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P:\proj2019\127440SG2019_BeechtreeDrain\Design\Assessment Roll\"/>
    </mc:Choice>
  </mc:AlternateContent>
  <xr:revisionPtr revIDLastSave="0" documentId="8_{6DEE0E57-2D6C-4559-A3B8-A1AF46937E9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ssessment Roll" sheetId="3" r:id="rId1"/>
    <sheet name="Parent Information" sheetId="1" r:id="rId2"/>
    <sheet name="Factored Acreage" sheetId="5" r:id="rId3"/>
    <sheet name="Factor 1, 4, &amp; 5" sheetId="4" r:id="rId4"/>
  </sheets>
  <definedNames>
    <definedName name="_xlnm._FilterDatabase" localSheetId="0" hidden="1">'Assessment Roll'!$A$22:$AF$22</definedName>
    <definedName name="_xlnm._FilterDatabase" localSheetId="2" hidden="1">'Factored Acreage'!$A$2:$U$2522</definedName>
    <definedName name="_xlnm.Database" localSheetId="0">'Assessment Roll'!$A$22:$E$68</definedName>
    <definedName name="_xlnm.Database">'Parent Information'!$A$5:$C$54</definedName>
    <definedName name="_xlnm.Print_Area" localSheetId="0">'Assessment Roll'!$A$1:$AE$253</definedName>
    <definedName name="_xlnm.Print_Titles" localSheetId="0">'Assessment Roll'!$22:$22</definedName>
    <definedName name="_xlnm.Print_Titles" localSheetId="1">'Parent Information'!$5:$5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5" i="1" l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9" i="1"/>
  <c r="AA50" i="1"/>
  <c r="AA51" i="1"/>
  <c r="AA52" i="1"/>
  <c r="AA54" i="1"/>
  <c r="AA7" i="1"/>
  <c r="G4" i="5"/>
  <c r="H4" i="5"/>
  <c r="G5" i="5"/>
  <c r="H5" i="5"/>
  <c r="G6" i="5"/>
  <c r="H6" i="5"/>
  <c r="G7" i="5"/>
  <c r="H7" i="5"/>
  <c r="G8" i="5"/>
  <c r="H8" i="5"/>
  <c r="G9" i="5"/>
  <c r="H9" i="5"/>
  <c r="I9" i="5" s="1"/>
  <c r="G10" i="5"/>
  <c r="H10" i="5"/>
  <c r="G11" i="5"/>
  <c r="H11" i="5"/>
  <c r="G12" i="5"/>
  <c r="H12" i="5"/>
  <c r="G13" i="5"/>
  <c r="H13" i="5"/>
  <c r="G14" i="5"/>
  <c r="H14" i="5"/>
  <c r="G15" i="5"/>
  <c r="H15" i="5"/>
  <c r="I15" i="5" s="1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I27" i="5" s="1"/>
  <c r="G28" i="5"/>
  <c r="H28" i="5"/>
  <c r="G29" i="5"/>
  <c r="H29" i="5"/>
  <c r="G30" i="5"/>
  <c r="H30" i="5"/>
  <c r="G31" i="5"/>
  <c r="H31" i="5"/>
  <c r="G32" i="5"/>
  <c r="H32" i="5"/>
  <c r="G33" i="5"/>
  <c r="H33" i="5"/>
  <c r="I33" i="5" s="1"/>
  <c r="G34" i="5"/>
  <c r="H34" i="5"/>
  <c r="G35" i="5"/>
  <c r="H35" i="5"/>
  <c r="G36" i="5"/>
  <c r="H36" i="5"/>
  <c r="G37" i="5"/>
  <c r="H37" i="5"/>
  <c r="G38" i="5"/>
  <c r="H38" i="5"/>
  <c r="G39" i="5"/>
  <c r="H39" i="5"/>
  <c r="I39" i="5" s="1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G47" i="5"/>
  <c r="H47" i="5"/>
  <c r="G48" i="5"/>
  <c r="H48" i="5"/>
  <c r="G49" i="5"/>
  <c r="H49" i="5"/>
  <c r="G50" i="5"/>
  <c r="H50" i="5"/>
  <c r="G51" i="5"/>
  <c r="H51" i="5"/>
  <c r="I51" i="5" s="1"/>
  <c r="G52" i="5"/>
  <c r="H52" i="5"/>
  <c r="G53" i="5"/>
  <c r="H53" i="5"/>
  <c r="G54" i="5"/>
  <c r="H54" i="5"/>
  <c r="G55" i="5"/>
  <c r="H55" i="5"/>
  <c r="G56" i="5"/>
  <c r="H56" i="5"/>
  <c r="G57" i="5"/>
  <c r="H57" i="5"/>
  <c r="I57" i="5" s="1"/>
  <c r="G58" i="5"/>
  <c r="H58" i="5"/>
  <c r="G59" i="5"/>
  <c r="H59" i="5"/>
  <c r="G60" i="5"/>
  <c r="H60" i="5"/>
  <c r="G61" i="5"/>
  <c r="H61" i="5"/>
  <c r="G62" i="5"/>
  <c r="H62" i="5"/>
  <c r="G63" i="5"/>
  <c r="H63" i="5"/>
  <c r="I63" i="5" s="1"/>
  <c r="G64" i="5"/>
  <c r="H64" i="5"/>
  <c r="G65" i="5"/>
  <c r="H65" i="5"/>
  <c r="G66" i="5"/>
  <c r="H66" i="5"/>
  <c r="G67" i="5"/>
  <c r="H67" i="5"/>
  <c r="G68" i="5"/>
  <c r="H68" i="5"/>
  <c r="G69" i="5"/>
  <c r="H69" i="5"/>
  <c r="I69" i="5" s="1"/>
  <c r="G70" i="5"/>
  <c r="H70" i="5"/>
  <c r="G71" i="5"/>
  <c r="H71" i="5"/>
  <c r="G72" i="5"/>
  <c r="H72" i="5"/>
  <c r="G73" i="5"/>
  <c r="H73" i="5"/>
  <c r="G74" i="5"/>
  <c r="H74" i="5"/>
  <c r="G75" i="5"/>
  <c r="H75" i="5"/>
  <c r="I75" i="5" s="1"/>
  <c r="G76" i="5"/>
  <c r="H76" i="5"/>
  <c r="G77" i="5"/>
  <c r="H77" i="5"/>
  <c r="G78" i="5"/>
  <c r="H78" i="5"/>
  <c r="G79" i="5"/>
  <c r="H79" i="5"/>
  <c r="G80" i="5"/>
  <c r="H80" i="5"/>
  <c r="G81" i="5"/>
  <c r="H81" i="5"/>
  <c r="I81" i="5" s="1"/>
  <c r="G82" i="5"/>
  <c r="H82" i="5"/>
  <c r="G83" i="5"/>
  <c r="H83" i="5"/>
  <c r="G84" i="5"/>
  <c r="H84" i="5"/>
  <c r="G85" i="5"/>
  <c r="H85" i="5"/>
  <c r="G86" i="5"/>
  <c r="H86" i="5"/>
  <c r="G87" i="5"/>
  <c r="H87" i="5"/>
  <c r="I87" i="5" s="1"/>
  <c r="G88" i="5"/>
  <c r="H88" i="5"/>
  <c r="G89" i="5"/>
  <c r="H89" i="5"/>
  <c r="G90" i="5"/>
  <c r="H90" i="5"/>
  <c r="G91" i="5"/>
  <c r="H91" i="5"/>
  <c r="G92" i="5"/>
  <c r="H92" i="5"/>
  <c r="G93" i="5"/>
  <c r="H93" i="5"/>
  <c r="I93" i="5" s="1"/>
  <c r="L93" i="5" s="1"/>
  <c r="B93" i="5" s="1"/>
  <c r="G94" i="5"/>
  <c r="H94" i="5"/>
  <c r="G95" i="5"/>
  <c r="H95" i="5"/>
  <c r="G96" i="5"/>
  <c r="H96" i="5"/>
  <c r="G97" i="5"/>
  <c r="H97" i="5"/>
  <c r="G98" i="5"/>
  <c r="H98" i="5"/>
  <c r="G99" i="5"/>
  <c r="H99" i="5"/>
  <c r="I99" i="5" s="1"/>
  <c r="G100" i="5"/>
  <c r="H100" i="5"/>
  <c r="G101" i="5"/>
  <c r="H101" i="5"/>
  <c r="G102" i="5"/>
  <c r="H102" i="5"/>
  <c r="G103" i="5"/>
  <c r="H103" i="5"/>
  <c r="G104" i="5"/>
  <c r="H104" i="5"/>
  <c r="G105" i="5"/>
  <c r="H105" i="5"/>
  <c r="I105" i="5" s="1"/>
  <c r="L105" i="5" s="1"/>
  <c r="B105" i="5" s="1"/>
  <c r="G106" i="5"/>
  <c r="H106" i="5"/>
  <c r="G107" i="5"/>
  <c r="H107" i="5"/>
  <c r="G108" i="5"/>
  <c r="H108" i="5"/>
  <c r="G109" i="5"/>
  <c r="H109" i="5"/>
  <c r="G110" i="5"/>
  <c r="H110" i="5"/>
  <c r="G111" i="5"/>
  <c r="H111" i="5"/>
  <c r="I111" i="5" s="1"/>
  <c r="G112" i="5"/>
  <c r="H112" i="5"/>
  <c r="G113" i="5"/>
  <c r="H113" i="5"/>
  <c r="G114" i="5"/>
  <c r="H114" i="5"/>
  <c r="G115" i="5"/>
  <c r="H115" i="5"/>
  <c r="G116" i="5"/>
  <c r="H116" i="5"/>
  <c r="G117" i="5"/>
  <c r="H117" i="5"/>
  <c r="I117" i="5" s="1"/>
  <c r="L117" i="5" s="1"/>
  <c r="B117" i="5" s="1"/>
  <c r="G118" i="5"/>
  <c r="H118" i="5"/>
  <c r="G119" i="5"/>
  <c r="H119" i="5"/>
  <c r="G120" i="5"/>
  <c r="H120" i="5"/>
  <c r="G121" i="5"/>
  <c r="H121" i="5"/>
  <c r="G122" i="5"/>
  <c r="H122" i="5"/>
  <c r="G123" i="5"/>
  <c r="H123" i="5"/>
  <c r="I123" i="5" s="1"/>
  <c r="G124" i="5"/>
  <c r="H124" i="5"/>
  <c r="G125" i="5"/>
  <c r="H125" i="5"/>
  <c r="G126" i="5"/>
  <c r="H126" i="5"/>
  <c r="G127" i="5"/>
  <c r="H127" i="5"/>
  <c r="G128" i="5"/>
  <c r="H128" i="5"/>
  <c r="G129" i="5"/>
  <c r="H129" i="5"/>
  <c r="I129" i="5" s="1"/>
  <c r="L129" i="5" s="1"/>
  <c r="B129" i="5" s="1"/>
  <c r="N129" i="5" s="1"/>
  <c r="G130" i="5"/>
  <c r="H130" i="5"/>
  <c r="G131" i="5"/>
  <c r="H131" i="5"/>
  <c r="G132" i="5"/>
  <c r="H132" i="5"/>
  <c r="G133" i="5"/>
  <c r="H133" i="5"/>
  <c r="G134" i="5"/>
  <c r="H134" i="5"/>
  <c r="G135" i="5"/>
  <c r="H135" i="5"/>
  <c r="I135" i="5" s="1"/>
  <c r="G136" i="5"/>
  <c r="H136" i="5"/>
  <c r="G137" i="5"/>
  <c r="H137" i="5"/>
  <c r="G138" i="5"/>
  <c r="H138" i="5"/>
  <c r="G139" i="5"/>
  <c r="H139" i="5"/>
  <c r="G140" i="5"/>
  <c r="H140" i="5"/>
  <c r="G141" i="5"/>
  <c r="H141" i="5"/>
  <c r="I141" i="5" s="1"/>
  <c r="L141" i="5" s="1"/>
  <c r="B141" i="5" s="1"/>
  <c r="G142" i="5"/>
  <c r="H142" i="5"/>
  <c r="G143" i="5"/>
  <c r="H143" i="5"/>
  <c r="G144" i="5"/>
  <c r="H144" i="5"/>
  <c r="G145" i="5"/>
  <c r="H145" i="5"/>
  <c r="G146" i="5"/>
  <c r="H146" i="5"/>
  <c r="G147" i="5"/>
  <c r="H147" i="5"/>
  <c r="I147" i="5" s="1"/>
  <c r="G148" i="5"/>
  <c r="H148" i="5"/>
  <c r="G149" i="5"/>
  <c r="H149" i="5"/>
  <c r="G150" i="5"/>
  <c r="H150" i="5"/>
  <c r="G151" i="5"/>
  <c r="H151" i="5"/>
  <c r="G152" i="5"/>
  <c r="H152" i="5"/>
  <c r="G153" i="5"/>
  <c r="H153" i="5"/>
  <c r="I153" i="5" s="1"/>
  <c r="L153" i="5" s="1"/>
  <c r="B153" i="5" s="1"/>
  <c r="N153" i="5" s="1"/>
  <c r="G154" i="5"/>
  <c r="H154" i="5"/>
  <c r="G155" i="5"/>
  <c r="H155" i="5"/>
  <c r="G156" i="5"/>
  <c r="H156" i="5"/>
  <c r="G157" i="5"/>
  <c r="H157" i="5"/>
  <c r="G158" i="5"/>
  <c r="H158" i="5"/>
  <c r="G159" i="5"/>
  <c r="H159" i="5"/>
  <c r="I159" i="5" s="1"/>
  <c r="G160" i="5"/>
  <c r="H160" i="5"/>
  <c r="G161" i="5"/>
  <c r="H161" i="5"/>
  <c r="G162" i="5"/>
  <c r="H162" i="5"/>
  <c r="G163" i="5"/>
  <c r="H163" i="5"/>
  <c r="G164" i="5"/>
  <c r="H164" i="5"/>
  <c r="G165" i="5"/>
  <c r="H165" i="5"/>
  <c r="I165" i="5" s="1"/>
  <c r="L165" i="5" s="1"/>
  <c r="B165" i="5" s="1"/>
  <c r="G166" i="5"/>
  <c r="H166" i="5"/>
  <c r="G167" i="5"/>
  <c r="H167" i="5"/>
  <c r="G168" i="5"/>
  <c r="H168" i="5"/>
  <c r="G169" i="5"/>
  <c r="H169" i="5"/>
  <c r="G170" i="5"/>
  <c r="H170" i="5"/>
  <c r="G171" i="5"/>
  <c r="H171" i="5"/>
  <c r="I171" i="5" s="1"/>
  <c r="G172" i="5"/>
  <c r="H172" i="5"/>
  <c r="G173" i="5"/>
  <c r="H173" i="5"/>
  <c r="G174" i="5"/>
  <c r="H174" i="5"/>
  <c r="G175" i="5"/>
  <c r="H175" i="5"/>
  <c r="G176" i="5"/>
  <c r="H176" i="5"/>
  <c r="G177" i="5"/>
  <c r="H177" i="5"/>
  <c r="I177" i="5" s="1"/>
  <c r="L177" i="5" s="1"/>
  <c r="B177" i="5" s="1"/>
  <c r="G178" i="5"/>
  <c r="H178" i="5"/>
  <c r="G179" i="5"/>
  <c r="H179" i="5"/>
  <c r="G180" i="5"/>
  <c r="H180" i="5"/>
  <c r="G181" i="5"/>
  <c r="H181" i="5"/>
  <c r="G182" i="5"/>
  <c r="H182" i="5"/>
  <c r="G183" i="5"/>
  <c r="H183" i="5"/>
  <c r="I183" i="5" s="1"/>
  <c r="G184" i="5"/>
  <c r="H184" i="5"/>
  <c r="G185" i="5"/>
  <c r="H185" i="5"/>
  <c r="G186" i="5"/>
  <c r="H186" i="5"/>
  <c r="G187" i="5"/>
  <c r="H187" i="5"/>
  <c r="G188" i="5"/>
  <c r="H188" i="5"/>
  <c r="G189" i="5"/>
  <c r="H189" i="5"/>
  <c r="I189" i="5" s="1"/>
  <c r="L189" i="5" s="1"/>
  <c r="B189" i="5" s="1"/>
  <c r="G190" i="5"/>
  <c r="H190" i="5"/>
  <c r="G191" i="5"/>
  <c r="H191" i="5"/>
  <c r="G192" i="5"/>
  <c r="H192" i="5"/>
  <c r="G193" i="5"/>
  <c r="H193" i="5"/>
  <c r="G194" i="5"/>
  <c r="H194" i="5"/>
  <c r="G195" i="5"/>
  <c r="H195" i="5"/>
  <c r="I195" i="5" s="1"/>
  <c r="G196" i="5"/>
  <c r="H196" i="5"/>
  <c r="G197" i="5"/>
  <c r="H197" i="5"/>
  <c r="G198" i="5"/>
  <c r="H198" i="5"/>
  <c r="G199" i="5"/>
  <c r="H199" i="5"/>
  <c r="G200" i="5"/>
  <c r="H200" i="5"/>
  <c r="G201" i="5"/>
  <c r="H201" i="5"/>
  <c r="I201" i="5" s="1"/>
  <c r="L201" i="5" s="1"/>
  <c r="B201" i="5" s="1"/>
  <c r="J201" i="5" s="1"/>
  <c r="G202" i="5"/>
  <c r="H202" i="5"/>
  <c r="G203" i="5"/>
  <c r="H203" i="5"/>
  <c r="G204" i="5"/>
  <c r="H204" i="5"/>
  <c r="G205" i="5"/>
  <c r="H205" i="5"/>
  <c r="G206" i="5"/>
  <c r="H206" i="5"/>
  <c r="G207" i="5"/>
  <c r="H207" i="5"/>
  <c r="I207" i="5" s="1"/>
  <c r="G208" i="5"/>
  <c r="H208" i="5"/>
  <c r="G209" i="5"/>
  <c r="H209" i="5"/>
  <c r="G210" i="5"/>
  <c r="H210" i="5"/>
  <c r="G211" i="5"/>
  <c r="H211" i="5"/>
  <c r="G212" i="5"/>
  <c r="H212" i="5"/>
  <c r="G213" i="5"/>
  <c r="H213" i="5"/>
  <c r="I213" i="5" s="1"/>
  <c r="L213" i="5" s="1"/>
  <c r="B213" i="5" s="1"/>
  <c r="J213" i="5" s="1"/>
  <c r="G214" i="5"/>
  <c r="H214" i="5"/>
  <c r="G215" i="5"/>
  <c r="H215" i="5"/>
  <c r="G216" i="5"/>
  <c r="H216" i="5"/>
  <c r="G217" i="5"/>
  <c r="H217" i="5"/>
  <c r="G218" i="5"/>
  <c r="H218" i="5"/>
  <c r="G219" i="5"/>
  <c r="H219" i="5"/>
  <c r="I219" i="5" s="1"/>
  <c r="G220" i="5"/>
  <c r="H220" i="5"/>
  <c r="G221" i="5"/>
  <c r="H221" i="5"/>
  <c r="G222" i="5"/>
  <c r="H222" i="5"/>
  <c r="G223" i="5"/>
  <c r="H223" i="5"/>
  <c r="G224" i="5"/>
  <c r="H224" i="5"/>
  <c r="G225" i="5"/>
  <c r="H225" i="5"/>
  <c r="I225" i="5" s="1"/>
  <c r="L225" i="5" s="1"/>
  <c r="B225" i="5" s="1"/>
  <c r="J225" i="5" s="1"/>
  <c r="G226" i="5"/>
  <c r="H226" i="5"/>
  <c r="G227" i="5"/>
  <c r="H227" i="5"/>
  <c r="G228" i="5"/>
  <c r="H228" i="5"/>
  <c r="G229" i="5"/>
  <c r="H229" i="5"/>
  <c r="G230" i="5"/>
  <c r="H230" i="5"/>
  <c r="G231" i="5"/>
  <c r="H231" i="5"/>
  <c r="C4" i="5"/>
  <c r="C5" i="5"/>
  <c r="C6" i="5"/>
  <c r="C7" i="5"/>
  <c r="C8" i="5"/>
  <c r="C9" i="5"/>
  <c r="C10" i="5"/>
  <c r="C11" i="5"/>
  <c r="C12" i="5"/>
  <c r="C13" i="5"/>
  <c r="C14" i="5"/>
  <c r="C15" i="5"/>
  <c r="Q15" i="5" s="1"/>
  <c r="C16" i="5"/>
  <c r="C17" i="5"/>
  <c r="C18" i="5"/>
  <c r="C19" i="5"/>
  <c r="C20" i="5"/>
  <c r="C21" i="5"/>
  <c r="C22" i="5"/>
  <c r="C23" i="5"/>
  <c r="C24" i="5"/>
  <c r="C25" i="5"/>
  <c r="C26" i="5"/>
  <c r="C27" i="5"/>
  <c r="R27" i="5" s="1"/>
  <c r="C28" i="5"/>
  <c r="C29" i="5"/>
  <c r="C30" i="5"/>
  <c r="C31" i="5"/>
  <c r="C32" i="5"/>
  <c r="C33" i="5"/>
  <c r="C34" i="5"/>
  <c r="C35" i="5"/>
  <c r="C36" i="5"/>
  <c r="C37" i="5"/>
  <c r="C38" i="5"/>
  <c r="C39" i="5"/>
  <c r="R39" i="5" s="1"/>
  <c r="C40" i="5"/>
  <c r="C41" i="5"/>
  <c r="C42" i="5"/>
  <c r="C43" i="5"/>
  <c r="C44" i="5"/>
  <c r="C45" i="5"/>
  <c r="C46" i="5"/>
  <c r="C47" i="5"/>
  <c r="C48" i="5"/>
  <c r="C49" i="5"/>
  <c r="C50" i="5"/>
  <c r="C51" i="5"/>
  <c r="R51" i="5" s="1"/>
  <c r="C52" i="5"/>
  <c r="C53" i="5"/>
  <c r="C54" i="5"/>
  <c r="C55" i="5"/>
  <c r="C56" i="5"/>
  <c r="C57" i="5"/>
  <c r="C58" i="5"/>
  <c r="C59" i="5"/>
  <c r="C60" i="5"/>
  <c r="C61" i="5"/>
  <c r="C62" i="5"/>
  <c r="C63" i="5"/>
  <c r="R63" i="5" s="1"/>
  <c r="C64" i="5"/>
  <c r="C65" i="5"/>
  <c r="C66" i="5"/>
  <c r="C67" i="5"/>
  <c r="C68" i="5"/>
  <c r="C69" i="5"/>
  <c r="C70" i="5"/>
  <c r="C71" i="5"/>
  <c r="C72" i="5"/>
  <c r="C73" i="5"/>
  <c r="C74" i="5"/>
  <c r="C75" i="5"/>
  <c r="R75" i="5" s="1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R111" i="5" s="1"/>
  <c r="C112" i="5"/>
  <c r="C113" i="5"/>
  <c r="C114" i="5"/>
  <c r="C115" i="5"/>
  <c r="C116" i="5"/>
  <c r="C117" i="5"/>
  <c r="C118" i="5"/>
  <c r="C119" i="5"/>
  <c r="C120" i="5"/>
  <c r="C121" i="5"/>
  <c r="C122" i="5"/>
  <c r="C123" i="5"/>
  <c r="S123" i="5" s="1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H3" i="5"/>
  <c r="G3" i="5"/>
  <c r="C3" i="5"/>
  <c r="A86" i="5"/>
  <c r="A87" i="5"/>
  <c r="A88" i="5"/>
  <c r="A89" i="5"/>
  <c r="A90" i="5"/>
  <c r="A91" i="5"/>
  <c r="A92" i="5"/>
  <c r="A93" i="5"/>
  <c r="A94" i="5"/>
  <c r="M94" i="5" s="1"/>
  <c r="A95" i="5"/>
  <c r="A96" i="5"/>
  <c r="A97" i="5"/>
  <c r="A98" i="5"/>
  <c r="A99" i="5"/>
  <c r="A100" i="5"/>
  <c r="A101" i="5"/>
  <c r="A102" i="5"/>
  <c r="A103" i="5"/>
  <c r="A104" i="5"/>
  <c r="A105" i="5"/>
  <c r="A106" i="5"/>
  <c r="M106" i="5" s="1"/>
  <c r="A107" i="5"/>
  <c r="A108" i="5"/>
  <c r="A109" i="5"/>
  <c r="A110" i="5"/>
  <c r="A111" i="5"/>
  <c r="A112" i="5"/>
  <c r="A113" i="5"/>
  <c r="A114" i="5"/>
  <c r="A115" i="5"/>
  <c r="A116" i="5"/>
  <c r="A117" i="5"/>
  <c r="A118" i="5"/>
  <c r="M118" i="5" s="1"/>
  <c r="A119" i="5"/>
  <c r="A120" i="5"/>
  <c r="A121" i="5"/>
  <c r="A122" i="5"/>
  <c r="A123" i="5"/>
  <c r="A124" i="5"/>
  <c r="A125" i="5"/>
  <c r="A126" i="5"/>
  <c r="A127" i="5"/>
  <c r="A128" i="5"/>
  <c r="A129" i="5"/>
  <c r="A130" i="5"/>
  <c r="M130" i="5" s="1"/>
  <c r="A131" i="5"/>
  <c r="A132" i="5"/>
  <c r="A133" i="5"/>
  <c r="A134" i="5"/>
  <c r="A135" i="5"/>
  <c r="A136" i="5"/>
  <c r="A137" i="5"/>
  <c r="A138" i="5"/>
  <c r="A139" i="5"/>
  <c r="A140" i="5"/>
  <c r="A141" i="5"/>
  <c r="A142" i="5"/>
  <c r="M142" i="5" s="1"/>
  <c r="A143" i="5"/>
  <c r="A144" i="5"/>
  <c r="A145" i="5"/>
  <c r="A146" i="5"/>
  <c r="A147" i="5"/>
  <c r="A148" i="5"/>
  <c r="A149" i="5"/>
  <c r="A150" i="5"/>
  <c r="A151" i="5"/>
  <c r="A152" i="5"/>
  <c r="A153" i="5"/>
  <c r="A154" i="5"/>
  <c r="M154" i="5" s="1"/>
  <c r="A155" i="5"/>
  <c r="A156" i="5"/>
  <c r="A157" i="5"/>
  <c r="A158" i="5"/>
  <c r="A159" i="5"/>
  <c r="A160" i="5"/>
  <c r="A161" i="5"/>
  <c r="A162" i="5"/>
  <c r="A163" i="5"/>
  <c r="A164" i="5"/>
  <c r="A165" i="5"/>
  <c r="A166" i="5"/>
  <c r="M166" i="5" s="1"/>
  <c r="A167" i="5"/>
  <c r="A168" i="5"/>
  <c r="A169" i="5"/>
  <c r="A170" i="5"/>
  <c r="A171" i="5"/>
  <c r="A172" i="5"/>
  <c r="A173" i="5"/>
  <c r="A174" i="5"/>
  <c r="A175" i="5"/>
  <c r="A176" i="5"/>
  <c r="A177" i="5"/>
  <c r="A178" i="5"/>
  <c r="M178" i="5" s="1"/>
  <c r="A179" i="5"/>
  <c r="A180" i="5"/>
  <c r="A181" i="5"/>
  <c r="A182" i="5"/>
  <c r="A183" i="5"/>
  <c r="A184" i="5"/>
  <c r="A185" i="5"/>
  <c r="A186" i="5"/>
  <c r="A187" i="5"/>
  <c r="A188" i="5"/>
  <c r="A189" i="5"/>
  <c r="A190" i="5"/>
  <c r="M190" i="5" s="1"/>
  <c r="A191" i="5"/>
  <c r="A192" i="5"/>
  <c r="A193" i="5"/>
  <c r="A194" i="5"/>
  <c r="A195" i="5"/>
  <c r="A196" i="5"/>
  <c r="A197" i="5"/>
  <c r="A198" i="5"/>
  <c r="A199" i="5"/>
  <c r="A200" i="5"/>
  <c r="A201" i="5"/>
  <c r="A202" i="5"/>
  <c r="M202" i="5" s="1"/>
  <c r="A203" i="5"/>
  <c r="A204" i="5"/>
  <c r="A205" i="5"/>
  <c r="A206" i="5"/>
  <c r="A207" i="5"/>
  <c r="A208" i="5"/>
  <c r="A209" i="5"/>
  <c r="A210" i="5"/>
  <c r="A211" i="5"/>
  <c r="A212" i="5"/>
  <c r="A213" i="5"/>
  <c r="A214" i="5"/>
  <c r="M214" i="5" s="1"/>
  <c r="A215" i="5"/>
  <c r="A216" i="5"/>
  <c r="A217" i="5"/>
  <c r="A218" i="5"/>
  <c r="A219" i="5"/>
  <c r="A220" i="5"/>
  <c r="A221" i="5"/>
  <c r="A222" i="5"/>
  <c r="A223" i="5"/>
  <c r="A224" i="5"/>
  <c r="A225" i="5"/>
  <c r="A226" i="5"/>
  <c r="M226" i="5" s="1"/>
  <c r="A227" i="5"/>
  <c r="A228" i="5"/>
  <c r="A229" i="5"/>
  <c r="A230" i="5"/>
  <c r="A231" i="5"/>
  <c r="M237" i="5"/>
  <c r="M249" i="5"/>
  <c r="M261" i="5"/>
  <c r="M273" i="5"/>
  <c r="M285" i="5"/>
  <c r="M297" i="5"/>
  <c r="M309" i="5"/>
  <c r="M321" i="5"/>
  <c r="M333" i="5"/>
  <c r="M345" i="5"/>
  <c r="A4" i="5"/>
  <c r="M4" i="5" s="1"/>
  <c r="A5" i="5"/>
  <c r="A6" i="5"/>
  <c r="A7" i="5"/>
  <c r="A8" i="5"/>
  <c r="M8" i="5" s="1"/>
  <c r="A9" i="5"/>
  <c r="A10" i="5"/>
  <c r="A11" i="5"/>
  <c r="A12" i="5"/>
  <c r="M12" i="5" s="1"/>
  <c r="A13" i="5"/>
  <c r="M13" i="5" s="1"/>
  <c r="A14" i="5"/>
  <c r="M14" i="5" s="1"/>
  <c r="A15" i="5"/>
  <c r="A16" i="5"/>
  <c r="A17" i="5"/>
  <c r="A18" i="5"/>
  <c r="A19" i="5"/>
  <c r="A20" i="5"/>
  <c r="A21" i="5"/>
  <c r="A22" i="5"/>
  <c r="A23" i="5"/>
  <c r="A24" i="5"/>
  <c r="M24" i="5" s="1"/>
  <c r="A25" i="5"/>
  <c r="M25" i="5" s="1"/>
  <c r="A26" i="5"/>
  <c r="M26" i="5" s="1"/>
  <c r="A27" i="5"/>
  <c r="M27" i="5" s="1"/>
  <c r="A28" i="5"/>
  <c r="A29" i="5"/>
  <c r="A30" i="5"/>
  <c r="A31" i="5"/>
  <c r="A32" i="5"/>
  <c r="M32" i="5" s="1"/>
  <c r="A33" i="5"/>
  <c r="A34" i="5"/>
  <c r="A35" i="5"/>
  <c r="A36" i="5"/>
  <c r="M36" i="5" s="1"/>
  <c r="A37" i="5"/>
  <c r="M37" i="5" s="1"/>
  <c r="A38" i="5"/>
  <c r="M38" i="5" s="1"/>
  <c r="A39" i="5"/>
  <c r="M39" i="5" s="1"/>
  <c r="A40" i="5"/>
  <c r="A41" i="5"/>
  <c r="A42" i="5"/>
  <c r="A43" i="5"/>
  <c r="A44" i="5"/>
  <c r="A45" i="5"/>
  <c r="A46" i="5"/>
  <c r="A47" i="5"/>
  <c r="A48" i="5"/>
  <c r="M48" i="5" s="1"/>
  <c r="A49" i="5"/>
  <c r="M49" i="5" s="1"/>
  <c r="A50" i="5"/>
  <c r="M50" i="5" s="1"/>
  <c r="A51" i="5"/>
  <c r="M51" i="5" s="1"/>
  <c r="A52" i="5"/>
  <c r="A53" i="5"/>
  <c r="A54" i="5"/>
  <c r="A55" i="5"/>
  <c r="A56" i="5"/>
  <c r="M56" i="5" s="1"/>
  <c r="A57" i="5"/>
  <c r="A58" i="5"/>
  <c r="A59" i="5"/>
  <c r="A60" i="5"/>
  <c r="M60" i="5" s="1"/>
  <c r="A61" i="5"/>
  <c r="M61" i="5" s="1"/>
  <c r="A62" i="5"/>
  <c r="M62" i="5" s="1"/>
  <c r="A63" i="5"/>
  <c r="M63" i="5" s="1"/>
  <c r="A64" i="5"/>
  <c r="A65" i="5"/>
  <c r="A66" i="5"/>
  <c r="A67" i="5"/>
  <c r="A68" i="5"/>
  <c r="M68" i="5" s="1"/>
  <c r="A69" i="5"/>
  <c r="A70" i="5"/>
  <c r="A71" i="5"/>
  <c r="A72" i="5"/>
  <c r="M72" i="5" s="1"/>
  <c r="A73" i="5"/>
  <c r="M73" i="5" s="1"/>
  <c r="A74" i="5"/>
  <c r="M74" i="5" s="1"/>
  <c r="A75" i="5"/>
  <c r="M75" i="5" s="1"/>
  <c r="A76" i="5"/>
  <c r="A77" i="5"/>
  <c r="A78" i="5"/>
  <c r="A79" i="5"/>
  <c r="A80" i="5"/>
  <c r="M80" i="5" s="1"/>
  <c r="A81" i="5"/>
  <c r="A82" i="5"/>
  <c r="A83" i="5"/>
  <c r="A84" i="5"/>
  <c r="M84" i="5" s="1"/>
  <c r="A85" i="5"/>
  <c r="M85" i="5" s="1"/>
  <c r="A3" i="5"/>
  <c r="M3" i="5" s="1"/>
  <c r="D3" i="5"/>
  <c r="Q4" i="5"/>
  <c r="S4" i="5"/>
  <c r="I5" i="5"/>
  <c r="M5" i="5"/>
  <c r="M6" i="5"/>
  <c r="D6" i="5"/>
  <c r="I6" i="5"/>
  <c r="R6" i="5"/>
  <c r="S6" i="5"/>
  <c r="M7" i="5"/>
  <c r="D7" i="5"/>
  <c r="I7" i="5"/>
  <c r="L7" i="5" s="1"/>
  <c r="B7" i="5" s="1"/>
  <c r="J7" i="5" s="1"/>
  <c r="Q7" i="5"/>
  <c r="R7" i="5"/>
  <c r="S7" i="5"/>
  <c r="S8" i="5"/>
  <c r="M9" i="5"/>
  <c r="M10" i="5"/>
  <c r="D10" i="5"/>
  <c r="I10" i="5"/>
  <c r="M11" i="5"/>
  <c r="D11" i="5"/>
  <c r="I11" i="5"/>
  <c r="L11" i="5" s="1"/>
  <c r="B11" i="5" s="1"/>
  <c r="N11" i="5" s="1"/>
  <c r="Q11" i="5"/>
  <c r="R11" i="5"/>
  <c r="S11" i="5"/>
  <c r="D12" i="5"/>
  <c r="I12" i="5"/>
  <c r="L12" i="5"/>
  <c r="B12" i="5" s="1"/>
  <c r="D13" i="5"/>
  <c r="I13" i="5"/>
  <c r="R13" i="5"/>
  <c r="S13" i="5"/>
  <c r="D14" i="5"/>
  <c r="I14" i="5"/>
  <c r="R14" i="5"/>
  <c r="S14" i="5"/>
  <c r="M15" i="5"/>
  <c r="D15" i="5"/>
  <c r="D16" i="5"/>
  <c r="I16" i="5"/>
  <c r="M16" i="5"/>
  <c r="M17" i="5"/>
  <c r="Q17" i="5"/>
  <c r="D17" i="5"/>
  <c r="I17" i="5"/>
  <c r="M18" i="5"/>
  <c r="D18" i="5"/>
  <c r="I18" i="5"/>
  <c r="R19" i="5"/>
  <c r="D19" i="5"/>
  <c r="I19" i="5"/>
  <c r="L19" i="5" s="1"/>
  <c r="B19" i="5" s="1"/>
  <c r="M19" i="5"/>
  <c r="Q19" i="5"/>
  <c r="S19" i="5"/>
  <c r="Q20" i="5"/>
  <c r="D20" i="5"/>
  <c r="I20" i="5"/>
  <c r="L20" i="5" s="1"/>
  <c r="B20" i="5" s="1"/>
  <c r="M20" i="5"/>
  <c r="M21" i="5"/>
  <c r="D21" i="5"/>
  <c r="Q21" i="5"/>
  <c r="D22" i="5"/>
  <c r="I22" i="5"/>
  <c r="M22" i="5"/>
  <c r="Q22" i="5"/>
  <c r="R23" i="5"/>
  <c r="I23" i="5"/>
  <c r="L23" i="5" s="1"/>
  <c r="B23" i="5" s="1"/>
  <c r="M23" i="5"/>
  <c r="Q23" i="5"/>
  <c r="S23" i="5"/>
  <c r="D24" i="5"/>
  <c r="I24" i="5"/>
  <c r="L24" i="5" s="1"/>
  <c r="B24" i="5" s="1"/>
  <c r="D25" i="5"/>
  <c r="I25" i="5"/>
  <c r="Q25" i="5"/>
  <c r="R25" i="5"/>
  <c r="S25" i="5"/>
  <c r="Q26" i="5"/>
  <c r="D26" i="5"/>
  <c r="I26" i="5"/>
  <c r="R26" i="5"/>
  <c r="S26" i="5"/>
  <c r="D27" i="5"/>
  <c r="D28" i="5"/>
  <c r="I28" i="5"/>
  <c r="L28" i="5" s="1"/>
  <c r="B28" i="5" s="1"/>
  <c r="M28" i="5"/>
  <c r="M29" i="5"/>
  <c r="I29" i="5"/>
  <c r="D30" i="5"/>
  <c r="I30" i="5"/>
  <c r="M30" i="5"/>
  <c r="R31" i="5"/>
  <c r="I31" i="5"/>
  <c r="L31" i="5" s="1"/>
  <c r="B31" i="5" s="1"/>
  <c r="M31" i="5"/>
  <c r="Q31" i="5"/>
  <c r="S31" i="5"/>
  <c r="D32" i="5"/>
  <c r="I32" i="5"/>
  <c r="M33" i="5"/>
  <c r="D33" i="5"/>
  <c r="Q33" i="5"/>
  <c r="S33" i="5"/>
  <c r="I34" i="5"/>
  <c r="L34" i="5" s="1"/>
  <c r="B34" i="5" s="1"/>
  <c r="N34" i="5" s="1"/>
  <c r="M34" i="5"/>
  <c r="Q34" i="5"/>
  <c r="R34" i="5"/>
  <c r="S34" i="5"/>
  <c r="R35" i="5"/>
  <c r="D35" i="5"/>
  <c r="I35" i="5"/>
  <c r="L35" i="5" s="1"/>
  <c r="B35" i="5" s="1"/>
  <c r="M35" i="5"/>
  <c r="D36" i="5"/>
  <c r="I36" i="5"/>
  <c r="R36" i="5"/>
  <c r="S36" i="5"/>
  <c r="D37" i="5"/>
  <c r="I37" i="5"/>
  <c r="R37" i="5"/>
  <c r="S37" i="5"/>
  <c r="D38" i="5"/>
  <c r="S38" i="5"/>
  <c r="I38" i="5"/>
  <c r="L38" i="5" s="1"/>
  <c r="B38" i="5" s="1"/>
  <c r="O38" i="5" s="1"/>
  <c r="Q38" i="5"/>
  <c r="R38" i="5"/>
  <c r="D39" i="5"/>
  <c r="D40" i="5"/>
  <c r="I40" i="5"/>
  <c r="M40" i="5"/>
  <c r="M41" i="5"/>
  <c r="D41" i="5"/>
  <c r="I41" i="5"/>
  <c r="D42" i="5"/>
  <c r="S42" i="5"/>
  <c r="I42" i="5"/>
  <c r="L42" i="5" s="1"/>
  <c r="B42" i="5" s="1"/>
  <c r="M42" i="5"/>
  <c r="Q42" i="5"/>
  <c r="R42" i="5"/>
  <c r="M43" i="5"/>
  <c r="D44" i="5"/>
  <c r="I44" i="5"/>
  <c r="M44" i="5"/>
  <c r="M45" i="5"/>
  <c r="D45" i="5"/>
  <c r="M46" i="5"/>
  <c r="D46" i="5"/>
  <c r="S46" i="5"/>
  <c r="I46" i="5"/>
  <c r="L46" i="5" s="1"/>
  <c r="B46" i="5" s="1"/>
  <c r="Q46" i="5"/>
  <c r="R46" i="5"/>
  <c r="I47" i="5"/>
  <c r="M47" i="5"/>
  <c r="D48" i="5"/>
  <c r="R48" i="5"/>
  <c r="D49" i="5"/>
  <c r="I49" i="5"/>
  <c r="Q49" i="5"/>
  <c r="D50" i="5"/>
  <c r="S50" i="5"/>
  <c r="I50" i="5"/>
  <c r="L50" i="5" s="1"/>
  <c r="B50" i="5" s="1"/>
  <c r="Q50" i="5"/>
  <c r="R50" i="5"/>
  <c r="D52" i="5"/>
  <c r="I52" i="5"/>
  <c r="M52" i="5"/>
  <c r="R52" i="5"/>
  <c r="S52" i="5"/>
  <c r="M53" i="5"/>
  <c r="D53" i="5"/>
  <c r="I53" i="5"/>
  <c r="Q53" i="5"/>
  <c r="D54" i="5"/>
  <c r="S54" i="5"/>
  <c r="I54" i="5"/>
  <c r="L54" i="5"/>
  <c r="B54" i="5" s="1"/>
  <c r="N54" i="5" s="1"/>
  <c r="M54" i="5"/>
  <c r="Q54" i="5"/>
  <c r="R54" i="5"/>
  <c r="R55" i="5"/>
  <c r="S55" i="5"/>
  <c r="I55" i="5"/>
  <c r="L55" i="5" s="1"/>
  <c r="B55" i="5" s="1"/>
  <c r="M55" i="5"/>
  <c r="Q55" i="5"/>
  <c r="D56" i="5"/>
  <c r="I56" i="5"/>
  <c r="R56" i="5"/>
  <c r="S56" i="5"/>
  <c r="M57" i="5"/>
  <c r="D57" i="5"/>
  <c r="Q57" i="5"/>
  <c r="R57" i="5"/>
  <c r="S57" i="5"/>
  <c r="M58" i="5"/>
  <c r="D58" i="5"/>
  <c r="S58" i="5"/>
  <c r="I58" i="5"/>
  <c r="L58" i="5" s="1"/>
  <c r="B58" i="5" s="1"/>
  <c r="J58" i="5" s="1"/>
  <c r="Q58" i="5"/>
  <c r="R58" i="5"/>
  <c r="D59" i="5"/>
  <c r="S59" i="5"/>
  <c r="M59" i="5"/>
  <c r="Q59" i="5"/>
  <c r="D60" i="5"/>
  <c r="I60" i="5"/>
  <c r="R60" i="5"/>
  <c r="S60" i="5"/>
  <c r="D61" i="5"/>
  <c r="I61" i="5"/>
  <c r="R61" i="5"/>
  <c r="S61" i="5"/>
  <c r="D62" i="5"/>
  <c r="S62" i="5"/>
  <c r="I62" i="5"/>
  <c r="L62" i="5" s="1"/>
  <c r="B62" i="5" s="1"/>
  <c r="O62" i="5" s="1"/>
  <c r="Q62" i="5"/>
  <c r="R62" i="5"/>
  <c r="D63" i="5"/>
  <c r="D64" i="5"/>
  <c r="I64" i="5"/>
  <c r="M64" i="5"/>
  <c r="S64" i="5"/>
  <c r="M65" i="5"/>
  <c r="Q65" i="5"/>
  <c r="D65" i="5"/>
  <c r="I65" i="5"/>
  <c r="S65" i="5"/>
  <c r="M66" i="5"/>
  <c r="D66" i="5"/>
  <c r="S66" i="5"/>
  <c r="I66" i="5"/>
  <c r="L66" i="5" s="1"/>
  <c r="B66" i="5" s="1"/>
  <c r="Q66" i="5"/>
  <c r="R66" i="5"/>
  <c r="M67" i="5"/>
  <c r="S67" i="5"/>
  <c r="I67" i="5"/>
  <c r="D68" i="5"/>
  <c r="I68" i="5"/>
  <c r="M69" i="5"/>
  <c r="D69" i="5"/>
  <c r="M70" i="5"/>
  <c r="D70" i="5"/>
  <c r="S70" i="5"/>
  <c r="I70" i="5"/>
  <c r="L70" i="5"/>
  <c r="B70" i="5" s="1"/>
  <c r="Q70" i="5"/>
  <c r="R70" i="5"/>
  <c r="M71" i="5"/>
  <c r="R71" i="5"/>
  <c r="D71" i="5"/>
  <c r="S71" i="5"/>
  <c r="I71" i="5"/>
  <c r="I72" i="5"/>
  <c r="D73" i="5"/>
  <c r="I73" i="5"/>
  <c r="D74" i="5"/>
  <c r="S74" i="5"/>
  <c r="I74" i="5"/>
  <c r="L74" i="5"/>
  <c r="B74" i="5" s="1"/>
  <c r="Q74" i="5"/>
  <c r="R74" i="5"/>
  <c r="D76" i="5"/>
  <c r="I76" i="5"/>
  <c r="M76" i="5"/>
  <c r="M77" i="5"/>
  <c r="D77" i="5"/>
  <c r="I77" i="5"/>
  <c r="M78" i="5"/>
  <c r="D78" i="5"/>
  <c r="S78" i="5"/>
  <c r="I78" i="5"/>
  <c r="L78" i="5" s="1"/>
  <c r="B78" i="5" s="1"/>
  <c r="Q78" i="5"/>
  <c r="R78" i="5"/>
  <c r="M79" i="5"/>
  <c r="R79" i="5"/>
  <c r="D79" i="5"/>
  <c r="S79" i="5"/>
  <c r="I79" i="5"/>
  <c r="D80" i="5"/>
  <c r="I80" i="5"/>
  <c r="M81" i="5"/>
  <c r="D81" i="5"/>
  <c r="M82" i="5"/>
  <c r="D82" i="5"/>
  <c r="I82" i="5"/>
  <c r="L82" i="5" s="1"/>
  <c r="B82" i="5" s="1"/>
  <c r="Q82" i="5"/>
  <c r="R82" i="5"/>
  <c r="S82" i="5"/>
  <c r="M83" i="5"/>
  <c r="R83" i="5"/>
  <c r="D83" i="5"/>
  <c r="S83" i="5"/>
  <c r="I83" i="5"/>
  <c r="L83" i="5" s="1"/>
  <c r="B83" i="5" s="1"/>
  <c r="Q83" i="5"/>
  <c r="D84" i="5"/>
  <c r="I84" i="5"/>
  <c r="D85" i="5"/>
  <c r="I85" i="5"/>
  <c r="D86" i="5"/>
  <c r="I86" i="5"/>
  <c r="L86" i="5"/>
  <c r="B86" i="5" s="1"/>
  <c r="J86" i="5" s="1"/>
  <c r="M86" i="5"/>
  <c r="Q86" i="5"/>
  <c r="R86" i="5"/>
  <c r="S86" i="5"/>
  <c r="D87" i="5"/>
  <c r="M87" i="5"/>
  <c r="D88" i="5"/>
  <c r="I88" i="5"/>
  <c r="L88" i="5" s="1"/>
  <c r="B88" i="5" s="1"/>
  <c r="J88" i="5" s="1"/>
  <c r="M88" i="5"/>
  <c r="Q88" i="5"/>
  <c r="R88" i="5"/>
  <c r="S88" i="5"/>
  <c r="D89" i="5"/>
  <c r="I89" i="5"/>
  <c r="L89" i="5" s="1"/>
  <c r="B89" i="5" s="1"/>
  <c r="M89" i="5"/>
  <c r="Q89" i="5"/>
  <c r="R89" i="5"/>
  <c r="S89" i="5"/>
  <c r="D90" i="5"/>
  <c r="I90" i="5"/>
  <c r="L90" i="5" s="1"/>
  <c r="B90" i="5" s="1"/>
  <c r="J90" i="5" s="1"/>
  <c r="M90" i="5"/>
  <c r="Q90" i="5"/>
  <c r="R90" i="5"/>
  <c r="S90" i="5"/>
  <c r="D91" i="5"/>
  <c r="I91" i="5"/>
  <c r="L91" i="5" s="1"/>
  <c r="B91" i="5" s="1"/>
  <c r="J91" i="5" s="1"/>
  <c r="M91" i="5"/>
  <c r="Q91" i="5"/>
  <c r="R91" i="5"/>
  <c r="S91" i="5"/>
  <c r="D92" i="5"/>
  <c r="I92" i="5"/>
  <c r="L92" i="5"/>
  <c r="B92" i="5" s="1"/>
  <c r="J92" i="5" s="1"/>
  <c r="M92" i="5"/>
  <c r="Q92" i="5"/>
  <c r="R92" i="5"/>
  <c r="S92" i="5"/>
  <c r="D93" i="5"/>
  <c r="M93" i="5"/>
  <c r="Q93" i="5"/>
  <c r="R93" i="5"/>
  <c r="S93" i="5"/>
  <c r="D94" i="5"/>
  <c r="I94" i="5"/>
  <c r="L94" i="5" s="1"/>
  <c r="B94" i="5" s="1"/>
  <c r="N94" i="5" s="1"/>
  <c r="Q94" i="5"/>
  <c r="R94" i="5"/>
  <c r="S94" i="5"/>
  <c r="D95" i="5"/>
  <c r="I95" i="5"/>
  <c r="L95" i="5" s="1"/>
  <c r="B95" i="5" s="1"/>
  <c r="N95" i="5" s="1"/>
  <c r="M95" i="5"/>
  <c r="Q95" i="5"/>
  <c r="R95" i="5"/>
  <c r="S95" i="5"/>
  <c r="D96" i="5"/>
  <c r="I96" i="5"/>
  <c r="L96" i="5"/>
  <c r="B96" i="5" s="1"/>
  <c r="N96" i="5" s="1"/>
  <c r="M96" i="5"/>
  <c r="Q96" i="5"/>
  <c r="R96" i="5"/>
  <c r="S96" i="5"/>
  <c r="D97" i="5"/>
  <c r="I97" i="5"/>
  <c r="L97" i="5" s="1"/>
  <c r="B97" i="5" s="1"/>
  <c r="J97" i="5" s="1"/>
  <c r="M97" i="5"/>
  <c r="Q97" i="5"/>
  <c r="R97" i="5"/>
  <c r="S97" i="5"/>
  <c r="D98" i="5"/>
  <c r="I98" i="5"/>
  <c r="L98" i="5"/>
  <c r="B98" i="5" s="1"/>
  <c r="J98" i="5" s="1"/>
  <c r="M98" i="5"/>
  <c r="Q98" i="5"/>
  <c r="R98" i="5"/>
  <c r="S98" i="5"/>
  <c r="D99" i="5"/>
  <c r="M99" i="5"/>
  <c r="D100" i="5"/>
  <c r="I100" i="5"/>
  <c r="L100" i="5" s="1"/>
  <c r="B100" i="5" s="1"/>
  <c r="J100" i="5" s="1"/>
  <c r="M100" i="5"/>
  <c r="Q100" i="5"/>
  <c r="R100" i="5"/>
  <c r="S100" i="5"/>
  <c r="D101" i="5"/>
  <c r="I101" i="5"/>
  <c r="L101" i="5" s="1"/>
  <c r="B101" i="5" s="1"/>
  <c r="J101" i="5" s="1"/>
  <c r="M101" i="5"/>
  <c r="Q101" i="5"/>
  <c r="R101" i="5"/>
  <c r="S101" i="5"/>
  <c r="D102" i="5"/>
  <c r="I102" i="5"/>
  <c r="L102" i="5" s="1"/>
  <c r="B102" i="5" s="1"/>
  <c r="M102" i="5"/>
  <c r="Q102" i="5"/>
  <c r="R102" i="5"/>
  <c r="S102" i="5"/>
  <c r="D103" i="5"/>
  <c r="I103" i="5"/>
  <c r="L103" i="5" s="1"/>
  <c r="B103" i="5" s="1"/>
  <c r="M103" i="5"/>
  <c r="Q103" i="5"/>
  <c r="R103" i="5"/>
  <c r="S103" i="5"/>
  <c r="D104" i="5"/>
  <c r="I104" i="5"/>
  <c r="L104" i="5" s="1"/>
  <c r="B104" i="5" s="1"/>
  <c r="N104" i="5" s="1"/>
  <c r="M104" i="5"/>
  <c r="Q104" i="5"/>
  <c r="R104" i="5"/>
  <c r="S104" i="5"/>
  <c r="D105" i="5"/>
  <c r="M105" i="5"/>
  <c r="Q105" i="5"/>
  <c r="R105" i="5"/>
  <c r="S105" i="5"/>
  <c r="D106" i="5"/>
  <c r="I106" i="5"/>
  <c r="L106" i="5" s="1"/>
  <c r="B106" i="5" s="1"/>
  <c r="J106" i="5" s="1"/>
  <c r="Q106" i="5"/>
  <c r="R106" i="5"/>
  <c r="S106" i="5"/>
  <c r="D107" i="5"/>
  <c r="I107" i="5"/>
  <c r="L107" i="5" s="1"/>
  <c r="B107" i="5" s="1"/>
  <c r="J107" i="5" s="1"/>
  <c r="M107" i="5"/>
  <c r="Q107" i="5"/>
  <c r="R107" i="5"/>
  <c r="S107" i="5"/>
  <c r="D108" i="5"/>
  <c r="I108" i="5"/>
  <c r="L108" i="5" s="1"/>
  <c r="B108" i="5" s="1"/>
  <c r="J108" i="5" s="1"/>
  <c r="M108" i="5"/>
  <c r="Q108" i="5"/>
  <c r="R108" i="5"/>
  <c r="S108" i="5"/>
  <c r="D109" i="5"/>
  <c r="I109" i="5"/>
  <c r="L109" i="5"/>
  <c r="B109" i="5" s="1"/>
  <c r="J109" i="5" s="1"/>
  <c r="M109" i="5"/>
  <c r="Q109" i="5"/>
  <c r="R109" i="5"/>
  <c r="S109" i="5"/>
  <c r="D110" i="5"/>
  <c r="I110" i="5"/>
  <c r="L110" i="5"/>
  <c r="B110" i="5" s="1"/>
  <c r="J110" i="5" s="1"/>
  <c r="M110" i="5"/>
  <c r="Q110" i="5"/>
  <c r="R110" i="5"/>
  <c r="S110" i="5"/>
  <c r="D111" i="5"/>
  <c r="M111" i="5"/>
  <c r="D112" i="5"/>
  <c r="I112" i="5"/>
  <c r="L112" i="5" s="1"/>
  <c r="B112" i="5" s="1"/>
  <c r="J112" i="5" s="1"/>
  <c r="M112" i="5"/>
  <c r="Q112" i="5"/>
  <c r="R112" i="5"/>
  <c r="S112" i="5"/>
  <c r="D113" i="5"/>
  <c r="I113" i="5"/>
  <c r="L113" i="5" s="1"/>
  <c r="B113" i="5" s="1"/>
  <c r="O113" i="5" s="1"/>
  <c r="M113" i="5"/>
  <c r="Q113" i="5"/>
  <c r="R113" i="5"/>
  <c r="S113" i="5"/>
  <c r="D114" i="5"/>
  <c r="I114" i="5"/>
  <c r="L114" i="5"/>
  <c r="B114" i="5" s="1"/>
  <c r="M114" i="5"/>
  <c r="Q114" i="5"/>
  <c r="R114" i="5"/>
  <c r="S114" i="5"/>
  <c r="D115" i="5"/>
  <c r="I115" i="5"/>
  <c r="L115" i="5" s="1"/>
  <c r="B115" i="5" s="1"/>
  <c r="M115" i="5"/>
  <c r="Q115" i="5"/>
  <c r="R115" i="5"/>
  <c r="S115" i="5"/>
  <c r="D116" i="5"/>
  <c r="I116" i="5"/>
  <c r="L116" i="5" s="1"/>
  <c r="B116" i="5" s="1"/>
  <c r="N116" i="5" s="1"/>
  <c r="M116" i="5"/>
  <c r="Q116" i="5"/>
  <c r="R116" i="5"/>
  <c r="S116" i="5"/>
  <c r="D117" i="5"/>
  <c r="M117" i="5"/>
  <c r="Q117" i="5"/>
  <c r="R117" i="5"/>
  <c r="S117" i="5"/>
  <c r="D118" i="5"/>
  <c r="I118" i="5"/>
  <c r="L118" i="5" s="1"/>
  <c r="B118" i="5" s="1"/>
  <c r="J118" i="5" s="1"/>
  <c r="Q118" i="5"/>
  <c r="R118" i="5"/>
  <c r="S118" i="5"/>
  <c r="D119" i="5"/>
  <c r="I119" i="5"/>
  <c r="L119" i="5" s="1"/>
  <c r="B119" i="5" s="1"/>
  <c r="J119" i="5" s="1"/>
  <c r="M119" i="5"/>
  <c r="Q119" i="5"/>
  <c r="R119" i="5"/>
  <c r="S119" i="5"/>
  <c r="D120" i="5"/>
  <c r="I120" i="5"/>
  <c r="L120" i="5" s="1"/>
  <c r="B120" i="5" s="1"/>
  <c r="J120" i="5" s="1"/>
  <c r="M120" i="5"/>
  <c r="Q120" i="5"/>
  <c r="R120" i="5"/>
  <c r="S120" i="5"/>
  <c r="D121" i="5"/>
  <c r="I121" i="5"/>
  <c r="L121" i="5" s="1"/>
  <c r="B121" i="5" s="1"/>
  <c r="J121" i="5" s="1"/>
  <c r="M121" i="5"/>
  <c r="Q121" i="5"/>
  <c r="R121" i="5"/>
  <c r="S121" i="5"/>
  <c r="D122" i="5"/>
  <c r="I122" i="5"/>
  <c r="L122" i="5" s="1"/>
  <c r="B122" i="5" s="1"/>
  <c r="J122" i="5" s="1"/>
  <c r="M122" i="5"/>
  <c r="Q122" i="5"/>
  <c r="R122" i="5"/>
  <c r="S122" i="5"/>
  <c r="D123" i="5"/>
  <c r="M123" i="5"/>
  <c r="D124" i="5"/>
  <c r="I124" i="5"/>
  <c r="L124" i="5"/>
  <c r="B124" i="5" s="1"/>
  <c r="J124" i="5" s="1"/>
  <c r="M124" i="5"/>
  <c r="Q124" i="5"/>
  <c r="R124" i="5"/>
  <c r="S124" i="5"/>
  <c r="D125" i="5"/>
  <c r="I125" i="5"/>
  <c r="L125" i="5"/>
  <c r="B125" i="5" s="1"/>
  <c r="O125" i="5" s="1"/>
  <c r="M125" i="5"/>
  <c r="Q125" i="5"/>
  <c r="R125" i="5"/>
  <c r="S125" i="5"/>
  <c r="D126" i="5"/>
  <c r="I126" i="5"/>
  <c r="L126" i="5" s="1"/>
  <c r="B126" i="5" s="1"/>
  <c r="M126" i="5"/>
  <c r="Q126" i="5"/>
  <c r="R126" i="5"/>
  <c r="S126" i="5"/>
  <c r="D127" i="5"/>
  <c r="I127" i="5"/>
  <c r="L127" i="5"/>
  <c r="B127" i="5" s="1"/>
  <c r="M127" i="5"/>
  <c r="Q127" i="5"/>
  <c r="R127" i="5"/>
  <c r="S127" i="5"/>
  <c r="D128" i="5"/>
  <c r="I128" i="5"/>
  <c r="L128" i="5"/>
  <c r="B128" i="5" s="1"/>
  <c r="N128" i="5" s="1"/>
  <c r="M128" i="5"/>
  <c r="Q128" i="5"/>
  <c r="R128" i="5"/>
  <c r="S128" i="5"/>
  <c r="D129" i="5"/>
  <c r="M129" i="5"/>
  <c r="Q129" i="5"/>
  <c r="R129" i="5"/>
  <c r="S129" i="5"/>
  <c r="D130" i="5"/>
  <c r="I130" i="5"/>
  <c r="L130" i="5" s="1"/>
  <c r="B130" i="5" s="1"/>
  <c r="J130" i="5" s="1"/>
  <c r="Q130" i="5"/>
  <c r="R130" i="5"/>
  <c r="S130" i="5"/>
  <c r="D131" i="5"/>
  <c r="I131" i="5"/>
  <c r="L131" i="5" s="1"/>
  <c r="B131" i="5" s="1"/>
  <c r="J131" i="5" s="1"/>
  <c r="M131" i="5"/>
  <c r="Q131" i="5"/>
  <c r="R131" i="5"/>
  <c r="S131" i="5"/>
  <c r="D132" i="5"/>
  <c r="I132" i="5"/>
  <c r="L132" i="5" s="1"/>
  <c r="B132" i="5" s="1"/>
  <c r="J132" i="5" s="1"/>
  <c r="M132" i="5"/>
  <c r="Q132" i="5"/>
  <c r="R132" i="5"/>
  <c r="S132" i="5"/>
  <c r="D133" i="5"/>
  <c r="I133" i="5"/>
  <c r="L133" i="5" s="1"/>
  <c r="B133" i="5" s="1"/>
  <c r="J133" i="5" s="1"/>
  <c r="M133" i="5"/>
  <c r="Q133" i="5"/>
  <c r="R133" i="5"/>
  <c r="S133" i="5"/>
  <c r="D134" i="5"/>
  <c r="I134" i="5"/>
  <c r="L134" i="5" s="1"/>
  <c r="B134" i="5" s="1"/>
  <c r="J134" i="5" s="1"/>
  <c r="M134" i="5"/>
  <c r="Q134" i="5"/>
  <c r="R134" i="5"/>
  <c r="S134" i="5"/>
  <c r="D135" i="5"/>
  <c r="M135" i="5"/>
  <c r="D136" i="5"/>
  <c r="I136" i="5"/>
  <c r="L136" i="5" s="1"/>
  <c r="B136" i="5" s="1"/>
  <c r="J136" i="5" s="1"/>
  <c r="M136" i="5"/>
  <c r="Q136" i="5"/>
  <c r="R136" i="5"/>
  <c r="S136" i="5"/>
  <c r="D137" i="5"/>
  <c r="I137" i="5"/>
  <c r="L137" i="5" s="1"/>
  <c r="B137" i="5" s="1"/>
  <c r="M137" i="5"/>
  <c r="Q137" i="5"/>
  <c r="R137" i="5"/>
  <c r="S137" i="5"/>
  <c r="D138" i="5"/>
  <c r="I138" i="5"/>
  <c r="L138" i="5"/>
  <c r="B138" i="5" s="1"/>
  <c r="M138" i="5"/>
  <c r="Q138" i="5"/>
  <c r="R138" i="5"/>
  <c r="S138" i="5"/>
  <c r="D139" i="5"/>
  <c r="I139" i="5"/>
  <c r="L139" i="5"/>
  <c r="B139" i="5" s="1"/>
  <c r="J139" i="5" s="1"/>
  <c r="M139" i="5"/>
  <c r="Q139" i="5"/>
  <c r="R139" i="5"/>
  <c r="S139" i="5"/>
  <c r="D140" i="5"/>
  <c r="I140" i="5"/>
  <c r="L140" i="5" s="1"/>
  <c r="B140" i="5" s="1"/>
  <c r="M140" i="5"/>
  <c r="Q140" i="5"/>
  <c r="R140" i="5"/>
  <c r="S140" i="5"/>
  <c r="D141" i="5"/>
  <c r="M141" i="5"/>
  <c r="Q141" i="5"/>
  <c r="R141" i="5"/>
  <c r="S141" i="5"/>
  <c r="D142" i="5"/>
  <c r="I142" i="5"/>
  <c r="L142" i="5" s="1"/>
  <c r="B142" i="5" s="1"/>
  <c r="J142" i="5" s="1"/>
  <c r="Q142" i="5"/>
  <c r="R142" i="5"/>
  <c r="S142" i="5"/>
  <c r="D143" i="5"/>
  <c r="I143" i="5"/>
  <c r="L143" i="5" s="1"/>
  <c r="B143" i="5" s="1"/>
  <c r="J143" i="5" s="1"/>
  <c r="M143" i="5"/>
  <c r="Q143" i="5"/>
  <c r="R143" i="5"/>
  <c r="S143" i="5"/>
  <c r="D144" i="5"/>
  <c r="I144" i="5"/>
  <c r="L144" i="5" s="1"/>
  <c r="B144" i="5" s="1"/>
  <c r="J144" i="5" s="1"/>
  <c r="M144" i="5"/>
  <c r="Q144" i="5"/>
  <c r="R144" i="5"/>
  <c r="S144" i="5"/>
  <c r="D145" i="5"/>
  <c r="I145" i="5"/>
  <c r="L145" i="5" s="1"/>
  <c r="B145" i="5" s="1"/>
  <c r="J145" i="5" s="1"/>
  <c r="M145" i="5"/>
  <c r="Q145" i="5"/>
  <c r="R145" i="5"/>
  <c r="S145" i="5"/>
  <c r="D146" i="5"/>
  <c r="I146" i="5"/>
  <c r="L146" i="5"/>
  <c r="B146" i="5" s="1"/>
  <c r="J146" i="5" s="1"/>
  <c r="M146" i="5"/>
  <c r="Q146" i="5"/>
  <c r="R146" i="5"/>
  <c r="S146" i="5"/>
  <c r="D147" i="5"/>
  <c r="M147" i="5"/>
  <c r="D148" i="5"/>
  <c r="I148" i="5"/>
  <c r="L148" i="5"/>
  <c r="B148" i="5" s="1"/>
  <c r="J148" i="5" s="1"/>
  <c r="M148" i="5"/>
  <c r="Q148" i="5"/>
  <c r="R148" i="5"/>
  <c r="S148" i="5"/>
  <c r="D149" i="5"/>
  <c r="I149" i="5"/>
  <c r="L149" i="5"/>
  <c r="B149" i="5" s="1"/>
  <c r="O149" i="5" s="1"/>
  <c r="M149" i="5"/>
  <c r="Q149" i="5"/>
  <c r="R149" i="5"/>
  <c r="S149" i="5"/>
  <c r="D150" i="5"/>
  <c r="I150" i="5"/>
  <c r="L150" i="5" s="1"/>
  <c r="B150" i="5" s="1"/>
  <c r="M150" i="5"/>
  <c r="Q150" i="5"/>
  <c r="R150" i="5"/>
  <c r="S150" i="5"/>
  <c r="D151" i="5"/>
  <c r="I151" i="5"/>
  <c r="L151" i="5" s="1"/>
  <c r="B151" i="5" s="1"/>
  <c r="M151" i="5"/>
  <c r="Q151" i="5"/>
  <c r="R151" i="5"/>
  <c r="S151" i="5"/>
  <c r="D152" i="5"/>
  <c r="I152" i="5"/>
  <c r="L152" i="5" s="1"/>
  <c r="B152" i="5" s="1"/>
  <c r="N152" i="5" s="1"/>
  <c r="M152" i="5"/>
  <c r="Q152" i="5"/>
  <c r="R152" i="5"/>
  <c r="S152" i="5"/>
  <c r="D153" i="5"/>
  <c r="M153" i="5"/>
  <c r="Q153" i="5"/>
  <c r="R153" i="5"/>
  <c r="S153" i="5"/>
  <c r="D154" i="5"/>
  <c r="I154" i="5"/>
  <c r="L154" i="5" s="1"/>
  <c r="B154" i="5" s="1"/>
  <c r="J154" i="5" s="1"/>
  <c r="Q154" i="5"/>
  <c r="R154" i="5"/>
  <c r="S154" i="5"/>
  <c r="D155" i="5"/>
  <c r="I155" i="5"/>
  <c r="L155" i="5" s="1"/>
  <c r="B155" i="5" s="1"/>
  <c r="J155" i="5" s="1"/>
  <c r="M155" i="5"/>
  <c r="Q155" i="5"/>
  <c r="R155" i="5"/>
  <c r="S155" i="5"/>
  <c r="D156" i="5"/>
  <c r="I156" i="5"/>
  <c r="L156" i="5" s="1"/>
  <c r="B156" i="5" s="1"/>
  <c r="J156" i="5" s="1"/>
  <c r="M156" i="5"/>
  <c r="Q156" i="5"/>
  <c r="R156" i="5"/>
  <c r="S156" i="5"/>
  <c r="D157" i="5"/>
  <c r="I157" i="5"/>
  <c r="L157" i="5" s="1"/>
  <c r="B157" i="5" s="1"/>
  <c r="J157" i="5" s="1"/>
  <c r="M157" i="5"/>
  <c r="Q157" i="5"/>
  <c r="R157" i="5"/>
  <c r="S157" i="5"/>
  <c r="D158" i="5"/>
  <c r="I158" i="5"/>
  <c r="L158" i="5" s="1"/>
  <c r="B158" i="5" s="1"/>
  <c r="J158" i="5" s="1"/>
  <c r="M158" i="5"/>
  <c r="Q158" i="5"/>
  <c r="R158" i="5"/>
  <c r="S158" i="5"/>
  <c r="D159" i="5"/>
  <c r="M159" i="5"/>
  <c r="D160" i="5"/>
  <c r="I160" i="5"/>
  <c r="L160" i="5"/>
  <c r="B160" i="5" s="1"/>
  <c r="J160" i="5" s="1"/>
  <c r="M160" i="5"/>
  <c r="Q160" i="5"/>
  <c r="R160" i="5"/>
  <c r="S160" i="5"/>
  <c r="D161" i="5"/>
  <c r="I161" i="5"/>
  <c r="L161" i="5"/>
  <c r="B161" i="5" s="1"/>
  <c r="O161" i="5" s="1"/>
  <c r="M161" i="5"/>
  <c r="Q161" i="5"/>
  <c r="R161" i="5"/>
  <c r="S161" i="5"/>
  <c r="D162" i="5"/>
  <c r="I162" i="5"/>
  <c r="L162" i="5"/>
  <c r="B162" i="5" s="1"/>
  <c r="M162" i="5"/>
  <c r="Q162" i="5"/>
  <c r="R162" i="5"/>
  <c r="S162" i="5"/>
  <c r="D163" i="5"/>
  <c r="I163" i="5"/>
  <c r="L163" i="5" s="1"/>
  <c r="B163" i="5" s="1"/>
  <c r="M163" i="5"/>
  <c r="Q163" i="5"/>
  <c r="R163" i="5"/>
  <c r="S163" i="5"/>
  <c r="D164" i="5"/>
  <c r="I164" i="5"/>
  <c r="L164" i="5" s="1"/>
  <c r="B164" i="5" s="1"/>
  <c r="N164" i="5" s="1"/>
  <c r="M164" i="5"/>
  <c r="Q164" i="5"/>
  <c r="R164" i="5"/>
  <c r="S164" i="5"/>
  <c r="D165" i="5"/>
  <c r="M165" i="5"/>
  <c r="Q165" i="5"/>
  <c r="R165" i="5"/>
  <c r="S165" i="5"/>
  <c r="D166" i="5"/>
  <c r="I166" i="5"/>
  <c r="L166" i="5" s="1"/>
  <c r="B166" i="5" s="1"/>
  <c r="J166" i="5" s="1"/>
  <c r="Q166" i="5"/>
  <c r="R166" i="5"/>
  <c r="S166" i="5"/>
  <c r="D167" i="5"/>
  <c r="I167" i="5"/>
  <c r="L167" i="5" s="1"/>
  <c r="B167" i="5" s="1"/>
  <c r="J167" i="5" s="1"/>
  <c r="M167" i="5"/>
  <c r="Q167" i="5"/>
  <c r="R167" i="5"/>
  <c r="S167" i="5"/>
  <c r="D168" i="5"/>
  <c r="I168" i="5"/>
  <c r="L168" i="5" s="1"/>
  <c r="B168" i="5" s="1"/>
  <c r="J168" i="5" s="1"/>
  <c r="M168" i="5"/>
  <c r="Q168" i="5"/>
  <c r="R168" i="5"/>
  <c r="S168" i="5"/>
  <c r="D169" i="5"/>
  <c r="I169" i="5"/>
  <c r="L169" i="5" s="1"/>
  <c r="B169" i="5" s="1"/>
  <c r="J169" i="5" s="1"/>
  <c r="M169" i="5"/>
  <c r="Q169" i="5"/>
  <c r="R169" i="5"/>
  <c r="S169" i="5"/>
  <c r="D170" i="5"/>
  <c r="I170" i="5"/>
  <c r="L170" i="5" s="1"/>
  <c r="B170" i="5" s="1"/>
  <c r="J170" i="5" s="1"/>
  <c r="M170" i="5"/>
  <c r="Q170" i="5"/>
  <c r="R170" i="5"/>
  <c r="S170" i="5"/>
  <c r="D171" i="5"/>
  <c r="M171" i="5"/>
  <c r="D172" i="5"/>
  <c r="I172" i="5"/>
  <c r="L172" i="5" s="1"/>
  <c r="B172" i="5" s="1"/>
  <c r="J172" i="5" s="1"/>
  <c r="M172" i="5"/>
  <c r="Q172" i="5"/>
  <c r="R172" i="5"/>
  <c r="S172" i="5"/>
  <c r="D173" i="5"/>
  <c r="I173" i="5"/>
  <c r="L173" i="5" s="1"/>
  <c r="B173" i="5" s="1"/>
  <c r="M173" i="5"/>
  <c r="Q173" i="5"/>
  <c r="R173" i="5"/>
  <c r="S173" i="5"/>
  <c r="D174" i="5"/>
  <c r="I174" i="5"/>
  <c r="L174" i="5"/>
  <c r="B174" i="5" s="1"/>
  <c r="M174" i="5"/>
  <c r="Q174" i="5"/>
  <c r="R174" i="5"/>
  <c r="S174" i="5"/>
  <c r="D175" i="5"/>
  <c r="I175" i="5"/>
  <c r="L175" i="5"/>
  <c r="B175" i="5" s="1"/>
  <c r="M175" i="5"/>
  <c r="Q175" i="5"/>
  <c r="R175" i="5"/>
  <c r="S175" i="5"/>
  <c r="D176" i="5"/>
  <c r="I176" i="5"/>
  <c r="L176" i="5"/>
  <c r="B176" i="5" s="1"/>
  <c r="N176" i="5" s="1"/>
  <c r="M176" i="5"/>
  <c r="Q176" i="5"/>
  <c r="R176" i="5"/>
  <c r="S176" i="5"/>
  <c r="D177" i="5"/>
  <c r="M177" i="5"/>
  <c r="Q177" i="5"/>
  <c r="R177" i="5"/>
  <c r="S177" i="5"/>
  <c r="D178" i="5"/>
  <c r="I178" i="5"/>
  <c r="L178" i="5"/>
  <c r="B178" i="5" s="1"/>
  <c r="J178" i="5" s="1"/>
  <c r="Q178" i="5"/>
  <c r="R178" i="5"/>
  <c r="S178" i="5"/>
  <c r="D179" i="5"/>
  <c r="I179" i="5"/>
  <c r="L179" i="5" s="1"/>
  <c r="B179" i="5" s="1"/>
  <c r="J179" i="5" s="1"/>
  <c r="M179" i="5"/>
  <c r="Q179" i="5"/>
  <c r="R179" i="5"/>
  <c r="S179" i="5"/>
  <c r="D180" i="5"/>
  <c r="I180" i="5"/>
  <c r="L180" i="5" s="1"/>
  <c r="B180" i="5" s="1"/>
  <c r="J180" i="5" s="1"/>
  <c r="M180" i="5"/>
  <c r="Q180" i="5"/>
  <c r="R180" i="5"/>
  <c r="S180" i="5"/>
  <c r="D181" i="5"/>
  <c r="I181" i="5"/>
  <c r="L181" i="5" s="1"/>
  <c r="B181" i="5" s="1"/>
  <c r="J181" i="5" s="1"/>
  <c r="M181" i="5"/>
  <c r="Q181" i="5"/>
  <c r="R181" i="5"/>
  <c r="S181" i="5"/>
  <c r="D182" i="5"/>
  <c r="I182" i="5"/>
  <c r="L182" i="5" s="1"/>
  <c r="B182" i="5" s="1"/>
  <c r="J182" i="5" s="1"/>
  <c r="M182" i="5"/>
  <c r="Q182" i="5"/>
  <c r="R182" i="5"/>
  <c r="S182" i="5"/>
  <c r="D183" i="5"/>
  <c r="M183" i="5"/>
  <c r="D184" i="5"/>
  <c r="I184" i="5"/>
  <c r="L184" i="5" s="1"/>
  <c r="B184" i="5" s="1"/>
  <c r="J184" i="5" s="1"/>
  <c r="M184" i="5"/>
  <c r="Q184" i="5"/>
  <c r="R184" i="5"/>
  <c r="S184" i="5"/>
  <c r="D185" i="5"/>
  <c r="I185" i="5"/>
  <c r="L185" i="5"/>
  <c r="B185" i="5" s="1"/>
  <c r="O185" i="5" s="1"/>
  <c r="M185" i="5"/>
  <c r="Q185" i="5"/>
  <c r="R185" i="5"/>
  <c r="S185" i="5"/>
  <c r="D186" i="5"/>
  <c r="I186" i="5"/>
  <c r="L186" i="5"/>
  <c r="B186" i="5" s="1"/>
  <c r="M186" i="5"/>
  <c r="Q186" i="5"/>
  <c r="R186" i="5"/>
  <c r="S186" i="5"/>
  <c r="D187" i="5"/>
  <c r="I187" i="5"/>
  <c r="L187" i="5"/>
  <c r="B187" i="5" s="1"/>
  <c r="J187" i="5" s="1"/>
  <c r="M187" i="5"/>
  <c r="Q187" i="5"/>
  <c r="R187" i="5"/>
  <c r="S187" i="5"/>
  <c r="D188" i="5"/>
  <c r="I188" i="5"/>
  <c r="L188" i="5" s="1"/>
  <c r="B188" i="5" s="1"/>
  <c r="N188" i="5" s="1"/>
  <c r="M188" i="5"/>
  <c r="Q188" i="5"/>
  <c r="R188" i="5"/>
  <c r="S188" i="5"/>
  <c r="D189" i="5"/>
  <c r="M189" i="5"/>
  <c r="Q189" i="5"/>
  <c r="R189" i="5"/>
  <c r="S189" i="5"/>
  <c r="D190" i="5"/>
  <c r="I190" i="5"/>
  <c r="L190" i="5" s="1"/>
  <c r="B190" i="5" s="1"/>
  <c r="J190" i="5" s="1"/>
  <c r="Q190" i="5"/>
  <c r="R190" i="5"/>
  <c r="S190" i="5"/>
  <c r="D191" i="5"/>
  <c r="I191" i="5"/>
  <c r="L191" i="5"/>
  <c r="B191" i="5" s="1"/>
  <c r="J191" i="5" s="1"/>
  <c r="M191" i="5"/>
  <c r="Q191" i="5"/>
  <c r="R191" i="5"/>
  <c r="S191" i="5"/>
  <c r="D192" i="5"/>
  <c r="I192" i="5"/>
  <c r="L192" i="5" s="1"/>
  <c r="B192" i="5" s="1"/>
  <c r="J192" i="5" s="1"/>
  <c r="M192" i="5"/>
  <c r="Q192" i="5"/>
  <c r="R192" i="5"/>
  <c r="S192" i="5"/>
  <c r="D193" i="5"/>
  <c r="I193" i="5"/>
  <c r="L193" i="5" s="1"/>
  <c r="B193" i="5" s="1"/>
  <c r="J193" i="5" s="1"/>
  <c r="M193" i="5"/>
  <c r="Q193" i="5"/>
  <c r="R193" i="5"/>
  <c r="S193" i="5"/>
  <c r="D194" i="5"/>
  <c r="I194" i="5"/>
  <c r="L194" i="5" s="1"/>
  <c r="B194" i="5" s="1"/>
  <c r="J194" i="5" s="1"/>
  <c r="M194" i="5"/>
  <c r="Q194" i="5"/>
  <c r="R194" i="5"/>
  <c r="S194" i="5"/>
  <c r="D195" i="5"/>
  <c r="M195" i="5"/>
  <c r="D196" i="5"/>
  <c r="I196" i="5"/>
  <c r="L196" i="5"/>
  <c r="B196" i="5" s="1"/>
  <c r="J196" i="5" s="1"/>
  <c r="M196" i="5"/>
  <c r="Q196" i="5"/>
  <c r="R196" i="5"/>
  <c r="S196" i="5"/>
  <c r="D197" i="5"/>
  <c r="I197" i="5"/>
  <c r="L197" i="5"/>
  <c r="B197" i="5" s="1"/>
  <c r="O197" i="5" s="1"/>
  <c r="M197" i="5"/>
  <c r="Q197" i="5"/>
  <c r="R197" i="5"/>
  <c r="S197" i="5"/>
  <c r="D198" i="5"/>
  <c r="I198" i="5"/>
  <c r="L198" i="5"/>
  <c r="B198" i="5" s="1"/>
  <c r="J198" i="5" s="1"/>
  <c r="M198" i="5"/>
  <c r="Q198" i="5"/>
  <c r="R198" i="5"/>
  <c r="S198" i="5"/>
  <c r="D199" i="5"/>
  <c r="I199" i="5"/>
  <c r="L199" i="5" s="1"/>
  <c r="B199" i="5" s="1"/>
  <c r="M199" i="5"/>
  <c r="Q199" i="5"/>
  <c r="R199" i="5"/>
  <c r="S199" i="5"/>
  <c r="D200" i="5"/>
  <c r="I200" i="5"/>
  <c r="L200" i="5" s="1"/>
  <c r="B200" i="5" s="1"/>
  <c r="N200" i="5" s="1"/>
  <c r="M200" i="5"/>
  <c r="Q200" i="5"/>
  <c r="R200" i="5"/>
  <c r="S200" i="5"/>
  <c r="D201" i="5"/>
  <c r="M201" i="5"/>
  <c r="Q201" i="5"/>
  <c r="R201" i="5"/>
  <c r="S201" i="5"/>
  <c r="D202" i="5"/>
  <c r="I202" i="5"/>
  <c r="L202" i="5" s="1"/>
  <c r="B202" i="5" s="1"/>
  <c r="J202" i="5" s="1"/>
  <c r="Q202" i="5"/>
  <c r="R202" i="5"/>
  <c r="S202" i="5"/>
  <c r="D203" i="5"/>
  <c r="I203" i="5"/>
  <c r="L203" i="5" s="1"/>
  <c r="B203" i="5" s="1"/>
  <c r="J203" i="5" s="1"/>
  <c r="M203" i="5"/>
  <c r="Q203" i="5"/>
  <c r="R203" i="5"/>
  <c r="S203" i="5"/>
  <c r="D204" i="5"/>
  <c r="I204" i="5"/>
  <c r="L204" i="5" s="1"/>
  <c r="B204" i="5" s="1"/>
  <c r="J204" i="5" s="1"/>
  <c r="M204" i="5"/>
  <c r="Q204" i="5"/>
  <c r="R204" i="5"/>
  <c r="S204" i="5"/>
  <c r="D205" i="5"/>
  <c r="I205" i="5"/>
  <c r="L205" i="5"/>
  <c r="B205" i="5" s="1"/>
  <c r="J205" i="5" s="1"/>
  <c r="M205" i="5"/>
  <c r="Q205" i="5"/>
  <c r="R205" i="5"/>
  <c r="S205" i="5"/>
  <c r="D206" i="5"/>
  <c r="I206" i="5"/>
  <c r="L206" i="5"/>
  <c r="B206" i="5" s="1"/>
  <c r="J206" i="5" s="1"/>
  <c r="M206" i="5"/>
  <c r="Q206" i="5"/>
  <c r="R206" i="5"/>
  <c r="S206" i="5"/>
  <c r="D207" i="5"/>
  <c r="M207" i="5"/>
  <c r="D208" i="5"/>
  <c r="I208" i="5"/>
  <c r="L208" i="5" s="1"/>
  <c r="B208" i="5" s="1"/>
  <c r="J208" i="5" s="1"/>
  <c r="M208" i="5"/>
  <c r="Q208" i="5"/>
  <c r="R208" i="5"/>
  <c r="S208" i="5"/>
  <c r="D209" i="5"/>
  <c r="I209" i="5"/>
  <c r="L209" i="5"/>
  <c r="B209" i="5" s="1"/>
  <c r="O209" i="5" s="1"/>
  <c r="M209" i="5"/>
  <c r="Q209" i="5"/>
  <c r="R209" i="5"/>
  <c r="S209" i="5"/>
  <c r="D210" i="5"/>
  <c r="I210" i="5"/>
  <c r="L210" i="5"/>
  <c r="B210" i="5" s="1"/>
  <c r="M210" i="5"/>
  <c r="Q210" i="5"/>
  <c r="R210" i="5"/>
  <c r="S210" i="5"/>
  <c r="D211" i="5"/>
  <c r="I211" i="5"/>
  <c r="L211" i="5"/>
  <c r="B211" i="5" s="1"/>
  <c r="M211" i="5"/>
  <c r="Q211" i="5"/>
  <c r="R211" i="5"/>
  <c r="S211" i="5"/>
  <c r="D212" i="5"/>
  <c r="I212" i="5"/>
  <c r="L212" i="5"/>
  <c r="B212" i="5" s="1"/>
  <c r="N212" i="5" s="1"/>
  <c r="M212" i="5"/>
  <c r="Q212" i="5"/>
  <c r="R212" i="5"/>
  <c r="S212" i="5"/>
  <c r="D213" i="5"/>
  <c r="M213" i="5"/>
  <c r="Q213" i="5"/>
  <c r="R213" i="5"/>
  <c r="S213" i="5"/>
  <c r="D214" i="5"/>
  <c r="I214" i="5"/>
  <c r="L214" i="5"/>
  <c r="B214" i="5" s="1"/>
  <c r="O214" i="5" s="1"/>
  <c r="Q214" i="5"/>
  <c r="R214" i="5"/>
  <c r="S214" i="5"/>
  <c r="D215" i="5"/>
  <c r="I215" i="5"/>
  <c r="L215" i="5"/>
  <c r="B215" i="5" s="1"/>
  <c r="M215" i="5"/>
  <c r="Q215" i="5"/>
  <c r="R215" i="5"/>
  <c r="S215" i="5"/>
  <c r="D216" i="5"/>
  <c r="I216" i="5"/>
  <c r="L216" i="5" s="1"/>
  <c r="B216" i="5" s="1"/>
  <c r="J216" i="5" s="1"/>
  <c r="M216" i="5"/>
  <c r="Q216" i="5"/>
  <c r="R216" i="5"/>
  <c r="S216" i="5"/>
  <c r="D217" i="5"/>
  <c r="I217" i="5"/>
  <c r="L217" i="5" s="1"/>
  <c r="B217" i="5" s="1"/>
  <c r="J217" i="5" s="1"/>
  <c r="M217" i="5"/>
  <c r="Q217" i="5"/>
  <c r="R217" i="5"/>
  <c r="S217" i="5"/>
  <c r="D218" i="5"/>
  <c r="I218" i="5"/>
  <c r="L218" i="5" s="1"/>
  <c r="B218" i="5" s="1"/>
  <c r="J218" i="5" s="1"/>
  <c r="M218" i="5"/>
  <c r="Q218" i="5"/>
  <c r="R218" i="5"/>
  <c r="S218" i="5"/>
  <c r="D219" i="5"/>
  <c r="M219" i="5"/>
  <c r="D220" i="5"/>
  <c r="I220" i="5"/>
  <c r="L220" i="5" s="1"/>
  <c r="B220" i="5" s="1"/>
  <c r="J220" i="5" s="1"/>
  <c r="M220" i="5"/>
  <c r="Q220" i="5"/>
  <c r="R220" i="5"/>
  <c r="S220" i="5"/>
  <c r="D221" i="5"/>
  <c r="I221" i="5"/>
  <c r="L221" i="5" s="1"/>
  <c r="B221" i="5" s="1"/>
  <c r="J221" i="5" s="1"/>
  <c r="M221" i="5"/>
  <c r="Q221" i="5"/>
  <c r="R221" i="5"/>
  <c r="S221" i="5"/>
  <c r="D222" i="5"/>
  <c r="I222" i="5"/>
  <c r="L222" i="5" s="1"/>
  <c r="B222" i="5" s="1"/>
  <c r="M222" i="5"/>
  <c r="Q222" i="5"/>
  <c r="R222" i="5"/>
  <c r="S222" i="5"/>
  <c r="D223" i="5"/>
  <c r="I223" i="5"/>
  <c r="L223" i="5" s="1"/>
  <c r="B223" i="5" s="1"/>
  <c r="M223" i="5"/>
  <c r="Q223" i="5"/>
  <c r="R223" i="5"/>
  <c r="S223" i="5"/>
  <c r="D224" i="5"/>
  <c r="I224" i="5"/>
  <c r="L224" i="5" s="1"/>
  <c r="B224" i="5" s="1"/>
  <c r="M224" i="5"/>
  <c r="Q224" i="5"/>
  <c r="R224" i="5"/>
  <c r="S224" i="5"/>
  <c r="D225" i="5"/>
  <c r="M225" i="5"/>
  <c r="Q225" i="5"/>
  <c r="R225" i="5"/>
  <c r="S225" i="5"/>
  <c r="D226" i="5"/>
  <c r="I226" i="5"/>
  <c r="L226" i="5" s="1"/>
  <c r="B226" i="5" s="1"/>
  <c r="J226" i="5" s="1"/>
  <c r="Q226" i="5"/>
  <c r="R226" i="5"/>
  <c r="S226" i="5"/>
  <c r="D227" i="5"/>
  <c r="I227" i="5"/>
  <c r="L227" i="5" s="1"/>
  <c r="B227" i="5" s="1"/>
  <c r="M227" i="5"/>
  <c r="Q227" i="5"/>
  <c r="R227" i="5"/>
  <c r="S227" i="5"/>
  <c r="D228" i="5"/>
  <c r="I228" i="5"/>
  <c r="L228" i="5" s="1"/>
  <c r="B228" i="5" s="1"/>
  <c r="M228" i="5"/>
  <c r="Q228" i="5"/>
  <c r="R228" i="5"/>
  <c r="S228" i="5"/>
  <c r="D229" i="5"/>
  <c r="I229" i="5"/>
  <c r="L229" i="5"/>
  <c r="B229" i="5" s="1"/>
  <c r="N229" i="5" s="1"/>
  <c r="M229" i="5"/>
  <c r="Q229" i="5"/>
  <c r="R229" i="5"/>
  <c r="S229" i="5"/>
  <c r="D230" i="5"/>
  <c r="I230" i="5"/>
  <c r="L230" i="5" s="1"/>
  <c r="B230" i="5" s="1"/>
  <c r="J230" i="5" s="1"/>
  <c r="M230" i="5"/>
  <c r="Q230" i="5"/>
  <c r="R230" i="5"/>
  <c r="S230" i="5"/>
  <c r="D231" i="5"/>
  <c r="I231" i="5"/>
  <c r="M231" i="5"/>
  <c r="D232" i="5"/>
  <c r="I232" i="5"/>
  <c r="J232" i="5"/>
  <c r="L232" i="5"/>
  <c r="B232" i="5" s="1"/>
  <c r="M232" i="5"/>
  <c r="Q232" i="5"/>
  <c r="R232" i="5"/>
  <c r="S232" i="5"/>
  <c r="D233" i="5"/>
  <c r="I233" i="5"/>
  <c r="J233" i="5"/>
  <c r="L233" i="5"/>
  <c r="B233" i="5" s="1"/>
  <c r="O233" i="5" s="1"/>
  <c r="M233" i="5"/>
  <c r="N233" i="5"/>
  <c r="Q233" i="5"/>
  <c r="R233" i="5"/>
  <c r="S233" i="5"/>
  <c r="B234" i="5"/>
  <c r="N234" i="5" s="1"/>
  <c r="D234" i="5"/>
  <c r="I234" i="5"/>
  <c r="J234" i="5"/>
  <c r="L234" i="5"/>
  <c r="M234" i="5"/>
  <c r="O234" i="5"/>
  <c r="Q234" i="5"/>
  <c r="R234" i="5"/>
  <c r="S234" i="5"/>
  <c r="B235" i="5"/>
  <c r="D235" i="5"/>
  <c r="I235" i="5"/>
  <c r="J235" i="5"/>
  <c r="L235" i="5"/>
  <c r="M235" i="5"/>
  <c r="N235" i="5"/>
  <c r="O235" i="5"/>
  <c r="Q235" i="5"/>
  <c r="R235" i="5"/>
  <c r="S235" i="5"/>
  <c r="D236" i="5"/>
  <c r="I236" i="5"/>
  <c r="J236" i="5"/>
  <c r="L236" i="5"/>
  <c r="B236" i="5" s="1"/>
  <c r="M236" i="5"/>
  <c r="Q236" i="5"/>
  <c r="R236" i="5"/>
  <c r="S236" i="5"/>
  <c r="D237" i="5"/>
  <c r="I237" i="5"/>
  <c r="J237" i="5"/>
  <c r="L237" i="5"/>
  <c r="B237" i="5" s="1"/>
  <c r="Q237" i="5"/>
  <c r="R237" i="5"/>
  <c r="S237" i="5"/>
  <c r="D238" i="5"/>
  <c r="I238" i="5"/>
  <c r="J238" i="5"/>
  <c r="L238" i="5"/>
  <c r="B238" i="5" s="1"/>
  <c r="O238" i="5" s="1"/>
  <c r="M238" i="5"/>
  <c r="Q238" i="5"/>
  <c r="R238" i="5"/>
  <c r="S238" i="5"/>
  <c r="B239" i="5"/>
  <c r="N239" i="5" s="1"/>
  <c r="D239" i="5"/>
  <c r="I239" i="5"/>
  <c r="J239" i="5"/>
  <c r="L239" i="5"/>
  <c r="M239" i="5"/>
  <c r="Q239" i="5"/>
  <c r="R239" i="5"/>
  <c r="S239" i="5"/>
  <c r="B240" i="5"/>
  <c r="D240" i="5"/>
  <c r="I240" i="5"/>
  <c r="J240" i="5"/>
  <c r="L240" i="5"/>
  <c r="M240" i="5"/>
  <c r="N240" i="5"/>
  <c r="O240" i="5"/>
  <c r="Q240" i="5"/>
  <c r="R240" i="5"/>
  <c r="S240" i="5"/>
  <c r="B241" i="5"/>
  <c r="N241" i="5" s="1"/>
  <c r="D241" i="5"/>
  <c r="I241" i="5"/>
  <c r="J241" i="5"/>
  <c r="L241" i="5"/>
  <c r="M241" i="5"/>
  <c r="O241" i="5"/>
  <c r="Q241" i="5"/>
  <c r="R241" i="5"/>
  <c r="S241" i="5"/>
  <c r="D242" i="5"/>
  <c r="I242" i="5"/>
  <c r="J242" i="5"/>
  <c r="L242" i="5"/>
  <c r="B242" i="5" s="1"/>
  <c r="M242" i="5"/>
  <c r="Q242" i="5"/>
  <c r="R242" i="5"/>
  <c r="S242" i="5"/>
  <c r="D243" i="5"/>
  <c r="I243" i="5"/>
  <c r="J243" i="5"/>
  <c r="L243" i="5"/>
  <c r="B243" i="5" s="1"/>
  <c r="O243" i="5" s="1"/>
  <c r="M243" i="5"/>
  <c r="Q243" i="5"/>
  <c r="R243" i="5"/>
  <c r="S243" i="5"/>
  <c r="D244" i="5"/>
  <c r="I244" i="5"/>
  <c r="J244" i="5"/>
  <c r="L244" i="5"/>
  <c r="B244" i="5" s="1"/>
  <c r="M244" i="5"/>
  <c r="Q244" i="5"/>
  <c r="R244" i="5"/>
  <c r="S244" i="5"/>
  <c r="D245" i="5"/>
  <c r="I245" i="5"/>
  <c r="J245" i="5"/>
  <c r="L245" i="5"/>
  <c r="B245" i="5" s="1"/>
  <c r="M245" i="5"/>
  <c r="Q245" i="5"/>
  <c r="R245" i="5"/>
  <c r="S245" i="5"/>
  <c r="B246" i="5"/>
  <c r="D246" i="5"/>
  <c r="I246" i="5"/>
  <c r="J246" i="5"/>
  <c r="L246" i="5"/>
  <c r="M246" i="5"/>
  <c r="N246" i="5"/>
  <c r="O246" i="5"/>
  <c r="Q246" i="5"/>
  <c r="R246" i="5"/>
  <c r="S246" i="5"/>
  <c r="B247" i="5"/>
  <c r="D247" i="5"/>
  <c r="I247" i="5"/>
  <c r="J247" i="5"/>
  <c r="L247" i="5"/>
  <c r="M247" i="5"/>
  <c r="N247" i="5"/>
  <c r="O247" i="5"/>
  <c r="Q247" i="5"/>
  <c r="R247" i="5"/>
  <c r="S247" i="5"/>
  <c r="D248" i="5"/>
  <c r="I248" i="5"/>
  <c r="J248" i="5"/>
  <c r="L248" i="5"/>
  <c r="B248" i="5" s="1"/>
  <c r="N248" i="5" s="1"/>
  <c r="M248" i="5"/>
  <c r="O248" i="5"/>
  <c r="Q248" i="5"/>
  <c r="R248" i="5"/>
  <c r="S248" i="5"/>
  <c r="D249" i="5"/>
  <c r="I249" i="5"/>
  <c r="J249" i="5"/>
  <c r="L249" i="5"/>
  <c r="B249" i="5" s="1"/>
  <c r="Q249" i="5"/>
  <c r="R249" i="5"/>
  <c r="S249" i="5"/>
  <c r="D250" i="5"/>
  <c r="I250" i="5"/>
  <c r="J250" i="5"/>
  <c r="L250" i="5"/>
  <c r="B250" i="5" s="1"/>
  <c r="O250" i="5" s="1"/>
  <c r="M250" i="5"/>
  <c r="N250" i="5"/>
  <c r="Q250" i="5"/>
  <c r="R250" i="5"/>
  <c r="S250" i="5"/>
  <c r="D251" i="5"/>
  <c r="I251" i="5"/>
  <c r="J251" i="5"/>
  <c r="L251" i="5"/>
  <c r="B251" i="5" s="1"/>
  <c r="M251" i="5"/>
  <c r="Q251" i="5"/>
  <c r="R251" i="5"/>
  <c r="S251" i="5"/>
  <c r="B252" i="5"/>
  <c r="D252" i="5"/>
  <c r="I252" i="5"/>
  <c r="J252" i="5"/>
  <c r="L252" i="5"/>
  <c r="M252" i="5"/>
  <c r="N252" i="5"/>
  <c r="O252" i="5"/>
  <c r="Q252" i="5"/>
  <c r="R252" i="5"/>
  <c r="S252" i="5"/>
  <c r="D253" i="5"/>
  <c r="I253" i="5"/>
  <c r="J253" i="5"/>
  <c r="L253" i="5"/>
  <c r="B253" i="5" s="1"/>
  <c r="N253" i="5" s="1"/>
  <c r="M253" i="5"/>
  <c r="O253" i="5"/>
  <c r="Q253" i="5"/>
  <c r="R253" i="5"/>
  <c r="S253" i="5"/>
  <c r="D254" i="5"/>
  <c r="I254" i="5"/>
  <c r="J254" i="5"/>
  <c r="L254" i="5"/>
  <c r="B254" i="5" s="1"/>
  <c r="N254" i="5" s="1"/>
  <c r="M254" i="5"/>
  <c r="O254" i="5"/>
  <c r="Q254" i="5"/>
  <c r="R254" i="5"/>
  <c r="S254" i="5"/>
  <c r="D255" i="5"/>
  <c r="I255" i="5"/>
  <c r="J255" i="5"/>
  <c r="L255" i="5"/>
  <c r="B255" i="5" s="1"/>
  <c r="O255" i="5" s="1"/>
  <c r="M255" i="5"/>
  <c r="Q255" i="5"/>
  <c r="R255" i="5"/>
  <c r="S255" i="5"/>
  <c r="D256" i="5"/>
  <c r="I256" i="5"/>
  <c r="J256" i="5"/>
  <c r="L256" i="5"/>
  <c r="B256" i="5" s="1"/>
  <c r="M256" i="5"/>
  <c r="Q256" i="5"/>
  <c r="R256" i="5"/>
  <c r="S256" i="5"/>
  <c r="D257" i="5"/>
  <c r="I257" i="5"/>
  <c r="J257" i="5"/>
  <c r="L257" i="5"/>
  <c r="B257" i="5" s="1"/>
  <c r="M257" i="5"/>
  <c r="Q257" i="5"/>
  <c r="R257" i="5"/>
  <c r="S257" i="5"/>
  <c r="B258" i="5"/>
  <c r="D258" i="5"/>
  <c r="I258" i="5"/>
  <c r="J258" i="5"/>
  <c r="L258" i="5"/>
  <c r="M258" i="5"/>
  <c r="N258" i="5"/>
  <c r="O258" i="5"/>
  <c r="Q258" i="5"/>
  <c r="R258" i="5"/>
  <c r="S258" i="5"/>
  <c r="B259" i="5"/>
  <c r="D259" i="5"/>
  <c r="I259" i="5"/>
  <c r="J259" i="5"/>
  <c r="L259" i="5"/>
  <c r="M259" i="5"/>
  <c r="N259" i="5"/>
  <c r="O259" i="5"/>
  <c r="Q259" i="5"/>
  <c r="R259" i="5"/>
  <c r="S259" i="5"/>
  <c r="D260" i="5"/>
  <c r="I260" i="5"/>
  <c r="J260" i="5"/>
  <c r="L260" i="5"/>
  <c r="B260" i="5" s="1"/>
  <c r="N260" i="5" s="1"/>
  <c r="M260" i="5"/>
  <c r="O260" i="5"/>
  <c r="Q260" i="5"/>
  <c r="R260" i="5"/>
  <c r="S260" i="5"/>
  <c r="B261" i="5"/>
  <c r="D261" i="5"/>
  <c r="I261" i="5"/>
  <c r="J261" i="5"/>
  <c r="L261" i="5"/>
  <c r="Q261" i="5"/>
  <c r="R261" i="5"/>
  <c r="S261" i="5"/>
  <c r="D262" i="5"/>
  <c r="I262" i="5"/>
  <c r="J262" i="5"/>
  <c r="L262" i="5"/>
  <c r="B262" i="5" s="1"/>
  <c r="O262" i="5" s="1"/>
  <c r="M262" i="5"/>
  <c r="N262" i="5"/>
  <c r="Q262" i="5"/>
  <c r="R262" i="5"/>
  <c r="S262" i="5"/>
  <c r="D263" i="5"/>
  <c r="I263" i="5"/>
  <c r="J263" i="5"/>
  <c r="L263" i="5"/>
  <c r="B263" i="5" s="1"/>
  <c r="M263" i="5"/>
  <c r="Q263" i="5"/>
  <c r="R263" i="5"/>
  <c r="S263" i="5"/>
  <c r="B264" i="5"/>
  <c r="D264" i="5"/>
  <c r="I264" i="5"/>
  <c r="J264" i="5"/>
  <c r="L264" i="5"/>
  <c r="M264" i="5"/>
  <c r="N264" i="5"/>
  <c r="O264" i="5"/>
  <c r="Q264" i="5"/>
  <c r="R264" i="5"/>
  <c r="S264" i="5"/>
  <c r="D265" i="5"/>
  <c r="I265" i="5"/>
  <c r="J265" i="5"/>
  <c r="L265" i="5"/>
  <c r="B265" i="5" s="1"/>
  <c r="O265" i="5" s="1"/>
  <c r="M265" i="5"/>
  <c r="N265" i="5"/>
  <c r="Q265" i="5"/>
  <c r="R265" i="5"/>
  <c r="S265" i="5"/>
  <c r="D266" i="5"/>
  <c r="I266" i="5"/>
  <c r="J266" i="5"/>
  <c r="L266" i="5"/>
  <c r="B266" i="5" s="1"/>
  <c r="N266" i="5" s="1"/>
  <c r="M266" i="5"/>
  <c r="O266" i="5"/>
  <c r="Q266" i="5"/>
  <c r="R266" i="5"/>
  <c r="S266" i="5"/>
  <c r="D267" i="5"/>
  <c r="I267" i="5"/>
  <c r="J267" i="5"/>
  <c r="L267" i="5"/>
  <c r="B267" i="5" s="1"/>
  <c r="O267" i="5" s="1"/>
  <c r="M267" i="5"/>
  <c r="N267" i="5"/>
  <c r="Q267" i="5"/>
  <c r="R267" i="5"/>
  <c r="S267" i="5"/>
  <c r="D268" i="5"/>
  <c r="I268" i="5"/>
  <c r="J268" i="5"/>
  <c r="L268" i="5"/>
  <c r="B268" i="5" s="1"/>
  <c r="M268" i="5"/>
  <c r="Q268" i="5"/>
  <c r="R268" i="5"/>
  <c r="S268" i="5"/>
  <c r="D269" i="5"/>
  <c r="I269" i="5"/>
  <c r="J269" i="5"/>
  <c r="L269" i="5"/>
  <c r="B269" i="5" s="1"/>
  <c r="M269" i="5"/>
  <c r="Q269" i="5"/>
  <c r="R269" i="5"/>
  <c r="S269" i="5"/>
  <c r="D270" i="5"/>
  <c r="I270" i="5"/>
  <c r="J270" i="5"/>
  <c r="L270" i="5"/>
  <c r="B270" i="5" s="1"/>
  <c r="M270" i="5"/>
  <c r="Q270" i="5"/>
  <c r="R270" i="5"/>
  <c r="S270" i="5"/>
  <c r="D271" i="5"/>
  <c r="I271" i="5"/>
  <c r="J271" i="5"/>
  <c r="L271" i="5"/>
  <c r="B271" i="5" s="1"/>
  <c r="M271" i="5"/>
  <c r="Q271" i="5"/>
  <c r="R271" i="5"/>
  <c r="S271" i="5"/>
  <c r="D272" i="5"/>
  <c r="I272" i="5"/>
  <c r="J272" i="5"/>
  <c r="L272" i="5"/>
  <c r="B272" i="5" s="1"/>
  <c r="O272" i="5" s="1"/>
  <c r="M272" i="5"/>
  <c r="N272" i="5"/>
  <c r="Q272" i="5"/>
  <c r="R272" i="5"/>
  <c r="S272" i="5"/>
  <c r="D273" i="5"/>
  <c r="I273" i="5"/>
  <c r="J273" i="5"/>
  <c r="L273" i="5"/>
  <c r="B273" i="5" s="1"/>
  <c r="N273" i="5" s="1"/>
  <c r="O273" i="5"/>
  <c r="Q273" i="5"/>
  <c r="R273" i="5"/>
  <c r="S273" i="5"/>
  <c r="B274" i="5"/>
  <c r="D274" i="5"/>
  <c r="I274" i="5"/>
  <c r="J274" i="5"/>
  <c r="L274" i="5"/>
  <c r="M274" i="5"/>
  <c r="N274" i="5"/>
  <c r="O274" i="5"/>
  <c r="Q274" i="5"/>
  <c r="R274" i="5"/>
  <c r="S274" i="5"/>
  <c r="B275" i="5"/>
  <c r="N275" i="5" s="1"/>
  <c r="D275" i="5"/>
  <c r="I275" i="5"/>
  <c r="J275" i="5"/>
  <c r="L275" i="5"/>
  <c r="M275" i="5"/>
  <c r="Q275" i="5"/>
  <c r="R275" i="5"/>
  <c r="S275" i="5"/>
  <c r="B276" i="5"/>
  <c r="N276" i="5" s="1"/>
  <c r="D276" i="5"/>
  <c r="I276" i="5"/>
  <c r="J276" i="5"/>
  <c r="L276" i="5"/>
  <c r="M276" i="5"/>
  <c r="O276" i="5"/>
  <c r="Q276" i="5"/>
  <c r="R276" i="5"/>
  <c r="S276" i="5"/>
  <c r="B277" i="5"/>
  <c r="N277" i="5" s="1"/>
  <c r="D277" i="5"/>
  <c r="I277" i="5"/>
  <c r="J277" i="5"/>
  <c r="L277" i="5"/>
  <c r="M277" i="5"/>
  <c r="Q277" i="5"/>
  <c r="R277" i="5"/>
  <c r="S277" i="5"/>
  <c r="B278" i="5"/>
  <c r="D278" i="5"/>
  <c r="I278" i="5"/>
  <c r="J278" i="5"/>
  <c r="L278" i="5"/>
  <c r="M278" i="5"/>
  <c r="Q278" i="5"/>
  <c r="R278" i="5"/>
  <c r="S278" i="5"/>
  <c r="B279" i="5"/>
  <c r="D279" i="5"/>
  <c r="I279" i="5"/>
  <c r="J279" i="5"/>
  <c r="L279" i="5"/>
  <c r="M279" i="5"/>
  <c r="Q279" i="5"/>
  <c r="R279" i="5"/>
  <c r="S279" i="5"/>
  <c r="D280" i="5"/>
  <c r="I280" i="5"/>
  <c r="J280" i="5"/>
  <c r="L280" i="5"/>
  <c r="B280" i="5" s="1"/>
  <c r="M280" i="5"/>
  <c r="Q280" i="5"/>
  <c r="R280" i="5"/>
  <c r="S280" i="5"/>
  <c r="D281" i="5"/>
  <c r="I281" i="5"/>
  <c r="J281" i="5"/>
  <c r="L281" i="5"/>
  <c r="B281" i="5" s="1"/>
  <c r="M281" i="5"/>
  <c r="Q281" i="5"/>
  <c r="R281" i="5"/>
  <c r="S281" i="5"/>
  <c r="D282" i="5"/>
  <c r="I282" i="5"/>
  <c r="J282" i="5"/>
  <c r="L282" i="5"/>
  <c r="B282" i="5" s="1"/>
  <c r="M282" i="5"/>
  <c r="Q282" i="5"/>
  <c r="R282" i="5"/>
  <c r="S282" i="5"/>
  <c r="D283" i="5"/>
  <c r="I283" i="5"/>
  <c r="J283" i="5"/>
  <c r="L283" i="5"/>
  <c r="B283" i="5" s="1"/>
  <c r="M283" i="5"/>
  <c r="Q283" i="5"/>
  <c r="R283" i="5"/>
  <c r="S283" i="5"/>
  <c r="D284" i="5"/>
  <c r="I284" i="5"/>
  <c r="J284" i="5"/>
  <c r="L284" i="5"/>
  <c r="B284" i="5" s="1"/>
  <c r="O284" i="5" s="1"/>
  <c r="M284" i="5"/>
  <c r="N284" i="5"/>
  <c r="Q284" i="5"/>
  <c r="R284" i="5"/>
  <c r="S284" i="5"/>
  <c r="D285" i="5"/>
  <c r="I285" i="5"/>
  <c r="J285" i="5"/>
  <c r="L285" i="5"/>
  <c r="B285" i="5" s="1"/>
  <c r="N285" i="5" s="1"/>
  <c r="O285" i="5"/>
  <c r="Q285" i="5"/>
  <c r="R285" i="5"/>
  <c r="S285" i="5"/>
  <c r="B286" i="5"/>
  <c r="D286" i="5"/>
  <c r="I286" i="5"/>
  <c r="J286" i="5"/>
  <c r="L286" i="5"/>
  <c r="M286" i="5"/>
  <c r="N286" i="5"/>
  <c r="O286" i="5"/>
  <c r="Q286" i="5"/>
  <c r="R286" i="5"/>
  <c r="S286" i="5"/>
  <c r="B287" i="5"/>
  <c r="N287" i="5" s="1"/>
  <c r="D287" i="5"/>
  <c r="I287" i="5"/>
  <c r="J287" i="5"/>
  <c r="L287" i="5"/>
  <c r="M287" i="5"/>
  <c r="Q287" i="5"/>
  <c r="R287" i="5"/>
  <c r="S287" i="5"/>
  <c r="B288" i="5"/>
  <c r="N288" i="5" s="1"/>
  <c r="D288" i="5"/>
  <c r="I288" i="5"/>
  <c r="J288" i="5"/>
  <c r="L288" i="5"/>
  <c r="M288" i="5"/>
  <c r="O288" i="5"/>
  <c r="Q288" i="5"/>
  <c r="R288" i="5"/>
  <c r="S288" i="5"/>
  <c r="B289" i="5"/>
  <c r="N289" i="5" s="1"/>
  <c r="D289" i="5"/>
  <c r="I289" i="5"/>
  <c r="J289" i="5"/>
  <c r="L289" i="5"/>
  <c r="M289" i="5"/>
  <c r="Q289" i="5"/>
  <c r="R289" i="5"/>
  <c r="S289" i="5"/>
  <c r="B290" i="5"/>
  <c r="D290" i="5"/>
  <c r="I290" i="5"/>
  <c r="J290" i="5"/>
  <c r="L290" i="5"/>
  <c r="M290" i="5"/>
  <c r="Q290" i="5"/>
  <c r="R290" i="5"/>
  <c r="S290" i="5"/>
  <c r="B291" i="5"/>
  <c r="D291" i="5"/>
  <c r="I291" i="5"/>
  <c r="J291" i="5"/>
  <c r="L291" i="5"/>
  <c r="M291" i="5"/>
  <c r="Q291" i="5"/>
  <c r="R291" i="5"/>
  <c r="S291" i="5"/>
  <c r="D292" i="5"/>
  <c r="I292" i="5"/>
  <c r="J292" i="5"/>
  <c r="L292" i="5"/>
  <c r="B292" i="5" s="1"/>
  <c r="M292" i="5"/>
  <c r="Q292" i="5"/>
  <c r="R292" i="5"/>
  <c r="S292" i="5"/>
  <c r="D293" i="5"/>
  <c r="I293" i="5"/>
  <c r="J293" i="5"/>
  <c r="L293" i="5"/>
  <c r="B293" i="5" s="1"/>
  <c r="M293" i="5"/>
  <c r="Q293" i="5"/>
  <c r="R293" i="5"/>
  <c r="S293" i="5"/>
  <c r="D294" i="5"/>
  <c r="I294" i="5"/>
  <c r="J294" i="5"/>
  <c r="L294" i="5"/>
  <c r="B294" i="5" s="1"/>
  <c r="M294" i="5"/>
  <c r="Q294" i="5"/>
  <c r="R294" i="5"/>
  <c r="S294" i="5"/>
  <c r="D295" i="5"/>
  <c r="I295" i="5"/>
  <c r="J295" i="5"/>
  <c r="L295" i="5"/>
  <c r="B295" i="5" s="1"/>
  <c r="M295" i="5"/>
  <c r="Q295" i="5"/>
  <c r="R295" i="5"/>
  <c r="S295" i="5"/>
  <c r="D296" i="5"/>
  <c r="I296" i="5"/>
  <c r="J296" i="5"/>
  <c r="L296" i="5"/>
  <c r="B296" i="5" s="1"/>
  <c r="O296" i="5" s="1"/>
  <c r="M296" i="5"/>
  <c r="N296" i="5"/>
  <c r="Q296" i="5"/>
  <c r="R296" i="5"/>
  <c r="S296" i="5"/>
  <c r="D297" i="5"/>
  <c r="I297" i="5"/>
  <c r="J297" i="5"/>
  <c r="L297" i="5"/>
  <c r="B297" i="5" s="1"/>
  <c r="N297" i="5" s="1"/>
  <c r="O297" i="5"/>
  <c r="Q297" i="5"/>
  <c r="R297" i="5"/>
  <c r="S297" i="5"/>
  <c r="B298" i="5"/>
  <c r="N298" i="5" s="1"/>
  <c r="D298" i="5"/>
  <c r="I298" i="5"/>
  <c r="J298" i="5"/>
  <c r="L298" i="5"/>
  <c r="M298" i="5"/>
  <c r="O298" i="5"/>
  <c r="Q298" i="5"/>
  <c r="R298" i="5"/>
  <c r="S298" i="5"/>
  <c r="B299" i="5"/>
  <c r="N299" i="5" s="1"/>
  <c r="D299" i="5"/>
  <c r="I299" i="5"/>
  <c r="J299" i="5"/>
  <c r="L299" i="5"/>
  <c r="M299" i="5"/>
  <c r="Q299" i="5"/>
  <c r="R299" i="5"/>
  <c r="S299" i="5"/>
  <c r="B300" i="5"/>
  <c r="N300" i="5" s="1"/>
  <c r="D300" i="5"/>
  <c r="I300" i="5"/>
  <c r="J300" i="5"/>
  <c r="L300" i="5"/>
  <c r="M300" i="5"/>
  <c r="O300" i="5"/>
  <c r="Q300" i="5"/>
  <c r="R300" i="5"/>
  <c r="S300" i="5"/>
  <c r="B301" i="5"/>
  <c r="N301" i="5" s="1"/>
  <c r="D301" i="5"/>
  <c r="I301" i="5"/>
  <c r="J301" i="5"/>
  <c r="L301" i="5"/>
  <c r="M301" i="5"/>
  <c r="Q301" i="5"/>
  <c r="R301" i="5"/>
  <c r="S301" i="5"/>
  <c r="B302" i="5"/>
  <c r="D302" i="5"/>
  <c r="I302" i="5"/>
  <c r="J302" i="5"/>
  <c r="L302" i="5"/>
  <c r="M302" i="5"/>
  <c r="Q302" i="5"/>
  <c r="R302" i="5"/>
  <c r="S302" i="5"/>
  <c r="B303" i="5"/>
  <c r="D303" i="5"/>
  <c r="I303" i="5"/>
  <c r="J303" i="5"/>
  <c r="L303" i="5"/>
  <c r="M303" i="5"/>
  <c r="Q303" i="5"/>
  <c r="R303" i="5"/>
  <c r="S303" i="5"/>
  <c r="D304" i="5"/>
  <c r="I304" i="5"/>
  <c r="J304" i="5"/>
  <c r="L304" i="5"/>
  <c r="B304" i="5" s="1"/>
  <c r="M304" i="5"/>
  <c r="Q304" i="5"/>
  <c r="R304" i="5"/>
  <c r="S304" i="5"/>
  <c r="D305" i="5"/>
  <c r="I305" i="5"/>
  <c r="J305" i="5"/>
  <c r="L305" i="5"/>
  <c r="B305" i="5" s="1"/>
  <c r="M305" i="5"/>
  <c r="Q305" i="5"/>
  <c r="R305" i="5"/>
  <c r="S305" i="5"/>
  <c r="D306" i="5"/>
  <c r="I306" i="5"/>
  <c r="J306" i="5"/>
  <c r="L306" i="5"/>
  <c r="B306" i="5" s="1"/>
  <c r="M306" i="5"/>
  <c r="Q306" i="5"/>
  <c r="R306" i="5"/>
  <c r="S306" i="5"/>
  <c r="D307" i="5"/>
  <c r="I307" i="5"/>
  <c r="J307" i="5"/>
  <c r="L307" i="5"/>
  <c r="B307" i="5" s="1"/>
  <c r="M307" i="5"/>
  <c r="Q307" i="5"/>
  <c r="R307" i="5"/>
  <c r="S307" i="5"/>
  <c r="D308" i="5"/>
  <c r="I308" i="5"/>
  <c r="J308" i="5"/>
  <c r="L308" i="5"/>
  <c r="B308" i="5" s="1"/>
  <c r="O308" i="5" s="1"/>
  <c r="M308" i="5"/>
  <c r="N308" i="5"/>
  <c r="Q308" i="5"/>
  <c r="R308" i="5"/>
  <c r="S308" i="5"/>
  <c r="D309" i="5"/>
  <c r="I309" i="5"/>
  <c r="J309" i="5"/>
  <c r="L309" i="5"/>
  <c r="B309" i="5" s="1"/>
  <c r="N309" i="5"/>
  <c r="O309" i="5"/>
  <c r="Q309" i="5"/>
  <c r="R309" i="5"/>
  <c r="S309" i="5"/>
  <c r="B310" i="5"/>
  <c r="N310" i="5" s="1"/>
  <c r="D310" i="5"/>
  <c r="I310" i="5"/>
  <c r="J310" i="5"/>
  <c r="L310" i="5"/>
  <c r="M310" i="5"/>
  <c r="O310" i="5"/>
  <c r="Q310" i="5"/>
  <c r="R310" i="5"/>
  <c r="S310" i="5"/>
  <c r="B311" i="5"/>
  <c r="N311" i="5" s="1"/>
  <c r="D311" i="5"/>
  <c r="I311" i="5"/>
  <c r="J311" i="5"/>
  <c r="L311" i="5"/>
  <c r="M311" i="5"/>
  <c r="Q311" i="5"/>
  <c r="R311" i="5"/>
  <c r="S311" i="5"/>
  <c r="B312" i="5"/>
  <c r="N312" i="5" s="1"/>
  <c r="D312" i="5"/>
  <c r="I312" i="5"/>
  <c r="J312" i="5"/>
  <c r="L312" i="5"/>
  <c r="M312" i="5"/>
  <c r="O312" i="5"/>
  <c r="Q312" i="5"/>
  <c r="R312" i="5"/>
  <c r="S312" i="5"/>
  <c r="B313" i="5"/>
  <c r="N313" i="5" s="1"/>
  <c r="D313" i="5"/>
  <c r="I313" i="5"/>
  <c r="J313" i="5"/>
  <c r="L313" i="5"/>
  <c r="M313" i="5"/>
  <c r="Q313" i="5"/>
  <c r="R313" i="5"/>
  <c r="S313" i="5"/>
  <c r="B314" i="5"/>
  <c r="D314" i="5"/>
  <c r="I314" i="5"/>
  <c r="J314" i="5"/>
  <c r="L314" i="5"/>
  <c r="M314" i="5"/>
  <c r="Q314" i="5"/>
  <c r="R314" i="5"/>
  <c r="S314" i="5"/>
  <c r="B315" i="5"/>
  <c r="D315" i="5"/>
  <c r="I315" i="5"/>
  <c r="J315" i="5"/>
  <c r="L315" i="5"/>
  <c r="M315" i="5"/>
  <c r="Q315" i="5"/>
  <c r="R315" i="5"/>
  <c r="S315" i="5"/>
  <c r="D316" i="5"/>
  <c r="I316" i="5"/>
  <c r="J316" i="5"/>
  <c r="L316" i="5"/>
  <c r="B316" i="5" s="1"/>
  <c r="M316" i="5"/>
  <c r="Q316" i="5"/>
  <c r="R316" i="5"/>
  <c r="S316" i="5"/>
  <c r="D317" i="5"/>
  <c r="I317" i="5"/>
  <c r="J317" i="5"/>
  <c r="L317" i="5"/>
  <c r="B317" i="5" s="1"/>
  <c r="M317" i="5"/>
  <c r="Q317" i="5"/>
  <c r="R317" i="5"/>
  <c r="S317" i="5"/>
  <c r="D318" i="5"/>
  <c r="I318" i="5"/>
  <c r="J318" i="5"/>
  <c r="L318" i="5"/>
  <c r="B318" i="5" s="1"/>
  <c r="M318" i="5"/>
  <c r="Q318" i="5"/>
  <c r="R318" i="5"/>
  <c r="S318" i="5"/>
  <c r="D319" i="5"/>
  <c r="I319" i="5"/>
  <c r="J319" i="5"/>
  <c r="L319" i="5"/>
  <c r="B319" i="5" s="1"/>
  <c r="M319" i="5"/>
  <c r="Q319" i="5"/>
  <c r="R319" i="5"/>
  <c r="S319" i="5"/>
  <c r="D320" i="5"/>
  <c r="I320" i="5"/>
  <c r="J320" i="5"/>
  <c r="L320" i="5"/>
  <c r="B320" i="5" s="1"/>
  <c r="O320" i="5" s="1"/>
  <c r="M320" i="5"/>
  <c r="N320" i="5"/>
  <c r="Q320" i="5"/>
  <c r="R320" i="5"/>
  <c r="S320" i="5"/>
  <c r="D321" i="5"/>
  <c r="I321" i="5"/>
  <c r="J321" i="5"/>
  <c r="L321" i="5"/>
  <c r="B321" i="5" s="1"/>
  <c r="N321" i="5" s="1"/>
  <c r="Q321" i="5"/>
  <c r="R321" i="5"/>
  <c r="S321" i="5"/>
  <c r="B322" i="5"/>
  <c r="N322" i="5" s="1"/>
  <c r="D322" i="5"/>
  <c r="I322" i="5"/>
  <c r="J322" i="5"/>
  <c r="L322" i="5"/>
  <c r="M322" i="5"/>
  <c r="O322" i="5"/>
  <c r="Q322" i="5"/>
  <c r="R322" i="5"/>
  <c r="S322" i="5"/>
  <c r="B323" i="5"/>
  <c r="N323" i="5" s="1"/>
  <c r="D323" i="5"/>
  <c r="I323" i="5"/>
  <c r="J323" i="5"/>
  <c r="L323" i="5"/>
  <c r="M323" i="5"/>
  <c r="Q323" i="5"/>
  <c r="R323" i="5"/>
  <c r="S323" i="5"/>
  <c r="B324" i="5"/>
  <c r="N324" i="5" s="1"/>
  <c r="D324" i="5"/>
  <c r="I324" i="5"/>
  <c r="J324" i="5"/>
  <c r="L324" i="5"/>
  <c r="M324" i="5"/>
  <c r="O324" i="5"/>
  <c r="Q324" i="5"/>
  <c r="R324" i="5"/>
  <c r="S324" i="5"/>
  <c r="B325" i="5"/>
  <c r="N325" i="5" s="1"/>
  <c r="D325" i="5"/>
  <c r="I325" i="5"/>
  <c r="J325" i="5"/>
  <c r="L325" i="5"/>
  <c r="M325" i="5"/>
  <c r="Q325" i="5"/>
  <c r="R325" i="5"/>
  <c r="S325" i="5"/>
  <c r="B326" i="5"/>
  <c r="D326" i="5"/>
  <c r="I326" i="5"/>
  <c r="J326" i="5"/>
  <c r="L326" i="5"/>
  <c r="M326" i="5"/>
  <c r="Q326" i="5"/>
  <c r="R326" i="5"/>
  <c r="S326" i="5"/>
  <c r="B327" i="5"/>
  <c r="D327" i="5"/>
  <c r="I327" i="5"/>
  <c r="J327" i="5"/>
  <c r="L327" i="5"/>
  <c r="M327" i="5"/>
  <c r="Q327" i="5"/>
  <c r="R327" i="5"/>
  <c r="S327" i="5"/>
  <c r="D328" i="5"/>
  <c r="I328" i="5"/>
  <c r="J328" i="5"/>
  <c r="L328" i="5"/>
  <c r="B328" i="5" s="1"/>
  <c r="M328" i="5"/>
  <c r="Q328" i="5"/>
  <c r="R328" i="5"/>
  <c r="S328" i="5"/>
  <c r="D329" i="5"/>
  <c r="I329" i="5"/>
  <c r="J329" i="5"/>
  <c r="L329" i="5"/>
  <c r="B329" i="5" s="1"/>
  <c r="M329" i="5"/>
  <c r="Q329" i="5"/>
  <c r="R329" i="5"/>
  <c r="S329" i="5"/>
  <c r="D330" i="5"/>
  <c r="I330" i="5"/>
  <c r="J330" i="5"/>
  <c r="L330" i="5"/>
  <c r="B330" i="5" s="1"/>
  <c r="M330" i="5"/>
  <c r="Q330" i="5"/>
  <c r="R330" i="5"/>
  <c r="S330" i="5"/>
  <c r="D331" i="5"/>
  <c r="I331" i="5"/>
  <c r="J331" i="5"/>
  <c r="L331" i="5"/>
  <c r="B331" i="5" s="1"/>
  <c r="M331" i="5"/>
  <c r="Q331" i="5"/>
  <c r="R331" i="5"/>
  <c r="S331" i="5"/>
  <c r="B332" i="5"/>
  <c r="D332" i="5"/>
  <c r="I332" i="5"/>
  <c r="J332" i="5"/>
  <c r="L332" i="5"/>
  <c r="M332" i="5"/>
  <c r="N332" i="5"/>
  <c r="O332" i="5"/>
  <c r="Q332" i="5"/>
  <c r="R332" i="5"/>
  <c r="S332" i="5"/>
  <c r="D333" i="5"/>
  <c r="I333" i="5"/>
  <c r="J333" i="5"/>
  <c r="L333" i="5"/>
  <c r="B333" i="5" s="1"/>
  <c r="N333" i="5"/>
  <c r="O333" i="5"/>
  <c r="Q333" i="5"/>
  <c r="R333" i="5"/>
  <c r="S333" i="5"/>
  <c r="B334" i="5"/>
  <c r="N334" i="5" s="1"/>
  <c r="D334" i="5"/>
  <c r="I334" i="5"/>
  <c r="J334" i="5"/>
  <c r="L334" i="5"/>
  <c r="M334" i="5"/>
  <c r="O334" i="5"/>
  <c r="Q334" i="5"/>
  <c r="R334" i="5"/>
  <c r="S334" i="5"/>
  <c r="B335" i="5"/>
  <c r="N335" i="5" s="1"/>
  <c r="D335" i="5"/>
  <c r="I335" i="5"/>
  <c r="J335" i="5"/>
  <c r="L335" i="5"/>
  <c r="M335" i="5"/>
  <c r="Q335" i="5"/>
  <c r="R335" i="5"/>
  <c r="S335" i="5"/>
  <c r="B336" i="5"/>
  <c r="N336" i="5" s="1"/>
  <c r="D336" i="5"/>
  <c r="I336" i="5"/>
  <c r="J336" i="5"/>
  <c r="L336" i="5"/>
  <c r="M336" i="5"/>
  <c r="O336" i="5"/>
  <c r="Q336" i="5"/>
  <c r="R336" i="5"/>
  <c r="S336" i="5"/>
  <c r="B337" i="5"/>
  <c r="N337" i="5" s="1"/>
  <c r="D337" i="5"/>
  <c r="I337" i="5"/>
  <c r="J337" i="5"/>
  <c r="L337" i="5"/>
  <c r="M337" i="5"/>
  <c r="Q337" i="5"/>
  <c r="R337" i="5"/>
  <c r="S337" i="5"/>
  <c r="B338" i="5"/>
  <c r="D338" i="5"/>
  <c r="I338" i="5"/>
  <c r="J338" i="5"/>
  <c r="L338" i="5"/>
  <c r="M338" i="5"/>
  <c r="Q338" i="5"/>
  <c r="R338" i="5"/>
  <c r="S338" i="5"/>
  <c r="B339" i="5"/>
  <c r="D339" i="5"/>
  <c r="I339" i="5"/>
  <c r="J339" i="5"/>
  <c r="L339" i="5"/>
  <c r="M339" i="5"/>
  <c r="Q339" i="5"/>
  <c r="R339" i="5"/>
  <c r="S339" i="5"/>
  <c r="D340" i="5"/>
  <c r="I340" i="5"/>
  <c r="J340" i="5"/>
  <c r="L340" i="5"/>
  <c r="B340" i="5" s="1"/>
  <c r="M340" i="5"/>
  <c r="Q340" i="5"/>
  <c r="R340" i="5"/>
  <c r="S340" i="5"/>
  <c r="D341" i="5"/>
  <c r="I341" i="5"/>
  <c r="J341" i="5"/>
  <c r="L341" i="5"/>
  <c r="B341" i="5" s="1"/>
  <c r="M341" i="5"/>
  <c r="Q341" i="5"/>
  <c r="R341" i="5"/>
  <c r="S341" i="5"/>
  <c r="D342" i="5"/>
  <c r="I342" i="5"/>
  <c r="J342" i="5"/>
  <c r="L342" i="5"/>
  <c r="B342" i="5" s="1"/>
  <c r="M342" i="5"/>
  <c r="Q342" i="5"/>
  <c r="R342" i="5"/>
  <c r="S342" i="5"/>
  <c r="D343" i="5"/>
  <c r="I343" i="5"/>
  <c r="J343" i="5"/>
  <c r="L343" i="5"/>
  <c r="B343" i="5" s="1"/>
  <c r="M343" i="5"/>
  <c r="Q343" i="5"/>
  <c r="R343" i="5"/>
  <c r="S343" i="5"/>
  <c r="B344" i="5"/>
  <c r="D344" i="5"/>
  <c r="I344" i="5"/>
  <c r="J344" i="5"/>
  <c r="L344" i="5"/>
  <c r="M344" i="5"/>
  <c r="N344" i="5"/>
  <c r="O344" i="5"/>
  <c r="Q344" i="5"/>
  <c r="R344" i="5"/>
  <c r="S344" i="5"/>
  <c r="D345" i="5"/>
  <c r="I345" i="5"/>
  <c r="J345" i="5"/>
  <c r="L345" i="5"/>
  <c r="B345" i="5" s="1"/>
  <c r="N345" i="5" s="1"/>
  <c r="O345" i="5"/>
  <c r="Q345" i="5"/>
  <c r="R345" i="5"/>
  <c r="S345" i="5"/>
  <c r="B346" i="5"/>
  <c r="N346" i="5" s="1"/>
  <c r="D346" i="5"/>
  <c r="I346" i="5"/>
  <c r="J346" i="5"/>
  <c r="L346" i="5"/>
  <c r="M346" i="5"/>
  <c r="O346" i="5"/>
  <c r="Q346" i="5"/>
  <c r="R346" i="5"/>
  <c r="S346" i="5"/>
  <c r="B347" i="5"/>
  <c r="N347" i="5" s="1"/>
  <c r="D347" i="5"/>
  <c r="I347" i="5"/>
  <c r="J347" i="5"/>
  <c r="L347" i="5"/>
  <c r="M347" i="5"/>
  <c r="Q347" i="5"/>
  <c r="R347" i="5"/>
  <c r="S347" i="5"/>
  <c r="B348" i="5"/>
  <c r="N348" i="5" s="1"/>
  <c r="D348" i="5"/>
  <c r="I348" i="5"/>
  <c r="J348" i="5"/>
  <c r="L348" i="5"/>
  <c r="M348" i="5"/>
  <c r="O348" i="5"/>
  <c r="Q348" i="5"/>
  <c r="R348" i="5"/>
  <c r="S348" i="5"/>
  <c r="B349" i="5"/>
  <c r="N349" i="5" s="1"/>
  <c r="D349" i="5"/>
  <c r="I349" i="5"/>
  <c r="J349" i="5"/>
  <c r="L349" i="5"/>
  <c r="M349" i="5"/>
  <c r="Q349" i="5"/>
  <c r="R349" i="5"/>
  <c r="S349" i="5"/>
  <c r="B350" i="5"/>
  <c r="D350" i="5"/>
  <c r="I350" i="5"/>
  <c r="J350" i="5"/>
  <c r="L350" i="5"/>
  <c r="M350" i="5"/>
  <c r="Q350" i="5"/>
  <c r="R350" i="5"/>
  <c r="S350" i="5"/>
  <c r="B351" i="5"/>
  <c r="D351" i="5"/>
  <c r="I351" i="5"/>
  <c r="J351" i="5"/>
  <c r="L351" i="5"/>
  <c r="M351" i="5"/>
  <c r="Q351" i="5"/>
  <c r="R351" i="5"/>
  <c r="S351" i="5"/>
  <c r="D352" i="5"/>
  <c r="I352" i="5"/>
  <c r="J352" i="5"/>
  <c r="L352" i="5"/>
  <c r="B352" i="5" s="1"/>
  <c r="M352" i="5"/>
  <c r="Q352" i="5"/>
  <c r="R352" i="5"/>
  <c r="S352" i="5"/>
  <c r="D353" i="5"/>
  <c r="I353" i="5"/>
  <c r="J353" i="5"/>
  <c r="L353" i="5"/>
  <c r="B353" i="5" s="1"/>
  <c r="M353" i="5"/>
  <c r="Q353" i="5"/>
  <c r="R353" i="5"/>
  <c r="S353" i="5"/>
  <c r="D354" i="5"/>
  <c r="I354" i="5"/>
  <c r="J354" i="5"/>
  <c r="L354" i="5"/>
  <c r="B354" i="5" s="1"/>
  <c r="M354" i="5"/>
  <c r="Q354" i="5"/>
  <c r="R354" i="5"/>
  <c r="S354" i="5"/>
  <c r="D355" i="5"/>
  <c r="I355" i="5"/>
  <c r="J355" i="5"/>
  <c r="L355" i="5"/>
  <c r="B355" i="5" s="1"/>
  <c r="M355" i="5"/>
  <c r="Q355" i="5"/>
  <c r="R355" i="5"/>
  <c r="S355" i="5"/>
  <c r="B356" i="5"/>
  <c r="D356" i="5"/>
  <c r="I356" i="5"/>
  <c r="J356" i="5"/>
  <c r="L356" i="5"/>
  <c r="M356" i="5"/>
  <c r="N356" i="5"/>
  <c r="O356" i="5"/>
  <c r="Q356" i="5"/>
  <c r="R356" i="5"/>
  <c r="S356" i="5"/>
  <c r="D357" i="5"/>
  <c r="I357" i="5"/>
  <c r="J357" i="5"/>
  <c r="L357" i="5"/>
  <c r="B357" i="5" s="1"/>
  <c r="M357" i="5"/>
  <c r="N357" i="5"/>
  <c r="O357" i="5"/>
  <c r="Q357" i="5"/>
  <c r="R357" i="5"/>
  <c r="S357" i="5"/>
  <c r="B358" i="5"/>
  <c r="N358" i="5" s="1"/>
  <c r="D358" i="5"/>
  <c r="I358" i="5"/>
  <c r="J358" i="5"/>
  <c r="L358" i="5"/>
  <c r="M358" i="5"/>
  <c r="O358" i="5"/>
  <c r="Q358" i="5"/>
  <c r="R358" i="5"/>
  <c r="S358" i="5"/>
  <c r="B359" i="5"/>
  <c r="N359" i="5" s="1"/>
  <c r="D359" i="5"/>
  <c r="I359" i="5"/>
  <c r="J359" i="5"/>
  <c r="L359" i="5"/>
  <c r="M359" i="5"/>
  <c r="Q359" i="5"/>
  <c r="R359" i="5"/>
  <c r="S359" i="5"/>
  <c r="B360" i="5"/>
  <c r="N360" i="5" s="1"/>
  <c r="D360" i="5"/>
  <c r="I360" i="5"/>
  <c r="J360" i="5"/>
  <c r="L360" i="5"/>
  <c r="M360" i="5"/>
  <c r="O360" i="5"/>
  <c r="Q360" i="5"/>
  <c r="R360" i="5"/>
  <c r="S360" i="5"/>
  <c r="B361" i="5"/>
  <c r="N361" i="5" s="1"/>
  <c r="D361" i="5"/>
  <c r="I361" i="5"/>
  <c r="J361" i="5"/>
  <c r="L361" i="5"/>
  <c r="M361" i="5"/>
  <c r="Q361" i="5"/>
  <c r="R361" i="5"/>
  <c r="S361" i="5"/>
  <c r="B362" i="5"/>
  <c r="D362" i="5"/>
  <c r="I362" i="5"/>
  <c r="J362" i="5"/>
  <c r="L362" i="5"/>
  <c r="M362" i="5"/>
  <c r="Q362" i="5"/>
  <c r="R362" i="5"/>
  <c r="S362" i="5"/>
  <c r="B363" i="5"/>
  <c r="D363" i="5"/>
  <c r="I363" i="5"/>
  <c r="J363" i="5"/>
  <c r="L363" i="5"/>
  <c r="M363" i="5"/>
  <c r="Q363" i="5"/>
  <c r="R363" i="5"/>
  <c r="S363" i="5"/>
  <c r="D364" i="5"/>
  <c r="I364" i="5"/>
  <c r="J364" i="5"/>
  <c r="L364" i="5"/>
  <c r="B364" i="5" s="1"/>
  <c r="M364" i="5"/>
  <c r="Q364" i="5"/>
  <c r="R364" i="5"/>
  <c r="S364" i="5"/>
  <c r="D365" i="5"/>
  <c r="I365" i="5"/>
  <c r="J365" i="5"/>
  <c r="L365" i="5"/>
  <c r="B365" i="5" s="1"/>
  <c r="M365" i="5"/>
  <c r="Q365" i="5"/>
  <c r="R365" i="5"/>
  <c r="S365" i="5"/>
  <c r="D366" i="5"/>
  <c r="I366" i="5"/>
  <c r="J366" i="5"/>
  <c r="L366" i="5"/>
  <c r="B366" i="5" s="1"/>
  <c r="M366" i="5"/>
  <c r="Q366" i="5"/>
  <c r="R366" i="5"/>
  <c r="S366" i="5"/>
  <c r="D367" i="5"/>
  <c r="I367" i="5"/>
  <c r="J367" i="5"/>
  <c r="L367" i="5"/>
  <c r="B367" i="5" s="1"/>
  <c r="M367" i="5"/>
  <c r="Q367" i="5"/>
  <c r="R367" i="5"/>
  <c r="S367" i="5"/>
  <c r="B368" i="5"/>
  <c r="D368" i="5"/>
  <c r="I368" i="5"/>
  <c r="J368" i="5"/>
  <c r="L368" i="5"/>
  <c r="M368" i="5"/>
  <c r="N368" i="5"/>
  <c r="O368" i="5"/>
  <c r="Q368" i="5"/>
  <c r="R368" i="5"/>
  <c r="S368" i="5"/>
  <c r="D369" i="5"/>
  <c r="I369" i="5"/>
  <c r="J369" i="5"/>
  <c r="L369" i="5"/>
  <c r="B369" i="5" s="1"/>
  <c r="M369" i="5"/>
  <c r="N369" i="5"/>
  <c r="O369" i="5"/>
  <c r="Q369" i="5"/>
  <c r="R369" i="5"/>
  <c r="S369" i="5"/>
  <c r="B370" i="5"/>
  <c r="N370" i="5" s="1"/>
  <c r="D370" i="5"/>
  <c r="I370" i="5"/>
  <c r="J370" i="5"/>
  <c r="L370" i="5"/>
  <c r="M370" i="5"/>
  <c r="O370" i="5"/>
  <c r="Q370" i="5"/>
  <c r="R370" i="5"/>
  <c r="S370" i="5"/>
  <c r="B371" i="5"/>
  <c r="N371" i="5" s="1"/>
  <c r="D371" i="5"/>
  <c r="I371" i="5"/>
  <c r="J371" i="5"/>
  <c r="L371" i="5"/>
  <c r="M371" i="5"/>
  <c r="Q371" i="5"/>
  <c r="R371" i="5"/>
  <c r="S371" i="5"/>
  <c r="B372" i="5"/>
  <c r="N372" i="5" s="1"/>
  <c r="D372" i="5"/>
  <c r="I372" i="5"/>
  <c r="J372" i="5"/>
  <c r="L372" i="5"/>
  <c r="M372" i="5"/>
  <c r="O372" i="5"/>
  <c r="Q372" i="5"/>
  <c r="R372" i="5"/>
  <c r="S372" i="5"/>
  <c r="B373" i="5"/>
  <c r="N373" i="5" s="1"/>
  <c r="D373" i="5"/>
  <c r="I373" i="5"/>
  <c r="J373" i="5"/>
  <c r="L373" i="5"/>
  <c r="M373" i="5"/>
  <c r="Q373" i="5"/>
  <c r="R373" i="5"/>
  <c r="S373" i="5"/>
  <c r="B374" i="5"/>
  <c r="D374" i="5"/>
  <c r="I374" i="5"/>
  <c r="J374" i="5"/>
  <c r="L374" i="5"/>
  <c r="M374" i="5"/>
  <c r="Q374" i="5"/>
  <c r="R374" i="5"/>
  <c r="S374" i="5"/>
  <c r="B375" i="5"/>
  <c r="D375" i="5"/>
  <c r="I375" i="5"/>
  <c r="J375" i="5"/>
  <c r="L375" i="5"/>
  <c r="M375" i="5"/>
  <c r="Q375" i="5"/>
  <c r="R375" i="5"/>
  <c r="S375" i="5"/>
  <c r="D376" i="5"/>
  <c r="I376" i="5"/>
  <c r="J376" i="5"/>
  <c r="L376" i="5"/>
  <c r="B376" i="5" s="1"/>
  <c r="M376" i="5"/>
  <c r="Q376" i="5"/>
  <c r="R376" i="5"/>
  <c r="S376" i="5"/>
  <c r="D377" i="5"/>
  <c r="I377" i="5"/>
  <c r="J377" i="5"/>
  <c r="L377" i="5"/>
  <c r="B377" i="5" s="1"/>
  <c r="M377" i="5"/>
  <c r="Q377" i="5"/>
  <c r="R377" i="5"/>
  <c r="S377" i="5"/>
  <c r="D378" i="5"/>
  <c r="I378" i="5"/>
  <c r="J378" i="5"/>
  <c r="L378" i="5"/>
  <c r="B378" i="5" s="1"/>
  <c r="M378" i="5"/>
  <c r="Q378" i="5"/>
  <c r="R378" i="5"/>
  <c r="S378" i="5"/>
  <c r="D379" i="5"/>
  <c r="I379" i="5"/>
  <c r="J379" i="5"/>
  <c r="L379" i="5"/>
  <c r="B379" i="5" s="1"/>
  <c r="M379" i="5"/>
  <c r="Q379" i="5"/>
  <c r="R379" i="5"/>
  <c r="S379" i="5"/>
  <c r="B380" i="5"/>
  <c r="D380" i="5"/>
  <c r="I380" i="5"/>
  <c r="J380" i="5"/>
  <c r="L380" i="5"/>
  <c r="M380" i="5"/>
  <c r="N380" i="5"/>
  <c r="O380" i="5"/>
  <c r="Q380" i="5"/>
  <c r="R380" i="5"/>
  <c r="S380" i="5"/>
  <c r="D381" i="5"/>
  <c r="I381" i="5"/>
  <c r="J381" i="5"/>
  <c r="L381" i="5"/>
  <c r="B381" i="5" s="1"/>
  <c r="O381" i="5" s="1"/>
  <c r="M381" i="5"/>
  <c r="N381" i="5"/>
  <c r="Q381" i="5"/>
  <c r="R381" i="5"/>
  <c r="S381" i="5"/>
  <c r="B382" i="5"/>
  <c r="N382" i="5" s="1"/>
  <c r="D382" i="5"/>
  <c r="I382" i="5"/>
  <c r="J382" i="5"/>
  <c r="L382" i="5"/>
  <c r="M382" i="5"/>
  <c r="O382" i="5"/>
  <c r="Q382" i="5"/>
  <c r="R382" i="5"/>
  <c r="S382" i="5"/>
  <c r="B383" i="5"/>
  <c r="N383" i="5" s="1"/>
  <c r="D383" i="5"/>
  <c r="I383" i="5"/>
  <c r="J383" i="5"/>
  <c r="L383" i="5"/>
  <c r="M383" i="5"/>
  <c r="Q383" i="5"/>
  <c r="R383" i="5"/>
  <c r="S383" i="5"/>
  <c r="B384" i="5"/>
  <c r="N384" i="5" s="1"/>
  <c r="D384" i="5"/>
  <c r="I384" i="5"/>
  <c r="J384" i="5"/>
  <c r="L384" i="5"/>
  <c r="M384" i="5"/>
  <c r="O384" i="5"/>
  <c r="Q384" i="5"/>
  <c r="R384" i="5"/>
  <c r="S384" i="5"/>
  <c r="B385" i="5"/>
  <c r="N385" i="5" s="1"/>
  <c r="D385" i="5"/>
  <c r="I385" i="5"/>
  <c r="J385" i="5"/>
  <c r="L385" i="5"/>
  <c r="M385" i="5"/>
  <c r="Q385" i="5"/>
  <c r="R385" i="5"/>
  <c r="S385" i="5"/>
  <c r="B386" i="5"/>
  <c r="D386" i="5"/>
  <c r="I386" i="5"/>
  <c r="J386" i="5"/>
  <c r="L386" i="5"/>
  <c r="M386" i="5"/>
  <c r="Q386" i="5"/>
  <c r="R386" i="5"/>
  <c r="S386" i="5"/>
  <c r="B387" i="5"/>
  <c r="D387" i="5"/>
  <c r="I387" i="5"/>
  <c r="J387" i="5"/>
  <c r="L387" i="5"/>
  <c r="M387" i="5"/>
  <c r="Q387" i="5"/>
  <c r="R387" i="5"/>
  <c r="S387" i="5"/>
  <c r="D388" i="5"/>
  <c r="I388" i="5"/>
  <c r="J388" i="5"/>
  <c r="L388" i="5"/>
  <c r="B388" i="5" s="1"/>
  <c r="M388" i="5"/>
  <c r="Q388" i="5"/>
  <c r="R388" i="5"/>
  <c r="S388" i="5"/>
  <c r="D389" i="5"/>
  <c r="I389" i="5"/>
  <c r="J389" i="5"/>
  <c r="L389" i="5"/>
  <c r="B389" i="5" s="1"/>
  <c r="M389" i="5"/>
  <c r="Q389" i="5"/>
  <c r="R389" i="5"/>
  <c r="S389" i="5"/>
  <c r="D390" i="5"/>
  <c r="I390" i="5"/>
  <c r="J390" i="5"/>
  <c r="L390" i="5"/>
  <c r="B390" i="5" s="1"/>
  <c r="M390" i="5"/>
  <c r="Q390" i="5"/>
  <c r="R390" i="5"/>
  <c r="S390" i="5"/>
  <c r="D391" i="5"/>
  <c r="I391" i="5"/>
  <c r="J391" i="5"/>
  <c r="L391" i="5"/>
  <c r="B391" i="5" s="1"/>
  <c r="M391" i="5"/>
  <c r="Q391" i="5"/>
  <c r="R391" i="5"/>
  <c r="S391" i="5"/>
  <c r="B392" i="5"/>
  <c r="D392" i="5"/>
  <c r="I392" i="5"/>
  <c r="J392" i="5"/>
  <c r="L392" i="5"/>
  <c r="M392" i="5"/>
  <c r="N392" i="5"/>
  <c r="O392" i="5"/>
  <c r="Q392" i="5"/>
  <c r="R392" i="5"/>
  <c r="S392" i="5"/>
  <c r="D393" i="5"/>
  <c r="I393" i="5"/>
  <c r="J393" i="5"/>
  <c r="L393" i="5"/>
  <c r="B393" i="5" s="1"/>
  <c r="M393" i="5"/>
  <c r="Q393" i="5"/>
  <c r="R393" i="5"/>
  <c r="S393" i="5"/>
  <c r="B394" i="5"/>
  <c r="N394" i="5" s="1"/>
  <c r="D394" i="5"/>
  <c r="I394" i="5"/>
  <c r="J394" i="5"/>
  <c r="L394" i="5"/>
  <c r="M394" i="5"/>
  <c r="O394" i="5"/>
  <c r="Q394" i="5"/>
  <c r="R394" i="5"/>
  <c r="S394" i="5"/>
  <c r="B395" i="5"/>
  <c r="N395" i="5" s="1"/>
  <c r="D395" i="5"/>
  <c r="I395" i="5"/>
  <c r="J395" i="5"/>
  <c r="L395" i="5"/>
  <c r="M395" i="5"/>
  <c r="Q395" i="5"/>
  <c r="R395" i="5"/>
  <c r="S395" i="5"/>
  <c r="B396" i="5"/>
  <c r="N396" i="5" s="1"/>
  <c r="D396" i="5"/>
  <c r="I396" i="5"/>
  <c r="J396" i="5"/>
  <c r="L396" i="5"/>
  <c r="M396" i="5"/>
  <c r="O396" i="5"/>
  <c r="Q396" i="5"/>
  <c r="R396" i="5"/>
  <c r="S396" i="5"/>
  <c r="B397" i="5"/>
  <c r="N397" i="5" s="1"/>
  <c r="D397" i="5"/>
  <c r="I397" i="5"/>
  <c r="J397" i="5"/>
  <c r="L397" i="5"/>
  <c r="M397" i="5"/>
  <c r="Q397" i="5"/>
  <c r="R397" i="5"/>
  <c r="S397" i="5"/>
  <c r="B398" i="5"/>
  <c r="D398" i="5"/>
  <c r="I398" i="5"/>
  <c r="J398" i="5"/>
  <c r="L398" i="5"/>
  <c r="M398" i="5"/>
  <c r="Q398" i="5"/>
  <c r="R398" i="5"/>
  <c r="S398" i="5"/>
  <c r="B399" i="5"/>
  <c r="D399" i="5"/>
  <c r="I399" i="5"/>
  <c r="J399" i="5"/>
  <c r="L399" i="5"/>
  <c r="M399" i="5"/>
  <c r="Q399" i="5"/>
  <c r="R399" i="5"/>
  <c r="S399" i="5"/>
  <c r="D400" i="5"/>
  <c r="I400" i="5"/>
  <c r="J400" i="5"/>
  <c r="L400" i="5"/>
  <c r="B400" i="5" s="1"/>
  <c r="M400" i="5"/>
  <c r="Q400" i="5"/>
  <c r="R400" i="5"/>
  <c r="S400" i="5"/>
  <c r="D401" i="5"/>
  <c r="I401" i="5"/>
  <c r="J401" i="5"/>
  <c r="L401" i="5"/>
  <c r="B401" i="5" s="1"/>
  <c r="M401" i="5"/>
  <c r="Q401" i="5"/>
  <c r="R401" i="5"/>
  <c r="S401" i="5"/>
  <c r="D402" i="5"/>
  <c r="I402" i="5"/>
  <c r="J402" i="5"/>
  <c r="L402" i="5"/>
  <c r="B402" i="5" s="1"/>
  <c r="M402" i="5"/>
  <c r="Q402" i="5"/>
  <c r="R402" i="5"/>
  <c r="S402" i="5"/>
  <c r="D403" i="5"/>
  <c r="I403" i="5"/>
  <c r="J403" i="5"/>
  <c r="L403" i="5"/>
  <c r="B403" i="5" s="1"/>
  <c r="M403" i="5"/>
  <c r="Q403" i="5"/>
  <c r="R403" i="5"/>
  <c r="S403" i="5"/>
  <c r="B404" i="5"/>
  <c r="D404" i="5"/>
  <c r="I404" i="5"/>
  <c r="J404" i="5"/>
  <c r="L404" i="5"/>
  <c r="M404" i="5"/>
  <c r="N404" i="5"/>
  <c r="O404" i="5"/>
  <c r="Q404" i="5"/>
  <c r="R404" i="5"/>
  <c r="S404" i="5"/>
  <c r="D405" i="5"/>
  <c r="I405" i="5"/>
  <c r="J405" i="5"/>
  <c r="L405" i="5"/>
  <c r="B405" i="5" s="1"/>
  <c r="M405" i="5"/>
  <c r="Q405" i="5"/>
  <c r="R405" i="5"/>
  <c r="S405" i="5"/>
  <c r="B406" i="5"/>
  <c r="N406" i="5" s="1"/>
  <c r="D406" i="5"/>
  <c r="I406" i="5"/>
  <c r="J406" i="5"/>
  <c r="L406" i="5"/>
  <c r="M406" i="5"/>
  <c r="O406" i="5"/>
  <c r="Q406" i="5"/>
  <c r="R406" i="5"/>
  <c r="S406" i="5"/>
  <c r="B407" i="5"/>
  <c r="N407" i="5" s="1"/>
  <c r="D407" i="5"/>
  <c r="I407" i="5"/>
  <c r="J407" i="5"/>
  <c r="L407" i="5"/>
  <c r="M407" i="5"/>
  <c r="Q407" i="5"/>
  <c r="R407" i="5"/>
  <c r="S407" i="5"/>
  <c r="D408" i="5"/>
  <c r="I408" i="5"/>
  <c r="J408" i="5"/>
  <c r="L408" i="5"/>
  <c r="B408" i="5" s="1"/>
  <c r="M408" i="5"/>
  <c r="Q408" i="5"/>
  <c r="R408" i="5"/>
  <c r="S408" i="5"/>
  <c r="B409" i="5"/>
  <c r="N409" i="5" s="1"/>
  <c r="D409" i="5"/>
  <c r="I409" i="5"/>
  <c r="J409" i="5"/>
  <c r="L409" i="5"/>
  <c r="M409" i="5"/>
  <c r="Q409" i="5"/>
  <c r="R409" i="5"/>
  <c r="S409" i="5"/>
  <c r="B410" i="5"/>
  <c r="D410" i="5"/>
  <c r="I410" i="5"/>
  <c r="J410" i="5"/>
  <c r="L410" i="5"/>
  <c r="M410" i="5"/>
  <c r="Q410" i="5"/>
  <c r="R410" i="5"/>
  <c r="S410" i="5"/>
  <c r="B411" i="5"/>
  <c r="D411" i="5"/>
  <c r="I411" i="5"/>
  <c r="J411" i="5"/>
  <c r="L411" i="5"/>
  <c r="M411" i="5"/>
  <c r="Q411" i="5"/>
  <c r="R411" i="5"/>
  <c r="S411" i="5"/>
  <c r="D412" i="5"/>
  <c r="I412" i="5"/>
  <c r="J412" i="5"/>
  <c r="L412" i="5"/>
  <c r="B412" i="5" s="1"/>
  <c r="M412" i="5"/>
  <c r="Q412" i="5"/>
  <c r="R412" i="5"/>
  <c r="S412" i="5"/>
  <c r="D413" i="5"/>
  <c r="I413" i="5"/>
  <c r="J413" i="5"/>
  <c r="L413" i="5"/>
  <c r="B413" i="5" s="1"/>
  <c r="M413" i="5"/>
  <c r="Q413" i="5"/>
  <c r="R413" i="5"/>
  <c r="S413" i="5"/>
  <c r="D414" i="5"/>
  <c r="I414" i="5"/>
  <c r="J414" i="5"/>
  <c r="L414" i="5"/>
  <c r="B414" i="5" s="1"/>
  <c r="M414" i="5"/>
  <c r="Q414" i="5"/>
  <c r="R414" i="5"/>
  <c r="S414" i="5"/>
  <c r="D415" i="5"/>
  <c r="I415" i="5"/>
  <c r="J415" i="5"/>
  <c r="L415" i="5"/>
  <c r="B415" i="5" s="1"/>
  <c r="M415" i="5"/>
  <c r="Q415" i="5"/>
  <c r="R415" i="5"/>
  <c r="S415" i="5"/>
  <c r="B416" i="5"/>
  <c r="D416" i="5"/>
  <c r="I416" i="5"/>
  <c r="J416" i="5"/>
  <c r="L416" i="5"/>
  <c r="M416" i="5"/>
  <c r="N416" i="5"/>
  <c r="O416" i="5"/>
  <c r="Q416" i="5"/>
  <c r="R416" i="5"/>
  <c r="S416" i="5"/>
  <c r="D417" i="5"/>
  <c r="I417" i="5"/>
  <c r="J417" i="5"/>
  <c r="L417" i="5"/>
  <c r="B417" i="5" s="1"/>
  <c r="M417" i="5"/>
  <c r="Q417" i="5"/>
  <c r="R417" i="5"/>
  <c r="S417" i="5"/>
  <c r="B418" i="5"/>
  <c r="N418" i="5" s="1"/>
  <c r="D418" i="5"/>
  <c r="I418" i="5"/>
  <c r="J418" i="5"/>
  <c r="L418" i="5"/>
  <c r="M418" i="5"/>
  <c r="O418" i="5"/>
  <c r="Q418" i="5"/>
  <c r="R418" i="5"/>
  <c r="S418" i="5"/>
  <c r="B419" i="5"/>
  <c r="N419" i="5" s="1"/>
  <c r="D419" i="5"/>
  <c r="I419" i="5"/>
  <c r="J419" i="5"/>
  <c r="L419" i="5"/>
  <c r="M419" i="5"/>
  <c r="Q419" i="5"/>
  <c r="R419" i="5"/>
  <c r="S419" i="5"/>
  <c r="D420" i="5"/>
  <c r="I420" i="5"/>
  <c r="J420" i="5"/>
  <c r="L420" i="5"/>
  <c r="B420" i="5" s="1"/>
  <c r="M420" i="5"/>
  <c r="Q420" i="5"/>
  <c r="R420" i="5"/>
  <c r="S420" i="5"/>
  <c r="B421" i="5"/>
  <c r="N421" i="5" s="1"/>
  <c r="D421" i="5"/>
  <c r="I421" i="5"/>
  <c r="J421" i="5"/>
  <c r="L421" i="5"/>
  <c r="M421" i="5"/>
  <c r="Q421" i="5"/>
  <c r="R421" i="5"/>
  <c r="S421" i="5"/>
  <c r="B422" i="5"/>
  <c r="D422" i="5"/>
  <c r="I422" i="5"/>
  <c r="J422" i="5"/>
  <c r="L422" i="5"/>
  <c r="M422" i="5"/>
  <c r="Q422" i="5"/>
  <c r="R422" i="5"/>
  <c r="S422" i="5"/>
  <c r="B423" i="5"/>
  <c r="D423" i="5"/>
  <c r="I423" i="5"/>
  <c r="J423" i="5"/>
  <c r="L423" i="5"/>
  <c r="M423" i="5"/>
  <c r="Q423" i="5"/>
  <c r="R423" i="5"/>
  <c r="S423" i="5"/>
  <c r="D424" i="5"/>
  <c r="I424" i="5"/>
  <c r="J424" i="5"/>
  <c r="L424" i="5"/>
  <c r="B424" i="5" s="1"/>
  <c r="M424" i="5"/>
  <c r="Q424" i="5"/>
  <c r="R424" i="5"/>
  <c r="S424" i="5"/>
  <c r="D425" i="5"/>
  <c r="I425" i="5"/>
  <c r="J425" i="5"/>
  <c r="L425" i="5"/>
  <c r="B425" i="5" s="1"/>
  <c r="M425" i="5"/>
  <c r="Q425" i="5"/>
  <c r="R425" i="5"/>
  <c r="S425" i="5"/>
  <c r="D426" i="5"/>
  <c r="I426" i="5"/>
  <c r="J426" i="5"/>
  <c r="L426" i="5"/>
  <c r="B426" i="5" s="1"/>
  <c r="M426" i="5"/>
  <c r="Q426" i="5"/>
  <c r="R426" i="5"/>
  <c r="S426" i="5"/>
  <c r="D427" i="5"/>
  <c r="I427" i="5"/>
  <c r="J427" i="5"/>
  <c r="L427" i="5"/>
  <c r="B427" i="5" s="1"/>
  <c r="M427" i="5"/>
  <c r="Q427" i="5"/>
  <c r="R427" i="5"/>
  <c r="S427" i="5"/>
  <c r="B428" i="5"/>
  <c r="D428" i="5"/>
  <c r="I428" i="5"/>
  <c r="J428" i="5"/>
  <c r="L428" i="5"/>
  <c r="M428" i="5"/>
  <c r="N428" i="5"/>
  <c r="O428" i="5"/>
  <c r="Q428" i="5"/>
  <c r="R428" i="5"/>
  <c r="S428" i="5"/>
  <c r="D429" i="5"/>
  <c r="I429" i="5"/>
  <c r="J429" i="5"/>
  <c r="L429" i="5"/>
  <c r="B429" i="5" s="1"/>
  <c r="O429" i="5" s="1"/>
  <c r="M429" i="5"/>
  <c r="N429" i="5"/>
  <c r="Q429" i="5"/>
  <c r="R429" i="5"/>
  <c r="S429" i="5"/>
  <c r="B430" i="5"/>
  <c r="N430" i="5" s="1"/>
  <c r="D430" i="5"/>
  <c r="I430" i="5"/>
  <c r="J430" i="5"/>
  <c r="L430" i="5"/>
  <c r="M430" i="5"/>
  <c r="O430" i="5"/>
  <c r="Q430" i="5"/>
  <c r="R430" i="5"/>
  <c r="S430" i="5"/>
  <c r="B431" i="5"/>
  <c r="N431" i="5" s="1"/>
  <c r="D431" i="5"/>
  <c r="I431" i="5"/>
  <c r="J431" i="5"/>
  <c r="L431" i="5"/>
  <c r="M431" i="5"/>
  <c r="Q431" i="5"/>
  <c r="R431" i="5"/>
  <c r="S431" i="5"/>
  <c r="D432" i="5"/>
  <c r="I432" i="5"/>
  <c r="J432" i="5"/>
  <c r="L432" i="5"/>
  <c r="B432" i="5" s="1"/>
  <c r="M432" i="5"/>
  <c r="Q432" i="5"/>
  <c r="R432" i="5"/>
  <c r="S432" i="5"/>
  <c r="B433" i="5"/>
  <c r="N433" i="5" s="1"/>
  <c r="D433" i="5"/>
  <c r="I433" i="5"/>
  <c r="J433" i="5"/>
  <c r="L433" i="5"/>
  <c r="M433" i="5"/>
  <c r="Q433" i="5"/>
  <c r="R433" i="5"/>
  <c r="S433" i="5"/>
  <c r="B434" i="5"/>
  <c r="D434" i="5"/>
  <c r="I434" i="5"/>
  <c r="J434" i="5"/>
  <c r="L434" i="5"/>
  <c r="M434" i="5"/>
  <c r="Q434" i="5"/>
  <c r="R434" i="5"/>
  <c r="S434" i="5"/>
  <c r="B435" i="5"/>
  <c r="D435" i="5"/>
  <c r="I435" i="5"/>
  <c r="J435" i="5"/>
  <c r="L435" i="5"/>
  <c r="M435" i="5"/>
  <c r="Q435" i="5"/>
  <c r="R435" i="5"/>
  <c r="S435" i="5"/>
  <c r="D436" i="5"/>
  <c r="I436" i="5"/>
  <c r="J436" i="5"/>
  <c r="L436" i="5"/>
  <c r="B436" i="5" s="1"/>
  <c r="M436" i="5"/>
  <c r="Q436" i="5"/>
  <c r="R436" i="5"/>
  <c r="S436" i="5"/>
  <c r="D437" i="5"/>
  <c r="I437" i="5"/>
  <c r="J437" i="5"/>
  <c r="L437" i="5"/>
  <c r="B437" i="5" s="1"/>
  <c r="M437" i="5"/>
  <c r="Q437" i="5"/>
  <c r="R437" i="5"/>
  <c r="S437" i="5"/>
  <c r="D438" i="5"/>
  <c r="I438" i="5"/>
  <c r="J438" i="5"/>
  <c r="L438" i="5"/>
  <c r="B438" i="5" s="1"/>
  <c r="M438" i="5"/>
  <c r="Q438" i="5"/>
  <c r="R438" i="5"/>
  <c r="S438" i="5"/>
  <c r="D439" i="5"/>
  <c r="I439" i="5"/>
  <c r="J439" i="5"/>
  <c r="L439" i="5"/>
  <c r="B439" i="5" s="1"/>
  <c r="M439" i="5"/>
  <c r="Q439" i="5"/>
  <c r="R439" i="5"/>
  <c r="S439" i="5"/>
  <c r="B440" i="5"/>
  <c r="D440" i="5"/>
  <c r="I440" i="5"/>
  <c r="J440" i="5"/>
  <c r="L440" i="5"/>
  <c r="M440" i="5"/>
  <c r="N440" i="5"/>
  <c r="O440" i="5"/>
  <c r="Q440" i="5"/>
  <c r="R440" i="5"/>
  <c r="S440" i="5"/>
  <c r="D441" i="5"/>
  <c r="I441" i="5"/>
  <c r="J441" i="5"/>
  <c r="L441" i="5"/>
  <c r="B441" i="5" s="1"/>
  <c r="M441" i="5"/>
  <c r="N441" i="5"/>
  <c r="O441" i="5"/>
  <c r="Q441" i="5"/>
  <c r="R441" i="5"/>
  <c r="S441" i="5"/>
  <c r="B442" i="5"/>
  <c r="N442" i="5" s="1"/>
  <c r="D442" i="5"/>
  <c r="I442" i="5"/>
  <c r="J442" i="5"/>
  <c r="L442" i="5"/>
  <c r="M442" i="5"/>
  <c r="O442" i="5"/>
  <c r="Q442" i="5"/>
  <c r="R442" i="5"/>
  <c r="S442" i="5"/>
  <c r="B443" i="5"/>
  <c r="N443" i="5" s="1"/>
  <c r="D443" i="5"/>
  <c r="I443" i="5"/>
  <c r="J443" i="5"/>
  <c r="L443" i="5"/>
  <c r="M443" i="5"/>
  <c r="Q443" i="5"/>
  <c r="R443" i="5"/>
  <c r="S443" i="5"/>
  <c r="D444" i="5"/>
  <c r="I444" i="5"/>
  <c r="J444" i="5"/>
  <c r="L444" i="5"/>
  <c r="B444" i="5" s="1"/>
  <c r="M444" i="5"/>
  <c r="Q444" i="5"/>
  <c r="R444" i="5"/>
  <c r="S444" i="5"/>
  <c r="B445" i="5"/>
  <c r="N445" i="5" s="1"/>
  <c r="D445" i="5"/>
  <c r="I445" i="5"/>
  <c r="J445" i="5"/>
  <c r="L445" i="5"/>
  <c r="M445" i="5"/>
  <c r="Q445" i="5"/>
  <c r="R445" i="5"/>
  <c r="S445" i="5"/>
  <c r="B446" i="5"/>
  <c r="D446" i="5"/>
  <c r="I446" i="5"/>
  <c r="J446" i="5"/>
  <c r="L446" i="5"/>
  <c r="M446" i="5"/>
  <c r="Q446" i="5"/>
  <c r="R446" i="5"/>
  <c r="S446" i="5"/>
  <c r="B447" i="5"/>
  <c r="D447" i="5"/>
  <c r="I447" i="5"/>
  <c r="J447" i="5"/>
  <c r="L447" i="5"/>
  <c r="M447" i="5"/>
  <c r="Q447" i="5"/>
  <c r="R447" i="5"/>
  <c r="S447" i="5"/>
  <c r="D448" i="5"/>
  <c r="I448" i="5"/>
  <c r="J448" i="5"/>
  <c r="L448" i="5"/>
  <c r="B448" i="5" s="1"/>
  <c r="M448" i="5"/>
  <c r="Q448" i="5"/>
  <c r="R448" i="5"/>
  <c r="S448" i="5"/>
  <c r="D449" i="5"/>
  <c r="I449" i="5"/>
  <c r="J449" i="5"/>
  <c r="L449" i="5"/>
  <c r="B449" i="5" s="1"/>
  <c r="M449" i="5"/>
  <c r="Q449" i="5"/>
  <c r="R449" i="5"/>
  <c r="S449" i="5"/>
  <c r="D450" i="5"/>
  <c r="I450" i="5"/>
  <c r="J450" i="5"/>
  <c r="L450" i="5"/>
  <c r="B450" i="5" s="1"/>
  <c r="M450" i="5"/>
  <c r="Q450" i="5"/>
  <c r="R450" i="5"/>
  <c r="S450" i="5"/>
  <c r="D451" i="5"/>
  <c r="I451" i="5"/>
  <c r="J451" i="5"/>
  <c r="L451" i="5"/>
  <c r="B451" i="5" s="1"/>
  <c r="M451" i="5"/>
  <c r="Q451" i="5"/>
  <c r="R451" i="5"/>
  <c r="S451" i="5"/>
  <c r="B452" i="5"/>
  <c r="D452" i="5"/>
  <c r="I452" i="5"/>
  <c r="J452" i="5"/>
  <c r="L452" i="5"/>
  <c r="M452" i="5"/>
  <c r="N452" i="5"/>
  <c r="O452" i="5"/>
  <c r="Q452" i="5"/>
  <c r="R452" i="5"/>
  <c r="S452" i="5"/>
  <c r="D453" i="5"/>
  <c r="I453" i="5"/>
  <c r="J453" i="5"/>
  <c r="L453" i="5"/>
  <c r="B453" i="5" s="1"/>
  <c r="M453" i="5"/>
  <c r="N453" i="5"/>
  <c r="O453" i="5"/>
  <c r="Q453" i="5"/>
  <c r="R453" i="5"/>
  <c r="S453" i="5"/>
  <c r="B454" i="5"/>
  <c r="N454" i="5" s="1"/>
  <c r="D454" i="5"/>
  <c r="I454" i="5"/>
  <c r="J454" i="5"/>
  <c r="L454" i="5"/>
  <c r="M454" i="5"/>
  <c r="O454" i="5"/>
  <c r="Q454" i="5"/>
  <c r="R454" i="5"/>
  <c r="S454" i="5"/>
  <c r="B455" i="5"/>
  <c r="N455" i="5" s="1"/>
  <c r="D455" i="5"/>
  <c r="I455" i="5"/>
  <c r="J455" i="5"/>
  <c r="L455" i="5"/>
  <c r="M455" i="5"/>
  <c r="Q455" i="5"/>
  <c r="R455" i="5"/>
  <c r="S455" i="5"/>
  <c r="D456" i="5"/>
  <c r="I456" i="5"/>
  <c r="J456" i="5"/>
  <c r="L456" i="5"/>
  <c r="B456" i="5" s="1"/>
  <c r="M456" i="5"/>
  <c r="Q456" i="5"/>
  <c r="R456" i="5"/>
  <c r="S456" i="5"/>
  <c r="B457" i="5"/>
  <c r="N457" i="5" s="1"/>
  <c r="D457" i="5"/>
  <c r="I457" i="5"/>
  <c r="J457" i="5"/>
  <c r="L457" i="5"/>
  <c r="M457" i="5"/>
  <c r="Q457" i="5"/>
  <c r="R457" i="5"/>
  <c r="S457" i="5"/>
  <c r="B458" i="5"/>
  <c r="D458" i="5"/>
  <c r="I458" i="5"/>
  <c r="J458" i="5"/>
  <c r="L458" i="5"/>
  <c r="M458" i="5"/>
  <c r="Q458" i="5"/>
  <c r="R458" i="5"/>
  <c r="S458" i="5"/>
  <c r="B459" i="5"/>
  <c r="D459" i="5"/>
  <c r="I459" i="5"/>
  <c r="J459" i="5"/>
  <c r="L459" i="5"/>
  <c r="M459" i="5"/>
  <c r="Q459" i="5"/>
  <c r="R459" i="5"/>
  <c r="S459" i="5"/>
  <c r="D460" i="5"/>
  <c r="I460" i="5"/>
  <c r="J460" i="5"/>
  <c r="L460" i="5"/>
  <c r="B460" i="5" s="1"/>
  <c r="M460" i="5"/>
  <c r="Q460" i="5"/>
  <c r="R460" i="5"/>
  <c r="S460" i="5"/>
  <c r="D461" i="5"/>
  <c r="I461" i="5"/>
  <c r="J461" i="5"/>
  <c r="L461" i="5"/>
  <c r="B461" i="5" s="1"/>
  <c r="M461" i="5"/>
  <c r="Q461" i="5"/>
  <c r="R461" i="5"/>
  <c r="S461" i="5"/>
  <c r="D462" i="5"/>
  <c r="I462" i="5"/>
  <c r="J462" i="5"/>
  <c r="L462" i="5"/>
  <c r="B462" i="5" s="1"/>
  <c r="M462" i="5"/>
  <c r="Q462" i="5"/>
  <c r="R462" i="5"/>
  <c r="S462" i="5"/>
  <c r="D463" i="5"/>
  <c r="I463" i="5"/>
  <c r="J463" i="5"/>
  <c r="L463" i="5"/>
  <c r="B463" i="5" s="1"/>
  <c r="M463" i="5"/>
  <c r="Q463" i="5"/>
  <c r="R463" i="5"/>
  <c r="S463" i="5"/>
  <c r="B464" i="5"/>
  <c r="D464" i="5"/>
  <c r="I464" i="5"/>
  <c r="J464" i="5"/>
  <c r="L464" i="5"/>
  <c r="M464" i="5"/>
  <c r="N464" i="5"/>
  <c r="O464" i="5"/>
  <c r="Q464" i="5"/>
  <c r="R464" i="5"/>
  <c r="S464" i="5"/>
  <c r="D465" i="5"/>
  <c r="I465" i="5"/>
  <c r="J465" i="5"/>
  <c r="L465" i="5"/>
  <c r="B465" i="5" s="1"/>
  <c r="N465" i="5" s="1"/>
  <c r="M465" i="5"/>
  <c r="O465" i="5"/>
  <c r="Q465" i="5"/>
  <c r="R465" i="5"/>
  <c r="S465" i="5"/>
  <c r="B466" i="5"/>
  <c r="N466" i="5" s="1"/>
  <c r="D466" i="5"/>
  <c r="I466" i="5"/>
  <c r="J466" i="5"/>
  <c r="L466" i="5"/>
  <c r="M466" i="5"/>
  <c r="O466" i="5"/>
  <c r="Q466" i="5"/>
  <c r="R466" i="5"/>
  <c r="S466" i="5"/>
  <c r="B467" i="5"/>
  <c r="D467" i="5"/>
  <c r="I467" i="5"/>
  <c r="J467" i="5"/>
  <c r="L467" i="5"/>
  <c r="M467" i="5"/>
  <c r="Q467" i="5"/>
  <c r="R467" i="5"/>
  <c r="S467" i="5"/>
  <c r="D468" i="5"/>
  <c r="I468" i="5"/>
  <c r="J468" i="5"/>
  <c r="L468" i="5"/>
  <c r="B468" i="5" s="1"/>
  <c r="M468" i="5"/>
  <c r="Q468" i="5"/>
  <c r="R468" i="5"/>
  <c r="S468" i="5"/>
  <c r="B469" i="5"/>
  <c r="O469" i="5" s="1"/>
  <c r="D469" i="5"/>
  <c r="I469" i="5"/>
  <c r="J469" i="5"/>
  <c r="L469" i="5"/>
  <c r="M469" i="5"/>
  <c r="N469" i="5"/>
  <c r="Q469" i="5"/>
  <c r="R469" i="5"/>
  <c r="S469" i="5"/>
  <c r="B470" i="5"/>
  <c r="N470" i="5" s="1"/>
  <c r="D470" i="5"/>
  <c r="I470" i="5"/>
  <c r="J470" i="5"/>
  <c r="L470" i="5"/>
  <c r="M470" i="5"/>
  <c r="O470" i="5"/>
  <c r="Q470" i="5"/>
  <c r="R470" i="5"/>
  <c r="S470" i="5"/>
  <c r="D471" i="5"/>
  <c r="I471" i="5"/>
  <c r="J471" i="5"/>
  <c r="L471" i="5"/>
  <c r="B471" i="5" s="1"/>
  <c r="M471" i="5"/>
  <c r="Q471" i="5"/>
  <c r="R471" i="5"/>
  <c r="S471" i="5"/>
  <c r="D472" i="5"/>
  <c r="I472" i="5"/>
  <c r="J472" i="5"/>
  <c r="L472" i="5"/>
  <c r="B472" i="5" s="1"/>
  <c r="M472" i="5"/>
  <c r="Q472" i="5"/>
  <c r="R472" i="5"/>
  <c r="S472" i="5"/>
  <c r="D473" i="5"/>
  <c r="I473" i="5"/>
  <c r="J473" i="5"/>
  <c r="L473" i="5"/>
  <c r="B473" i="5" s="1"/>
  <c r="O473" i="5" s="1"/>
  <c r="M473" i="5"/>
  <c r="N473" i="5"/>
  <c r="Q473" i="5"/>
  <c r="R473" i="5"/>
  <c r="S473" i="5"/>
  <c r="D474" i="5"/>
  <c r="I474" i="5"/>
  <c r="J474" i="5"/>
  <c r="U474" i="5" s="1"/>
  <c r="L474" i="5"/>
  <c r="B474" i="5" s="1"/>
  <c r="N474" i="5" s="1"/>
  <c r="M474" i="5"/>
  <c r="Q474" i="5"/>
  <c r="R474" i="5"/>
  <c r="S474" i="5"/>
  <c r="D475" i="5"/>
  <c r="I475" i="5"/>
  <c r="J475" i="5"/>
  <c r="L475" i="5"/>
  <c r="B475" i="5" s="1"/>
  <c r="N475" i="5" s="1"/>
  <c r="M475" i="5"/>
  <c r="Q475" i="5"/>
  <c r="R475" i="5"/>
  <c r="S475" i="5"/>
  <c r="B476" i="5"/>
  <c r="D476" i="5"/>
  <c r="I476" i="5"/>
  <c r="J476" i="5"/>
  <c r="L476" i="5"/>
  <c r="M476" i="5"/>
  <c r="Q476" i="5"/>
  <c r="R476" i="5"/>
  <c r="S476" i="5"/>
  <c r="B477" i="5"/>
  <c r="D477" i="5"/>
  <c r="I477" i="5"/>
  <c r="J477" i="5"/>
  <c r="L477" i="5"/>
  <c r="M477" i="5"/>
  <c r="N477" i="5"/>
  <c r="O477" i="5"/>
  <c r="Q477" i="5"/>
  <c r="R477" i="5"/>
  <c r="S477" i="5"/>
  <c r="D478" i="5"/>
  <c r="I478" i="5"/>
  <c r="J478" i="5"/>
  <c r="L478" i="5"/>
  <c r="B478" i="5" s="1"/>
  <c r="M478" i="5"/>
  <c r="Q478" i="5"/>
  <c r="R478" i="5"/>
  <c r="S478" i="5"/>
  <c r="B479" i="5"/>
  <c r="N479" i="5" s="1"/>
  <c r="D479" i="5"/>
  <c r="I479" i="5"/>
  <c r="J479" i="5"/>
  <c r="L479" i="5"/>
  <c r="M479" i="5"/>
  <c r="O479" i="5"/>
  <c r="Q479" i="5"/>
  <c r="R479" i="5"/>
  <c r="S479" i="5"/>
  <c r="D480" i="5"/>
  <c r="I480" i="5"/>
  <c r="J480" i="5"/>
  <c r="L480" i="5"/>
  <c r="B480" i="5" s="1"/>
  <c r="M480" i="5"/>
  <c r="Q480" i="5"/>
  <c r="R480" i="5"/>
  <c r="S480" i="5"/>
  <c r="D481" i="5"/>
  <c r="I481" i="5"/>
  <c r="J481" i="5"/>
  <c r="L481" i="5"/>
  <c r="B481" i="5" s="1"/>
  <c r="N481" i="5" s="1"/>
  <c r="M481" i="5"/>
  <c r="Q481" i="5"/>
  <c r="R481" i="5"/>
  <c r="S481" i="5"/>
  <c r="B482" i="5"/>
  <c r="D482" i="5"/>
  <c r="I482" i="5"/>
  <c r="J482" i="5"/>
  <c r="L482" i="5"/>
  <c r="M482" i="5"/>
  <c r="Q482" i="5"/>
  <c r="R482" i="5"/>
  <c r="S482" i="5"/>
  <c r="U482" i="5"/>
  <c r="B483" i="5"/>
  <c r="O483" i="5" s="1"/>
  <c r="D483" i="5"/>
  <c r="I483" i="5"/>
  <c r="J483" i="5"/>
  <c r="L483" i="5"/>
  <c r="M483" i="5"/>
  <c r="Q483" i="5"/>
  <c r="R483" i="5"/>
  <c r="S483" i="5"/>
  <c r="B484" i="5"/>
  <c r="N484" i="5" s="1"/>
  <c r="D484" i="5"/>
  <c r="I484" i="5"/>
  <c r="J484" i="5"/>
  <c r="L484" i="5"/>
  <c r="M484" i="5"/>
  <c r="O484" i="5"/>
  <c r="Q484" i="5"/>
  <c r="R484" i="5"/>
  <c r="S484" i="5"/>
  <c r="D485" i="5"/>
  <c r="I485" i="5"/>
  <c r="J485" i="5"/>
  <c r="L485" i="5"/>
  <c r="B485" i="5" s="1"/>
  <c r="M485" i="5"/>
  <c r="Q485" i="5"/>
  <c r="R485" i="5"/>
  <c r="S485" i="5"/>
  <c r="D486" i="5"/>
  <c r="I486" i="5"/>
  <c r="J486" i="5"/>
  <c r="L486" i="5"/>
  <c r="B486" i="5" s="1"/>
  <c r="M486" i="5"/>
  <c r="Q486" i="5"/>
  <c r="R486" i="5"/>
  <c r="S486" i="5"/>
  <c r="B487" i="5"/>
  <c r="D487" i="5"/>
  <c r="I487" i="5"/>
  <c r="J487" i="5"/>
  <c r="L487" i="5"/>
  <c r="M487" i="5"/>
  <c r="Q487" i="5"/>
  <c r="R487" i="5"/>
  <c r="S487" i="5"/>
  <c r="D488" i="5"/>
  <c r="I488" i="5"/>
  <c r="J488" i="5"/>
  <c r="L488" i="5"/>
  <c r="B488" i="5" s="1"/>
  <c r="M488" i="5"/>
  <c r="Q488" i="5"/>
  <c r="R488" i="5"/>
  <c r="S488" i="5"/>
  <c r="D489" i="5"/>
  <c r="I489" i="5"/>
  <c r="J489" i="5"/>
  <c r="L489" i="5"/>
  <c r="B489" i="5" s="1"/>
  <c r="O489" i="5" s="1"/>
  <c r="M489" i="5"/>
  <c r="Q489" i="5"/>
  <c r="R489" i="5"/>
  <c r="S489" i="5"/>
  <c r="B490" i="5"/>
  <c r="D490" i="5"/>
  <c r="I490" i="5"/>
  <c r="J490" i="5"/>
  <c r="L490" i="5"/>
  <c r="M490" i="5"/>
  <c r="N490" i="5"/>
  <c r="O490" i="5"/>
  <c r="Q490" i="5"/>
  <c r="R490" i="5"/>
  <c r="S490" i="5"/>
  <c r="D491" i="5"/>
  <c r="I491" i="5"/>
  <c r="J491" i="5"/>
  <c r="L491" i="5"/>
  <c r="B491" i="5" s="1"/>
  <c r="M491" i="5"/>
  <c r="N491" i="5"/>
  <c r="O491" i="5"/>
  <c r="Q491" i="5"/>
  <c r="R491" i="5"/>
  <c r="S491" i="5"/>
  <c r="B492" i="5"/>
  <c r="N492" i="5" s="1"/>
  <c r="D492" i="5"/>
  <c r="I492" i="5"/>
  <c r="J492" i="5"/>
  <c r="L492" i="5"/>
  <c r="M492" i="5"/>
  <c r="O492" i="5"/>
  <c r="Q492" i="5"/>
  <c r="R492" i="5"/>
  <c r="S492" i="5"/>
  <c r="B493" i="5"/>
  <c r="D493" i="5"/>
  <c r="I493" i="5"/>
  <c r="J493" i="5"/>
  <c r="L493" i="5"/>
  <c r="M493" i="5"/>
  <c r="Q493" i="5"/>
  <c r="R493" i="5"/>
  <c r="S493" i="5"/>
  <c r="D494" i="5"/>
  <c r="I494" i="5"/>
  <c r="J494" i="5"/>
  <c r="L494" i="5"/>
  <c r="B494" i="5" s="1"/>
  <c r="M494" i="5"/>
  <c r="Q494" i="5"/>
  <c r="R494" i="5"/>
  <c r="S494" i="5"/>
  <c r="B495" i="5"/>
  <c r="O495" i="5" s="1"/>
  <c r="D495" i="5"/>
  <c r="I495" i="5"/>
  <c r="J495" i="5"/>
  <c r="L495" i="5"/>
  <c r="M495" i="5"/>
  <c r="N495" i="5"/>
  <c r="Q495" i="5"/>
  <c r="R495" i="5"/>
  <c r="S495" i="5"/>
  <c r="B496" i="5"/>
  <c r="N496" i="5" s="1"/>
  <c r="D496" i="5"/>
  <c r="I496" i="5"/>
  <c r="J496" i="5"/>
  <c r="L496" i="5"/>
  <c r="M496" i="5"/>
  <c r="O496" i="5"/>
  <c r="Q496" i="5"/>
  <c r="R496" i="5"/>
  <c r="S496" i="5"/>
  <c r="B497" i="5"/>
  <c r="D497" i="5"/>
  <c r="I497" i="5"/>
  <c r="J497" i="5"/>
  <c r="L497" i="5"/>
  <c r="M497" i="5"/>
  <c r="Q497" i="5"/>
  <c r="R497" i="5"/>
  <c r="S497" i="5"/>
  <c r="D498" i="5"/>
  <c r="I498" i="5"/>
  <c r="J498" i="5"/>
  <c r="L498" i="5"/>
  <c r="B498" i="5" s="1"/>
  <c r="O498" i="5" s="1"/>
  <c r="M498" i="5"/>
  <c r="Q498" i="5"/>
  <c r="R498" i="5"/>
  <c r="S498" i="5"/>
  <c r="D499" i="5"/>
  <c r="I499" i="5"/>
  <c r="J499" i="5"/>
  <c r="L499" i="5"/>
  <c r="B499" i="5" s="1"/>
  <c r="M499" i="5"/>
  <c r="Q499" i="5"/>
  <c r="R499" i="5"/>
  <c r="S499" i="5"/>
  <c r="D500" i="5"/>
  <c r="I500" i="5"/>
  <c r="J500" i="5"/>
  <c r="L500" i="5"/>
  <c r="B500" i="5" s="1"/>
  <c r="N500" i="5" s="1"/>
  <c r="M500" i="5"/>
  <c r="O500" i="5"/>
  <c r="Q500" i="5"/>
  <c r="R500" i="5"/>
  <c r="S500" i="5"/>
  <c r="D501" i="5"/>
  <c r="I501" i="5"/>
  <c r="J501" i="5"/>
  <c r="L501" i="5"/>
  <c r="B501" i="5" s="1"/>
  <c r="M501" i="5"/>
  <c r="Q501" i="5"/>
  <c r="R501" i="5"/>
  <c r="S501" i="5"/>
  <c r="B502" i="5"/>
  <c r="D502" i="5"/>
  <c r="I502" i="5"/>
  <c r="J502" i="5"/>
  <c r="L502" i="5"/>
  <c r="M502" i="5"/>
  <c r="N502" i="5"/>
  <c r="O502" i="5"/>
  <c r="Q502" i="5"/>
  <c r="R502" i="5"/>
  <c r="S502" i="5"/>
  <c r="D503" i="5"/>
  <c r="I503" i="5"/>
  <c r="J503" i="5"/>
  <c r="L503" i="5"/>
  <c r="B503" i="5" s="1"/>
  <c r="M503" i="5"/>
  <c r="N503" i="5"/>
  <c r="O503" i="5"/>
  <c r="Q503" i="5"/>
  <c r="R503" i="5"/>
  <c r="S503" i="5"/>
  <c r="B504" i="5"/>
  <c r="D504" i="5"/>
  <c r="I504" i="5"/>
  <c r="J504" i="5"/>
  <c r="L504" i="5"/>
  <c r="M504" i="5"/>
  <c r="Q504" i="5"/>
  <c r="R504" i="5"/>
  <c r="S504" i="5"/>
  <c r="B505" i="5"/>
  <c r="O505" i="5" s="1"/>
  <c r="D505" i="5"/>
  <c r="I505" i="5"/>
  <c r="J505" i="5"/>
  <c r="L505" i="5"/>
  <c r="M505" i="5"/>
  <c r="Q505" i="5"/>
  <c r="R505" i="5"/>
  <c r="S505" i="5"/>
  <c r="D506" i="5"/>
  <c r="I506" i="5"/>
  <c r="J506" i="5"/>
  <c r="L506" i="5"/>
  <c r="B506" i="5" s="1"/>
  <c r="N506" i="5" s="1"/>
  <c r="M506" i="5"/>
  <c r="O506" i="5"/>
  <c r="Q506" i="5"/>
  <c r="R506" i="5"/>
  <c r="S506" i="5"/>
  <c r="B507" i="5"/>
  <c r="O507" i="5" s="1"/>
  <c r="D507" i="5"/>
  <c r="I507" i="5"/>
  <c r="J507" i="5"/>
  <c r="L507" i="5"/>
  <c r="M507" i="5"/>
  <c r="N507" i="5"/>
  <c r="Q507" i="5"/>
  <c r="R507" i="5"/>
  <c r="S507" i="5"/>
  <c r="B508" i="5"/>
  <c r="N508" i="5" s="1"/>
  <c r="D508" i="5"/>
  <c r="I508" i="5"/>
  <c r="J508" i="5"/>
  <c r="L508" i="5"/>
  <c r="M508" i="5"/>
  <c r="Q508" i="5"/>
  <c r="R508" i="5"/>
  <c r="S508" i="5"/>
  <c r="B509" i="5"/>
  <c r="D509" i="5"/>
  <c r="I509" i="5"/>
  <c r="J509" i="5"/>
  <c r="L509" i="5"/>
  <c r="M509" i="5"/>
  <c r="Q509" i="5"/>
  <c r="R509" i="5"/>
  <c r="S509" i="5"/>
  <c r="D510" i="5"/>
  <c r="I510" i="5"/>
  <c r="J510" i="5"/>
  <c r="L510" i="5"/>
  <c r="B510" i="5" s="1"/>
  <c r="M510" i="5"/>
  <c r="Q510" i="5"/>
  <c r="R510" i="5"/>
  <c r="S510" i="5"/>
  <c r="D511" i="5"/>
  <c r="I511" i="5"/>
  <c r="J511" i="5"/>
  <c r="L511" i="5"/>
  <c r="B511" i="5" s="1"/>
  <c r="O511" i="5" s="1"/>
  <c r="M511" i="5"/>
  <c r="Q511" i="5"/>
  <c r="R511" i="5"/>
  <c r="S511" i="5"/>
  <c r="D512" i="5"/>
  <c r="I512" i="5"/>
  <c r="J512" i="5"/>
  <c r="L512" i="5"/>
  <c r="B512" i="5" s="1"/>
  <c r="N512" i="5" s="1"/>
  <c r="M512" i="5"/>
  <c r="O512" i="5"/>
  <c r="Q512" i="5"/>
  <c r="R512" i="5"/>
  <c r="S512" i="5"/>
  <c r="B513" i="5"/>
  <c r="O513" i="5" s="1"/>
  <c r="D513" i="5"/>
  <c r="I513" i="5"/>
  <c r="J513" i="5"/>
  <c r="L513" i="5"/>
  <c r="M513" i="5"/>
  <c r="Q513" i="5"/>
  <c r="R513" i="5"/>
  <c r="S513" i="5"/>
  <c r="B514" i="5"/>
  <c r="D514" i="5"/>
  <c r="I514" i="5"/>
  <c r="J514" i="5"/>
  <c r="L514" i="5"/>
  <c r="M514" i="5"/>
  <c r="Q514" i="5"/>
  <c r="R514" i="5"/>
  <c r="S514" i="5"/>
  <c r="D515" i="5"/>
  <c r="I515" i="5"/>
  <c r="J515" i="5"/>
  <c r="L515" i="5"/>
  <c r="B515" i="5" s="1"/>
  <c r="N515" i="5" s="1"/>
  <c r="M515" i="5"/>
  <c r="Q515" i="5"/>
  <c r="R515" i="5"/>
  <c r="S515" i="5"/>
  <c r="B516" i="5"/>
  <c r="N516" i="5" s="1"/>
  <c r="D516" i="5"/>
  <c r="I516" i="5"/>
  <c r="J516" i="5"/>
  <c r="L516" i="5"/>
  <c r="M516" i="5"/>
  <c r="Q516" i="5"/>
  <c r="R516" i="5"/>
  <c r="S516" i="5"/>
  <c r="D517" i="5"/>
  <c r="I517" i="5"/>
  <c r="J517" i="5"/>
  <c r="L517" i="5"/>
  <c r="B517" i="5" s="1"/>
  <c r="M517" i="5"/>
  <c r="Q517" i="5"/>
  <c r="R517" i="5"/>
  <c r="S517" i="5"/>
  <c r="D518" i="5"/>
  <c r="I518" i="5"/>
  <c r="J518" i="5"/>
  <c r="L518" i="5"/>
  <c r="B518" i="5" s="1"/>
  <c r="N518" i="5" s="1"/>
  <c r="M518" i="5"/>
  <c r="O518" i="5"/>
  <c r="Q518" i="5"/>
  <c r="R518" i="5"/>
  <c r="S518" i="5"/>
  <c r="B519" i="5"/>
  <c r="O519" i="5" s="1"/>
  <c r="D519" i="5"/>
  <c r="I519" i="5"/>
  <c r="J519" i="5"/>
  <c r="L519" i="5"/>
  <c r="M519" i="5"/>
  <c r="Q519" i="5"/>
  <c r="R519" i="5"/>
  <c r="S519" i="5"/>
  <c r="B520" i="5"/>
  <c r="D520" i="5"/>
  <c r="I520" i="5"/>
  <c r="J520" i="5"/>
  <c r="L520" i="5"/>
  <c r="M520" i="5"/>
  <c r="Q520" i="5"/>
  <c r="R520" i="5"/>
  <c r="S520" i="5"/>
  <c r="B521" i="5"/>
  <c r="D521" i="5"/>
  <c r="I521" i="5"/>
  <c r="J521" i="5"/>
  <c r="L521" i="5"/>
  <c r="M521" i="5"/>
  <c r="Q521" i="5"/>
  <c r="R521" i="5"/>
  <c r="S521" i="5"/>
  <c r="D522" i="5"/>
  <c r="I522" i="5"/>
  <c r="J522" i="5"/>
  <c r="L522" i="5"/>
  <c r="B522" i="5" s="1"/>
  <c r="M522" i="5"/>
  <c r="Q522" i="5"/>
  <c r="R522" i="5"/>
  <c r="S522" i="5"/>
  <c r="D523" i="5"/>
  <c r="I523" i="5"/>
  <c r="J523" i="5"/>
  <c r="L523" i="5"/>
  <c r="B523" i="5" s="1"/>
  <c r="O523" i="5" s="1"/>
  <c r="M523" i="5"/>
  <c r="Q523" i="5"/>
  <c r="R523" i="5"/>
  <c r="S523" i="5"/>
  <c r="D524" i="5"/>
  <c r="I524" i="5"/>
  <c r="J524" i="5"/>
  <c r="L524" i="5"/>
  <c r="B524" i="5" s="1"/>
  <c r="N524" i="5" s="1"/>
  <c r="M524" i="5"/>
  <c r="O524" i="5"/>
  <c r="Q524" i="5"/>
  <c r="R524" i="5"/>
  <c r="S524" i="5"/>
  <c r="B525" i="5"/>
  <c r="O525" i="5" s="1"/>
  <c r="D525" i="5"/>
  <c r="I525" i="5"/>
  <c r="J525" i="5"/>
  <c r="L525" i="5"/>
  <c r="M525" i="5"/>
  <c r="Q525" i="5"/>
  <c r="R525" i="5"/>
  <c r="S525" i="5"/>
  <c r="B526" i="5"/>
  <c r="D526" i="5"/>
  <c r="I526" i="5"/>
  <c r="J526" i="5"/>
  <c r="L526" i="5"/>
  <c r="M526" i="5"/>
  <c r="Q526" i="5"/>
  <c r="R526" i="5"/>
  <c r="S526" i="5"/>
  <c r="D527" i="5"/>
  <c r="I527" i="5"/>
  <c r="J527" i="5"/>
  <c r="L527" i="5"/>
  <c r="B527" i="5" s="1"/>
  <c r="N527" i="5" s="1"/>
  <c r="M527" i="5"/>
  <c r="Q527" i="5"/>
  <c r="R527" i="5"/>
  <c r="S527" i="5"/>
  <c r="B528" i="5"/>
  <c r="N528" i="5" s="1"/>
  <c r="D528" i="5"/>
  <c r="I528" i="5"/>
  <c r="J528" i="5"/>
  <c r="L528" i="5"/>
  <c r="M528" i="5"/>
  <c r="Q528" i="5"/>
  <c r="R528" i="5"/>
  <c r="S528" i="5"/>
  <c r="D529" i="5"/>
  <c r="I529" i="5"/>
  <c r="J529" i="5"/>
  <c r="L529" i="5"/>
  <c r="B529" i="5" s="1"/>
  <c r="M529" i="5"/>
  <c r="Q529" i="5"/>
  <c r="R529" i="5"/>
  <c r="S529" i="5"/>
  <c r="D530" i="5"/>
  <c r="I530" i="5"/>
  <c r="J530" i="5"/>
  <c r="L530" i="5"/>
  <c r="B530" i="5" s="1"/>
  <c r="N530" i="5" s="1"/>
  <c r="M530" i="5"/>
  <c r="O530" i="5"/>
  <c r="Q530" i="5"/>
  <c r="R530" i="5"/>
  <c r="S530" i="5"/>
  <c r="B531" i="5"/>
  <c r="O531" i="5" s="1"/>
  <c r="D531" i="5"/>
  <c r="I531" i="5"/>
  <c r="J531" i="5"/>
  <c r="L531" i="5"/>
  <c r="M531" i="5"/>
  <c r="Q531" i="5"/>
  <c r="R531" i="5"/>
  <c r="S531" i="5"/>
  <c r="B532" i="5"/>
  <c r="D532" i="5"/>
  <c r="I532" i="5"/>
  <c r="J532" i="5"/>
  <c r="L532" i="5"/>
  <c r="M532" i="5"/>
  <c r="Q532" i="5"/>
  <c r="R532" i="5"/>
  <c r="S532" i="5"/>
  <c r="B533" i="5"/>
  <c r="D533" i="5"/>
  <c r="I533" i="5"/>
  <c r="J533" i="5"/>
  <c r="L533" i="5"/>
  <c r="M533" i="5"/>
  <c r="Q533" i="5"/>
  <c r="R533" i="5"/>
  <c r="S533" i="5"/>
  <c r="D534" i="5"/>
  <c r="I534" i="5"/>
  <c r="J534" i="5"/>
  <c r="L534" i="5"/>
  <c r="B534" i="5" s="1"/>
  <c r="N534" i="5" s="1"/>
  <c r="M534" i="5"/>
  <c r="Q534" i="5"/>
  <c r="R534" i="5"/>
  <c r="S534" i="5"/>
  <c r="D535" i="5"/>
  <c r="I535" i="5"/>
  <c r="J535" i="5"/>
  <c r="L535" i="5"/>
  <c r="B535" i="5" s="1"/>
  <c r="M535" i="5"/>
  <c r="Q535" i="5"/>
  <c r="R535" i="5"/>
  <c r="S535" i="5"/>
  <c r="D536" i="5"/>
  <c r="I536" i="5"/>
  <c r="J536" i="5"/>
  <c r="L536" i="5"/>
  <c r="B536" i="5" s="1"/>
  <c r="O536" i="5" s="1"/>
  <c r="M536" i="5"/>
  <c r="N536" i="5"/>
  <c r="Q536" i="5"/>
  <c r="R536" i="5"/>
  <c r="S536" i="5"/>
  <c r="B537" i="5"/>
  <c r="D537" i="5"/>
  <c r="I537" i="5"/>
  <c r="J537" i="5"/>
  <c r="L537" i="5"/>
  <c r="M537" i="5"/>
  <c r="N537" i="5"/>
  <c r="O537" i="5"/>
  <c r="Q537" i="5"/>
  <c r="R537" i="5"/>
  <c r="S537" i="5"/>
  <c r="B538" i="5"/>
  <c r="D538" i="5"/>
  <c r="I538" i="5"/>
  <c r="J538" i="5"/>
  <c r="L538" i="5"/>
  <c r="M538" i="5"/>
  <c r="N538" i="5"/>
  <c r="O538" i="5"/>
  <c r="Q538" i="5"/>
  <c r="R538" i="5"/>
  <c r="S538" i="5"/>
  <c r="D539" i="5"/>
  <c r="I539" i="5"/>
  <c r="J539" i="5"/>
  <c r="L539" i="5"/>
  <c r="B539" i="5" s="1"/>
  <c r="M539" i="5"/>
  <c r="Q539" i="5"/>
  <c r="R539" i="5"/>
  <c r="S539" i="5"/>
  <c r="B540" i="5"/>
  <c r="N540" i="5" s="1"/>
  <c r="D540" i="5"/>
  <c r="I540" i="5"/>
  <c r="J540" i="5"/>
  <c r="L540" i="5"/>
  <c r="M540" i="5"/>
  <c r="Q540" i="5"/>
  <c r="R540" i="5"/>
  <c r="S540" i="5"/>
  <c r="B541" i="5"/>
  <c r="D541" i="5"/>
  <c r="I541" i="5"/>
  <c r="J541" i="5"/>
  <c r="L541" i="5"/>
  <c r="M541" i="5"/>
  <c r="Q541" i="5"/>
  <c r="R541" i="5"/>
  <c r="S541" i="5"/>
  <c r="B542" i="5"/>
  <c r="N542" i="5" s="1"/>
  <c r="D542" i="5"/>
  <c r="I542" i="5"/>
  <c r="J542" i="5"/>
  <c r="L542" i="5"/>
  <c r="M542" i="5"/>
  <c r="Q542" i="5"/>
  <c r="R542" i="5"/>
  <c r="S542" i="5"/>
  <c r="D543" i="5"/>
  <c r="I543" i="5"/>
  <c r="J543" i="5"/>
  <c r="L543" i="5"/>
  <c r="B543" i="5" s="1"/>
  <c r="M543" i="5"/>
  <c r="Q543" i="5"/>
  <c r="R543" i="5"/>
  <c r="S543" i="5"/>
  <c r="D544" i="5"/>
  <c r="I544" i="5"/>
  <c r="J544" i="5"/>
  <c r="L544" i="5"/>
  <c r="B544" i="5" s="1"/>
  <c r="O544" i="5" s="1"/>
  <c r="M544" i="5"/>
  <c r="N544" i="5"/>
  <c r="Q544" i="5"/>
  <c r="R544" i="5"/>
  <c r="S544" i="5"/>
  <c r="B545" i="5"/>
  <c r="D545" i="5"/>
  <c r="I545" i="5"/>
  <c r="J545" i="5"/>
  <c r="L545" i="5"/>
  <c r="M545" i="5"/>
  <c r="N545" i="5"/>
  <c r="O545" i="5"/>
  <c r="Q545" i="5"/>
  <c r="R545" i="5"/>
  <c r="S545" i="5"/>
  <c r="D546" i="5"/>
  <c r="I546" i="5"/>
  <c r="J546" i="5"/>
  <c r="L546" i="5"/>
  <c r="B546" i="5" s="1"/>
  <c r="N546" i="5" s="1"/>
  <c r="M546" i="5"/>
  <c r="O546" i="5"/>
  <c r="Q546" i="5"/>
  <c r="R546" i="5"/>
  <c r="S546" i="5"/>
  <c r="B547" i="5"/>
  <c r="N547" i="5" s="1"/>
  <c r="D547" i="5"/>
  <c r="I547" i="5"/>
  <c r="J547" i="5"/>
  <c r="L547" i="5"/>
  <c r="M547" i="5"/>
  <c r="Q547" i="5"/>
  <c r="R547" i="5"/>
  <c r="S547" i="5"/>
  <c r="D548" i="5"/>
  <c r="I548" i="5"/>
  <c r="J548" i="5"/>
  <c r="L548" i="5"/>
  <c r="B548" i="5" s="1"/>
  <c r="M548" i="5"/>
  <c r="Q548" i="5"/>
  <c r="R548" i="5"/>
  <c r="S548" i="5"/>
  <c r="B549" i="5"/>
  <c r="D549" i="5"/>
  <c r="I549" i="5"/>
  <c r="J549" i="5"/>
  <c r="L549" i="5"/>
  <c r="M549" i="5"/>
  <c r="Q549" i="5"/>
  <c r="R549" i="5"/>
  <c r="S549" i="5"/>
  <c r="B550" i="5"/>
  <c r="D550" i="5"/>
  <c r="I550" i="5"/>
  <c r="J550" i="5"/>
  <c r="L550" i="5"/>
  <c r="M550" i="5"/>
  <c r="Q550" i="5"/>
  <c r="R550" i="5"/>
  <c r="S550" i="5"/>
  <c r="B551" i="5"/>
  <c r="N551" i="5" s="1"/>
  <c r="D551" i="5"/>
  <c r="I551" i="5"/>
  <c r="J551" i="5"/>
  <c r="L551" i="5"/>
  <c r="M551" i="5"/>
  <c r="Q551" i="5"/>
  <c r="R551" i="5"/>
  <c r="S551" i="5"/>
  <c r="B552" i="5"/>
  <c r="N552" i="5" s="1"/>
  <c r="D552" i="5"/>
  <c r="I552" i="5"/>
  <c r="J552" i="5"/>
  <c r="L552" i="5"/>
  <c r="M552" i="5"/>
  <c r="Q552" i="5"/>
  <c r="R552" i="5"/>
  <c r="S552" i="5"/>
  <c r="D553" i="5"/>
  <c r="I553" i="5"/>
  <c r="J553" i="5"/>
  <c r="L553" i="5"/>
  <c r="B553" i="5" s="1"/>
  <c r="M553" i="5"/>
  <c r="Q553" i="5"/>
  <c r="R553" i="5"/>
  <c r="S553" i="5"/>
  <c r="D554" i="5"/>
  <c r="I554" i="5"/>
  <c r="J554" i="5"/>
  <c r="L554" i="5"/>
  <c r="B554" i="5" s="1"/>
  <c r="M554" i="5"/>
  <c r="Q554" i="5"/>
  <c r="R554" i="5"/>
  <c r="S554" i="5"/>
  <c r="D555" i="5"/>
  <c r="I555" i="5"/>
  <c r="J555" i="5"/>
  <c r="L555" i="5"/>
  <c r="B555" i="5" s="1"/>
  <c r="M555" i="5"/>
  <c r="Q555" i="5"/>
  <c r="R555" i="5"/>
  <c r="S555" i="5"/>
  <c r="B556" i="5"/>
  <c r="D556" i="5"/>
  <c r="I556" i="5"/>
  <c r="J556" i="5"/>
  <c r="L556" i="5"/>
  <c r="M556" i="5"/>
  <c r="N556" i="5"/>
  <c r="O556" i="5"/>
  <c r="Q556" i="5"/>
  <c r="R556" i="5"/>
  <c r="S556" i="5"/>
  <c r="D557" i="5"/>
  <c r="I557" i="5"/>
  <c r="J557" i="5"/>
  <c r="L557" i="5"/>
  <c r="B557" i="5" s="1"/>
  <c r="N557" i="5" s="1"/>
  <c r="M557" i="5"/>
  <c r="Q557" i="5"/>
  <c r="R557" i="5"/>
  <c r="S557" i="5"/>
  <c r="D558" i="5"/>
  <c r="I558" i="5"/>
  <c r="J558" i="5"/>
  <c r="L558" i="5"/>
  <c r="B558" i="5" s="1"/>
  <c r="M558" i="5"/>
  <c r="Q558" i="5"/>
  <c r="R558" i="5"/>
  <c r="S558" i="5"/>
  <c r="B559" i="5"/>
  <c r="N559" i="5" s="1"/>
  <c r="D559" i="5"/>
  <c r="I559" i="5"/>
  <c r="J559" i="5"/>
  <c r="L559" i="5"/>
  <c r="M559" i="5"/>
  <c r="Q559" i="5"/>
  <c r="R559" i="5"/>
  <c r="S559" i="5"/>
  <c r="D560" i="5"/>
  <c r="I560" i="5"/>
  <c r="J560" i="5"/>
  <c r="L560" i="5"/>
  <c r="B560" i="5" s="1"/>
  <c r="M560" i="5"/>
  <c r="Q560" i="5"/>
  <c r="R560" i="5"/>
  <c r="S560" i="5"/>
  <c r="B561" i="5"/>
  <c r="D561" i="5"/>
  <c r="I561" i="5"/>
  <c r="J561" i="5"/>
  <c r="L561" i="5"/>
  <c r="M561" i="5"/>
  <c r="Q561" i="5"/>
  <c r="R561" i="5"/>
  <c r="S561" i="5"/>
  <c r="B562" i="5"/>
  <c r="D562" i="5"/>
  <c r="I562" i="5"/>
  <c r="J562" i="5"/>
  <c r="L562" i="5"/>
  <c r="M562" i="5"/>
  <c r="Q562" i="5"/>
  <c r="R562" i="5"/>
  <c r="S562" i="5"/>
  <c r="B563" i="5"/>
  <c r="N563" i="5" s="1"/>
  <c r="D563" i="5"/>
  <c r="I563" i="5"/>
  <c r="J563" i="5"/>
  <c r="L563" i="5"/>
  <c r="M563" i="5"/>
  <c r="Q563" i="5"/>
  <c r="R563" i="5"/>
  <c r="S563" i="5"/>
  <c r="B564" i="5"/>
  <c r="N564" i="5" s="1"/>
  <c r="D564" i="5"/>
  <c r="I564" i="5"/>
  <c r="J564" i="5"/>
  <c r="L564" i="5"/>
  <c r="M564" i="5"/>
  <c r="Q564" i="5"/>
  <c r="R564" i="5"/>
  <c r="S564" i="5"/>
  <c r="D565" i="5"/>
  <c r="I565" i="5"/>
  <c r="J565" i="5"/>
  <c r="L565" i="5"/>
  <c r="B565" i="5" s="1"/>
  <c r="M565" i="5"/>
  <c r="Q565" i="5"/>
  <c r="R565" i="5"/>
  <c r="S565" i="5"/>
  <c r="D566" i="5"/>
  <c r="I566" i="5"/>
  <c r="J566" i="5"/>
  <c r="L566" i="5"/>
  <c r="B566" i="5" s="1"/>
  <c r="M566" i="5"/>
  <c r="Q566" i="5"/>
  <c r="R566" i="5"/>
  <c r="S566" i="5"/>
  <c r="D567" i="5"/>
  <c r="I567" i="5"/>
  <c r="J567" i="5"/>
  <c r="L567" i="5"/>
  <c r="B567" i="5" s="1"/>
  <c r="O567" i="5" s="1"/>
  <c r="M567" i="5"/>
  <c r="N567" i="5"/>
  <c r="Q567" i="5"/>
  <c r="R567" i="5"/>
  <c r="S567" i="5"/>
  <c r="B568" i="5"/>
  <c r="D568" i="5"/>
  <c r="I568" i="5"/>
  <c r="J568" i="5"/>
  <c r="L568" i="5"/>
  <c r="M568" i="5"/>
  <c r="N568" i="5"/>
  <c r="O568" i="5"/>
  <c r="Q568" i="5"/>
  <c r="R568" i="5"/>
  <c r="S568" i="5"/>
  <c r="D569" i="5"/>
  <c r="I569" i="5"/>
  <c r="J569" i="5"/>
  <c r="L569" i="5"/>
  <c r="B569" i="5" s="1"/>
  <c r="N569" i="5" s="1"/>
  <c r="M569" i="5"/>
  <c r="Q569" i="5"/>
  <c r="R569" i="5"/>
  <c r="S569" i="5"/>
  <c r="D570" i="5"/>
  <c r="I570" i="5"/>
  <c r="J570" i="5"/>
  <c r="L570" i="5"/>
  <c r="B570" i="5" s="1"/>
  <c r="M570" i="5"/>
  <c r="Q570" i="5"/>
  <c r="R570" i="5"/>
  <c r="S570" i="5"/>
  <c r="B571" i="5"/>
  <c r="N571" i="5" s="1"/>
  <c r="D571" i="5"/>
  <c r="I571" i="5"/>
  <c r="J571" i="5"/>
  <c r="L571" i="5"/>
  <c r="M571" i="5"/>
  <c r="Q571" i="5"/>
  <c r="R571" i="5"/>
  <c r="S571" i="5"/>
  <c r="D572" i="5"/>
  <c r="I572" i="5"/>
  <c r="J572" i="5"/>
  <c r="L572" i="5"/>
  <c r="B572" i="5" s="1"/>
  <c r="M572" i="5"/>
  <c r="Q572" i="5"/>
  <c r="R572" i="5"/>
  <c r="S572" i="5"/>
  <c r="B573" i="5"/>
  <c r="D573" i="5"/>
  <c r="I573" i="5"/>
  <c r="J573" i="5"/>
  <c r="L573" i="5"/>
  <c r="M573" i="5"/>
  <c r="Q573" i="5"/>
  <c r="R573" i="5"/>
  <c r="S573" i="5"/>
  <c r="B574" i="5"/>
  <c r="D574" i="5"/>
  <c r="I574" i="5"/>
  <c r="J574" i="5"/>
  <c r="L574" i="5"/>
  <c r="M574" i="5"/>
  <c r="Q574" i="5"/>
  <c r="R574" i="5"/>
  <c r="S574" i="5"/>
  <c r="B575" i="5"/>
  <c r="N575" i="5" s="1"/>
  <c r="D575" i="5"/>
  <c r="I575" i="5"/>
  <c r="J575" i="5"/>
  <c r="L575" i="5"/>
  <c r="M575" i="5"/>
  <c r="Q575" i="5"/>
  <c r="R575" i="5"/>
  <c r="S575" i="5"/>
  <c r="B576" i="5"/>
  <c r="N576" i="5" s="1"/>
  <c r="D576" i="5"/>
  <c r="I576" i="5"/>
  <c r="J576" i="5"/>
  <c r="L576" i="5"/>
  <c r="M576" i="5"/>
  <c r="Q576" i="5"/>
  <c r="R576" i="5"/>
  <c r="S576" i="5"/>
  <c r="D577" i="5"/>
  <c r="I577" i="5"/>
  <c r="J577" i="5"/>
  <c r="L577" i="5"/>
  <c r="B577" i="5" s="1"/>
  <c r="M577" i="5"/>
  <c r="Q577" i="5"/>
  <c r="R577" i="5"/>
  <c r="S577" i="5"/>
  <c r="D578" i="5"/>
  <c r="I578" i="5"/>
  <c r="J578" i="5"/>
  <c r="L578" i="5"/>
  <c r="B578" i="5" s="1"/>
  <c r="M578" i="5"/>
  <c r="Q578" i="5"/>
  <c r="R578" i="5"/>
  <c r="S578" i="5"/>
  <c r="D579" i="5"/>
  <c r="I579" i="5"/>
  <c r="J579" i="5"/>
  <c r="L579" i="5"/>
  <c r="B579" i="5" s="1"/>
  <c r="O579" i="5" s="1"/>
  <c r="M579" i="5"/>
  <c r="Q579" i="5"/>
  <c r="R579" i="5"/>
  <c r="S579" i="5"/>
  <c r="B580" i="5"/>
  <c r="D580" i="5"/>
  <c r="I580" i="5"/>
  <c r="J580" i="5"/>
  <c r="L580" i="5"/>
  <c r="M580" i="5"/>
  <c r="N580" i="5"/>
  <c r="O580" i="5"/>
  <c r="Q580" i="5"/>
  <c r="R580" i="5"/>
  <c r="S580" i="5"/>
  <c r="D581" i="5"/>
  <c r="I581" i="5"/>
  <c r="J581" i="5"/>
  <c r="L581" i="5"/>
  <c r="B581" i="5" s="1"/>
  <c r="N581" i="5" s="1"/>
  <c r="M581" i="5"/>
  <c r="O581" i="5"/>
  <c r="Q581" i="5"/>
  <c r="R581" i="5"/>
  <c r="S581" i="5"/>
  <c r="D582" i="5"/>
  <c r="I582" i="5"/>
  <c r="J582" i="5"/>
  <c r="L582" i="5"/>
  <c r="B582" i="5" s="1"/>
  <c r="M582" i="5"/>
  <c r="Q582" i="5"/>
  <c r="R582" i="5"/>
  <c r="S582" i="5"/>
  <c r="B583" i="5"/>
  <c r="N583" i="5" s="1"/>
  <c r="D583" i="5"/>
  <c r="I583" i="5"/>
  <c r="J583" i="5"/>
  <c r="L583" i="5"/>
  <c r="M583" i="5"/>
  <c r="Q583" i="5"/>
  <c r="R583" i="5"/>
  <c r="S583" i="5"/>
  <c r="D584" i="5"/>
  <c r="I584" i="5"/>
  <c r="J584" i="5"/>
  <c r="L584" i="5"/>
  <c r="B584" i="5" s="1"/>
  <c r="M584" i="5"/>
  <c r="Q584" i="5"/>
  <c r="R584" i="5"/>
  <c r="S584" i="5"/>
  <c r="B585" i="5"/>
  <c r="D585" i="5"/>
  <c r="I585" i="5"/>
  <c r="J585" i="5"/>
  <c r="L585" i="5"/>
  <c r="M585" i="5"/>
  <c r="Q585" i="5"/>
  <c r="R585" i="5"/>
  <c r="S585" i="5"/>
  <c r="B586" i="5"/>
  <c r="D586" i="5"/>
  <c r="I586" i="5"/>
  <c r="J586" i="5"/>
  <c r="L586" i="5"/>
  <c r="M586" i="5"/>
  <c r="Q586" i="5"/>
  <c r="R586" i="5"/>
  <c r="S586" i="5"/>
  <c r="B587" i="5"/>
  <c r="N587" i="5" s="1"/>
  <c r="D587" i="5"/>
  <c r="I587" i="5"/>
  <c r="J587" i="5"/>
  <c r="L587" i="5"/>
  <c r="M587" i="5"/>
  <c r="Q587" i="5"/>
  <c r="R587" i="5"/>
  <c r="S587" i="5"/>
  <c r="B588" i="5"/>
  <c r="N588" i="5" s="1"/>
  <c r="D588" i="5"/>
  <c r="I588" i="5"/>
  <c r="J588" i="5"/>
  <c r="L588" i="5"/>
  <c r="M588" i="5"/>
  <c r="Q588" i="5"/>
  <c r="R588" i="5"/>
  <c r="S588" i="5"/>
  <c r="D589" i="5"/>
  <c r="I589" i="5"/>
  <c r="J589" i="5"/>
  <c r="L589" i="5"/>
  <c r="B589" i="5" s="1"/>
  <c r="M589" i="5"/>
  <c r="Q589" i="5"/>
  <c r="R589" i="5"/>
  <c r="S589" i="5"/>
  <c r="D590" i="5"/>
  <c r="I590" i="5"/>
  <c r="J590" i="5"/>
  <c r="L590" i="5"/>
  <c r="B590" i="5" s="1"/>
  <c r="M590" i="5"/>
  <c r="Q590" i="5"/>
  <c r="R590" i="5"/>
  <c r="S590" i="5"/>
  <c r="D591" i="5"/>
  <c r="I591" i="5"/>
  <c r="J591" i="5"/>
  <c r="L591" i="5"/>
  <c r="B591" i="5" s="1"/>
  <c r="O591" i="5" s="1"/>
  <c r="M591" i="5"/>
  <c r="Q591" i="5"/>
  <c r="R591" i="5"/>
  <c r="S591" i="5"/>
  <c r="B592" i="5"/>
  <c r="D592" i="5"/>
  <c r="I592" i="5"/>
  <c r="J592" i="5"/>
  <c r="L592" i="5"/>
  <c r="M592" i="5"/>
  <c r="N592" i="5"/>
  <c r="O592" i="5"/>
  <c r="Q592" i="5"/>
  <c r="R592" i="5"/>
  <c r="S592" i="5"/>
  <c r="D593" i="5"/>
  <c r="I593" i="5"/>
  <c r="J593" i="5"/>
  <c r="L593" i="5"/>
  <c r="B593" i="5" s="1"/>
  <c r="N593" i="5" s="1"/>
  <c r="M593" i="5"/>
  <c r="Q593" i="5"/>
  <c r="R593" i="5"/>
  <c r="S593" i="5"/>
  <c r="D594" i="5"/>
  <c r="I594" i="5"/>
  <c r="J594" i="5"/>
  <c r="L594" i="5"/>
  <c r="B594" i="5" s="1"/>
  <c r="M594" i="5"/>
  <c r="Q594" i="5"/>
  <c r="R594" i="5"/>
  <c r="S594" i="5"/>
  <c r="B595" i="5"/>
  <c r="N595" i="5" s="1"/>
  <c r="D595" i="5"/>
  <c r="I595" i="5"/>
  <c r="J595" i="5"/>
  <c r="L595" i="5"/>
  <c r="M595" i="5"/>
  <c r="Q595" i="5"/>
  <c r="R595" i="5"/>
  <c r="S595" i="5"/>
  <c r="D596" i="5"/>
  <c r="I596" i="5"/>
  <c r="J596" i="5"/>
  <c r="L596" i="5"/>
  <c r="B596" i="5" s="1"/>
  <c r="M596" i="5"/>
  <c r="Q596" i="5"/>
  <c r="R596" i="5"/>
  <c r="S596" i="5"/>
  <c r="B597" i="5"/>
  <c r="D597" i="5"/>
  <c r="I597" i="5"/>
  <c r="J597" i="5"/>
  <c r="L597" i="5"/>
  <c r="M597" i="5"/>
  <c r="Q597" i="5"/>
  <c r="R597" i="5"/>
  <c r="S597" i="5"/>
  <c r="B598" i="5"/>
  <c r="D598" i="5"/>
  <c r="I598" i="5"/>
  <c r="J598" i="5"/>
  <c r="L598" i="5"/>
  <c r="M598" i="5"/>
  <c r="Q598" i="5"/>
  <c r="R598" i="5"/>
  <c r="S598" i="5"/>
  <c r="B599" i="5"/>
  <c r="N599" i="5" s="1"/>
  <c r="D599" i="5"/>
  <c r="I599" i="5"/>
  <c r="J599" i="5"/>
  <c r="L599" i="5"/>
  <c r="M599" i="5"/>
  <c r="Q599" i="5"/>
  <c r="R599" i="5"/>
  <c r="S599" i="5"/>
  <c r="B600" i="5"/>
  <c r="N600" i="5" s="1"/>
  <c r="D600" i="5"/>
  <c r="I600" i="5"/>
  <c r="J600" i="5"/>
  <c r="L600" i="5"/>
  <c r="M600" i="5"/>
  <c r="Q600" i="5"/>
  <c r="R600" i="5"/>
  <c r="S600" i="5"/>
  <c r="D601" i="5"/>
  <c r="I601" i="5"/>
  <c r="J601" i="5"/>
  <c r="L601" i="5"/>
  <c r="B601" i="5" s="1"/>
  <c r="M601" i="5"/>
  <c r="Q601" i="5"/>
  <c r="R601" i="5"/>
  <c r="S601" i="5"/>
  <c r="D602" i="5"/>
  <c r="I602" i="5"/>
  <c r="J602" i="5"/>
  <c r="L602" i="5"/>
  <c r="B602" i="5" s="1"/>
  <c r="M602" i="5"/>
  <c r="Q602" i="5"/>
  <c r="R602" i="5"/>
  <c r="S602" i="5"/>
  <c r="D603" i="5"/>
  <c r="I603" i="5"/>
  <c r="J603" i="5"/>
  <c r="L603" i="5"/>
  <c r="B603" i="5" s="1"/>
  <c r="O603" i="5" s="1"/>
  <c r="M603" i="5"/>
  <c r="N603" i="5"/>
  <c r="Q603" i="5"/>
  <c r="R603" i="5"/>
  <c r="S603" i="5"/>
  <c r="B604" i="5"/>
  <c r="D604" i="5"/>
  <c r="I604" i="5"/>
  <c r="J604" i="5"/>
  <c r="L604" i="5"/>
  <c r="M604" i="5"/>
  <c r="N604" i="5"/>
  <c r="O604" i="5"/>
  <c r="Q604" i="5"/>
  <c r="R604" i="5"/>
  <c r="S604" i="5"/>
  <c r="D605" i="5"/>
  <c r="I605" i="5"/>
  <c r="J605" i="5"/>
  <c r="L605" i="5"/>
  <c r="B605" i="5" s="1"/>
  <c r="M605" i="5"/>
  <c r="Q605" i="5"/>
  <c r="R605" i="5"/>
  <c r="S605" i="5"/>
  <c r="D606" i="5"/>
  <c r="I606" i="5"/>
  <c r="J606" i="5"/>
  <c r="L606" i="5"/>
  <c r="B606" i="5" s="1"/>
  <c r="M606" i="5"/>
  <c r="Q606" i="5"/>
  <c r="R606" i="5"/>
  <c r="S606" i="5"/>
  <c r="B607" i="5"/>
  <c r="O607" i="5" s="1"/>
  <c r="D607" i="5"/>
  <c r="I607" i="5"/>
  <c r="J607" i="5"/>
  <c r="L607" i="5"/>
  <c r="M607" i="5"/>
  <c r="N607" i="5"/>
  <c r="Q607" i="5"/>
  <c r="R607" i="5"/>
  <c r="S607" i="5"/>
  <c r="D608" i="5"/>
  <c r="I608" i="5"/>
  <c r="J608" i="5"/>
  <c r="L608" i="5"/>
  <c r="B608" i="5" s="1"/>
  <c r="M608" i="5"/>
  <c r="Q608" i="5"/>
  <c r="R608" i="5"/>
  <c r="S608" i="5"/>
  <c r="B609" i="5"/>
  <c r="D609" i="5"/>
  <c r="I609" i="5"/>
  <c r="J609" i="5"/>
  <c r="L609" i="5"/>
  <c r="M609" i="5"/>
  <c r="Q609" i="5"/>
  <c r="R609" i="5"/>
  <c r="S609" i="5"/>
  <c r="B610" i="5"/>
  <c r="D610" i="5"/>
  <c r="I610" i="5"/>
  <c r="J610" i="5"/>
  <c r="L610" i="5"/>
  <c r="M610" i="5"/>
  <c r="Q610" i="5"/>
  <c r="R610" i="5"/>
  <c r="S610" i="5"/>
  <c r="B611" i="5"/>
  <c r="N611" i="5" s="1"/>
  <c r="D611" i="5"/>
  <c r="I611" i="5"/>
  <c r="J611" i="5"/>
  <c r="L611" i="5"/>
  <c r="M611" i="5"/>
  <c r="Q611" i="5"/>
  <c r="R611" i="5"/>
  <c r="S611" i="5"/>
  <c r="B612" i="5"/>
  <c r="N612" i="5" s="1"/>
  <c r="D612" i="5"/>
  <c r="I612" i="5"/>
  <c r="J612" i="5"/>
  <c r="L612" i="5"/>
  <c r="M612" i="5"/>
  <c r="Q612" i="5"/>
  <c r="R612" i="5"/>
  <c r="S612" i="5"/>
  <c r="D613" i="5"/>
  <c r="I613" i="5"/>
  <c r="J613" i="5"/>
  <c r="L613" i="5"/>
  <c r="B613" i="5" s="1"/>
  <c r="M613" i="5"/>
  <c r="Q613" i="5"/>
  <c r="R613" i="5"/>
  <c r="S613" i="5"/>
  <c r="D614" i="5"/>
  <c r="I614" i="5"/>
  <c r="J614" i="5"/>
  <c r="L614" i="5"/>
  <c r="B614" i="5" s="1"/>
  <c r="M614" i="5"/>
  <c r="Q614" i="5"/>
  <c r="R614" i="5"/>
  <c r="S614" i="5"/>
  <c r="D615" i="5"/>
  <c r="I615" i="5"/>
  <c r="J615" i="5"/>
  <c r="L615" i="5"/>
  <c r="B615" i="5" s="1"/>
  <c r="O615" i="5" s="1"/>
  <c r="M615" i="5"/>
  <c r="Q615" i="5"/>
  <c r="R615" i="5"/>
  <c r="S615" i="5"/>
  <c r="B616" i="5"/>
  <c r="D616" i="5"/>
  <c r="I616" i="5"/>
  <c r="J616" i="5"/>
  <c r="L616" i="5"/>
  <c r="M616" i="5"/>
  <c r="N616" i="5"/>
  <c r="O616" i="5"/>
  <c r="Q616" i="5"/>
  <c r="R616" i="5"/>
  <c r="S616" i="5"/>
  <c r="D617" i="5"/>
  <c r="I617" i="5"/>
  <c r="J617" i="5"/>
  <c r="L617" i="5"/>
  <c r="B617" i="5" s="1"/>
  <c r="N617" i="5" s="1"/>
  <c r="M617" i="5"/>
  <c r="O617" i="5"/>
  <c r="Q617" i="5"/>
  <c r="R617" i="5"/>
  <c r="S617" i="5"/>
  <c r="D618" i="5"/>
  <c r="I618" i="5"/>
  <c r="J618" i="5"/>
  <c r="L618" i="5"/>
  <c r="B618" i="5" s="1"/>
  <c r="M618" i="5"/>
  <c r="Q618" i="5"/>
  <c r="R618" i="5"/>
  <c r="S618" i="5"/>
  <c r="B619" i="5"/>
  <c r="O619" i="5" s="1"/>
  <c r="D619" i="5"/>
  <c r="I619" i="5"/>
  <c r="J619" i="5"/>
  <c r="L619" i="5"/>
  <c r="M619" i="5"/>
  <c r="N619" i="5"/>
  <c r="Q619" i="5"/>
  <c r="R619" i="5"/>
  <c r="S619" i="5"/>
  <c r="D620" i="5"/>
  <c r="I620" i="5"/>
  <c r="J620" i="5"/>
  <c r="L620" i="5"/>
  <c r="B620" i="5" s="1"/>
  <c r="M620" i="5"/>
  <c r="Q620" i="5"/>
  <c r="R620" i="5"/>
  <c r="S620" i="5"/>
  <c r="B621" i="5"/>
  <c r="D621" i="5"/>
  <c r="I621" i="5"/>
  <c r="J621" i="5"/>
  <c r="L621" i="5"/>
  <c r="M621" i="5"/>
  <c r="Q621" i="5"/>
  <c r="R621" i="5"/>
  <c r="S621" i="5"/>
  <c r="B622" i="5"/>
  <c r="D622" i="5"/>
  <c r="I622" i="5"/>
  <c r="J622" i="5"/>
  <c r="L622" i="5"/>
  <c r="M622" i="5"/>
  <c r="Q622" i="5"/>
  <c r="R622" i="5"/>
  <c r="S622" i="5"/>
  <c r="B623" i="5"/>
  <c r="N623" i="5" s="1"/>
  <c r="D623" i="5"/>
  <c r="I623" i="5"/>
  <c r="J623" i="5"/>
  <c r="L623" i="5"/>
  <c r="M623" i="5"/>
  <c r="Q623" i="5"/>
  <c r="R623" i="5"/>
  <c r="S623" i="5"/>
  <c r="B624" i="5"/>
  <c r="N624" i="5" s="1"/>
  <c r="D624" i="5"/>
  <c r="I624" i="5"/>
  <c r="J624" i="5"/>
  <c r="L624" i="5"/>
  <c r="M624" i="5"/>
  <c r="Q624" i="5"/>
  <c r="R624" i="5"/>
  <c r="S624" i="5"/>
  <c r="D625" i="5"/>
  <c r="I625" i="5"/>
  <c r="J625" i="5"/>
  <c r="L625" i="5"/>
  <c r="B625" i="5" s="1"/>
  <c r="M625" i="5"/>
  <c r="Q625" i="5"/>
  <c r="R625" i="5"/>
  <c r="S625" i="5"/>
  <c r="D626" i="5"/>
  <c r="I626" i="5"/>
  <c r="J626" i="5"/>
  <c r="L626" i="5"/>
  <c r="B626" i="5" s="1"/>
  <c r="M626" i="5"/>
  <c r="Q626" i="5"/>
  <c r="R626" i="5"/>
  <c r="S626" i="5"/>
  <c r="D627" i="5"/>
  <c r="I627" i="5"/>
  <c r="J627" i="5"/>
  <c r="L627" i="5"/>
  <c r="B627" i="5" s="1"/>
  <c r="O627" i="5" s="1"/>
  <c r="M627" i="5"/>
  <c r="Q627" i="5"/>
  <c r="R627" i="5"/>
  <c r="S627" i="5"/>
  <c r="B628" i="5"/>
  <c r="D628" i="5"/>
  <c r="I628" i="5"/>
  <c r="J628" i="5"/>
  <c r="L628" i="5"/>
  <c r="M628" i="5"/>
  <c r="N628" i="5"/>
  <c r="O628" i="5"/>
  <c r="Q628" i="5"/>
  <c r="R628" i="5"/>
  <c r="S628" i="5"/>
  <c r="D629" i="5"/>
  <c r="I629" i="5"/>
  <c r="J629" i="5"/>
  <c r="L629" i="5"/>
  <c r="B629" i="5" s="1"/>
  <c r="N629" i="5" s="1"/>
  <c r="M629" i="5"/>
  <c r="O629" i="5"/>
  <c r="Q629" i="5"/>
  <c r="R629" i="5"/>
  <c r="S629" i="5"/>
  <c r="D630" i="5"/>
  <c r="I630" i="5"/>
  <c r="J630" i="5"/>
  <c r="L630" i="5"/>
  <c r="B630" i="5" s="1"/>
  <c r="M630" i="5"/>
  <c r="Q630" i="5"/>
  <c r="R630" i="5"/>
  <c r="S630" i="5"/>
  <c r="B631" i="5"/>
  <c r="O631" i="5" s="1"/>
  <c r="D631" i="5"/>
  <c r="I631" i="5"/>
  <c r="J631" i="5"/>
  <c r="L631" i="5"/>
  <c r="M631" i="5"/>
  <c r="N631" i="5"/>
  <c r="Q631" i="5"/>
  <c r="R631" i="5"/>
  <c r="S631" i="5"/>
  <c r="D632" i="5"/>
  <c r="I632" i="5"/>
  <c r="J632" i="5"/>
  <c r="L632" i="5"/>
  <c r="B632" i="5" s="1"/>
  <c r="M632" i="5"/>
  <c r="Q632" i="5"/>
  <c r="R632" i="5"/>
  <c r="S632" i="5"/>
  <c r="B633" i="5"/>
  <c r="D633" i="5"/>
  <c r="I633" i="5"/>
  <c r="J633" i="5"/>
  <c r="L633" i="5"/>
  <c r="M633" i="5"/>
  <c r="Q633" i="5"/>
  <c r="R633" i="5"/>
  <c r="S633" i="5"/>
  <c r="B634" i="5"/>
  <c r="D634" i="5"/>
  <c r="I634" i="5"/>
  <c r="J634" i="5"/>
  <c r="L634" i="5"/>
  <c r="M634" i="5"/>
  <c r="Q634" i="5"/>
  <c r="R634" i="5"/>
  <c r="S634" i="5"/>
  <c r="B635" i="5"/>
  <c r="N635" i="5" s="1"/>
  <c r="D635" i="5"/>
  <c r="I635" i="5"/>
  <c r="J635" i="5"/>
  <c r="L635" i="5"/>
  <c r="M635" i="5"/>
  <c r="Q635" i="5"/>
  <c r="R635" i="5"/>
  <c r="S635" i="5"/>
  <c r="B636" i="5"/>
  <c r="N636" i="5" s="1"/>
  <c r="D636" i="5"/>
  <c r="I636" i="5"/>
  <c r="J636" i="5"/>
  <c r="L636" i="5"/>
  <c r="M636" i="5"/>
  <c r="Q636" i="5"/>
  <c r="R636" i="5"/>
  <c r="S636" i="5"/>
  <c r="D637" i="5"/>
  <c r="I637" i="5"/>
  <c r="J637" i="5"/>
  <c r="L637" i="5"/>
  <c r="B637" i="5" s="1"/>
  <c r="M637" i="5"/>
  <c r="Q637" i="5"/>
  <c r="R637" i="5"/>
  <c r="S637" i="5"/>
  <c r="D638" i="5"/>
  <c r="I638" i="5"/>
  <c r="J638" i="5"/>
  <c r="L638" i="5"/>
  <c r="B638" i="5" s="1"/>
  <c r="M638" i="5"/>
  <c r="Q638" i="5"/>
  <c r="R638" i="5"/>
  <c r="S638" i="5"/>
  <c r="D639" i="5"/>
  <c r="I639" i="5"/>
  <c r="J639" i="5"/>
  <c r="L639" i="5"/>
  <c r="B639" i="5" s="1"/>
  <c r="M639" i="5"/>
  <c r="Q639" i="5"/>
  <c r="R639" i="5"/>
  <c r="S639" i="5"/>
  <c r="B640" i="5"/>
  <c r="D640" i="5"/>
  <c r="I640" i="5"/>
  <c r="J640" i="5"/>
  <c r="L640" i="5"/>
  <c r="M640" i="5"/>
  <c r="N640" i="5"/>
  <c r="O640" i="5"/>
  <c r="Q640" i="5"/>
  <c r="R640" i="5"/>
  <c r="S640" i="5"/>
  <c r="D641" i="5"/>
  <c r="I641" i="5"/>
  <c r="J641" i="5"/>
  <c r="L641" i="5"/>
  <c r="B641" i="5" s="1"/>
  <c r="N641" i="5" s="1"/>
  <c r="M641" i="5"/>
  <c r="O641" i="5"/>
  <c r="Q641" i="5"/>
  <c r="R641" i="5"/>
  <c r="S641" i="5"/>
  <c r="D642" i="5"/>
  <c r="I642" i="5"/>
  <c r="J642" i="5"/>
  <c r="L642" i="5"/>
  <c r="B642" i="5" s="1"/>
  <c r="M642" i="5"/>
  <c r="Q642" i="5"/>
  <c r="R642" i="5"/>
  <c r="S642" i="5"/>
  <c r="B643" i="5"/>
  <c r="O643" i="5" s="1"/>
  <c r="D643" i="5"/>
  <c r="I643" i="5"/>
  <c r="J643" i="5"/>
  <c r="L643" i="5"/>
  <c r="M643" i="5"/>
  <c r="N643" i="5"/>
  <c r="Q643" i="5"/>
  <c r="R643" i="5"/>
  <c r="S643" i="5"/>
  <c r="D644" i="5"/>
  <c r="I644" i="5"/>
  <c r="J644" i="5"/>
  <c r="L644" i="5"/>
  <c r="B644" i="5" s="1"/>
  <c r="M644" i="5"/>
  <c r="Q644" i="5"/>
  <c r="R644" i="5"/>
  <c r="S644" i="5"/>
  <c r="B645" i="5"/>
  <c r="D645" i="5"/>
  <c r="I645" i="5"/>
  <c r="J645" i="5"/>
  <c r="L645" i="5"/>
  <c r="M645" i="5"/>
  <c r="Q645" i="5"/>
  <c r="R645" i="5"/>
  <c r="S645" i="5"/>
  <c r="B646" i="5"/>
  <c r="D646" i="5"/>
  <c r="I646" i="5"/>
  <c r="J646" i="5"/>
  <c r="L646" i="5"/>
  <c r="M646" i="5"/>
  <c r="Q646" i="5"/>
  <c r="R646" i="5"/>
  <c r="S646" i="5"/>
  <c r="B647" i="5"/>
  <c r="N647" i="5" s="1"/>
  <c r="D647" i="5"/>
  <c r="I647" i="5"/>
  <c r="J647" i="5"/>
  <c r="L647" i="5"/>
  <c r="M647" i="5"/>
  <c r="Q647" i="5"/>
  <c r="R647" i="5"/>
  <c r="S647" i="5"/>
  <c r="B648" i="5"/>
  <c r="N648" i="5" s="1"/>
  <c r="D648" i="5"/>
  <c r="I648" i="5"/>
  <c r="J648" i="5"/>
  <c r="L648" i="5"/>
  <c r="M648" i="5"/>
  <c r="Q648" i="5"/>
  <c r="R648" i="5"/>
  <c r="S648" i="5"/>
  <c r="D649" i="5"/>
  <c r="I649" i="5"/>
  <c r="J649" i="5"/>
  <c r="L649" i="5"/>
  <c r="B649" i="5" s="1"/>
  <c r="M649" i="5"/>
  <c r="Q649" i="5"/>
  <c r="R649" i="5"/>
  <c r="S649" i="5"/>
  <c r="D650" i="5"/>
  <c r="I650" i="5"/>
  <c r="J650" i="5"/>
  <c r="L650" i="5"/>
  <c r="B650" i="5" s="1"/>
  <c r="M650" i="5"/>
  <c r="Q650" i="5"/>
  <c r="R650" i="5"/>
  <c r="S650" i="5"/>
  <c r="D651" i="5"/>
  <c r="I651" i="5"/>
  <c r="J651" i="5"/>
  <c r="L651" i="5"/>
  <c r="B651" i="5" s="1"/>
  <c r="M651" i="5"/>
  <c r="Q651" i="5"/>
  <c r="R651" i="5"/>
  <c r="S651" i="5"/>
  <c r="B652" i="5"/>
  <c r="D652" i="5"/>
  <c r="I652" i="5"/>
  <c r="J652" i="5"/>
  <c r="L652" i="5"/>
  <c r="M652" i="5"/>
  <c r="N652" i="5"/>
  <c r="O652" i="5"/>
  <c r="Q652" i="5"/>
  <c r="R652" i="5"/>
  <c r="S652" i="5"/>
  <c r="D653" i="5"/>
  <c r="I653" i="5"/>
  <c r="J653" i="5"/>
  <c r="L653" i="5"/>
  <c r="B653" i="5" s="1"/>
  <c r="N653" i="5" s="1"/>
  <c r="M653" i="5"/>
  <c r="Q653" i="5"/>
  <c r="R653" i="5"/>
  <c r="S653" i="5"/>
  <c r="D654" i="5"/>
  <c r="I654" i="5"/>
  <c r="J654" i="5"/>
  <c r="L654" i="5"/>
  <c r="B654" i="5" s="1"/>
  <c r="M654" i="5"/>
  <c r="Q654" i="5"/>
  <c r="R654" i="5"/>
  <c r="S654" i="5"/>
  <c r="B655" i="5"/>
  <c r="O655" i="5" s="1"/>
  <c r="D655" i="5"/>
  <c r="I655" i="5"/>
  <c r="J655" i="5"/>
  <c r="L655" i="5"/>
  <c r="M655" i="5"/>
  <c r="N655" i="5"/>
  <c r="Q655" i="5"/>
  <c r="R655" i="5"/>
  <c r="S655" i="5"/>
  <c r="D656" i="5"/>
  <c r="I656" i="5"/>
  <c r="J656" i="5"/>
  <c r="L656" i="5"/>
  <c r="B656" i="5" s="1"/>
  <c r="M656" i="5"/>
  <c r="Q656" i="5"/>
  <c r="R656" i="5"/>
  <c r="S656" i="5"/>
  <c r="U656" i="5"/>
  <c r="D657" i="5"/>
  <c r="I657" i="5"/>
  <c r="J657" i="5"/>
  <c r="L657" i="5"/>
  <c r="B657" i="5" s="1"/>
  <c r="M657" i="5"/>
  <c r="Q657" i="5"/>
  <c r="R657" i="5"/>
  <c r="S657" i="5"/>
  <c r="B658" i="5"/>
  <c r="D658" i="5"/>
  <c r="I658" i="5"/>
  <c r="J658" i="5"/>
  <c r="L658" i="5"/>
  <c r="M658" i="5"/>
  <c r="Q658" i="5"/>
  <c r="R658" i="5"/>
  <c r="S658" i="5"/>
  <c r="B659" i="5"/>
  <c r="D659" i="5"/>
  <c r="I659" i="5"/>
  <c r="J659" i="5"/>
  <c r="L659" i="5"/>
  <c r="M659" i="5"/>
  <c r="Q659" i="5"/>
  <c r="R659" i="5"/>
  <c r="S659" i="5"/>
  <c r="B660" i="5"/>
  <c r="N660" i="5" s="1"/>
  <c r="D660" i="5"/>
  <c r="I660" i="5"/>
  <c r="J660" i="5"/>
  <c r="L660" i="5"/>
  <c r="M660" i="5"/>
  <c r="Q660" i="5"/>
  <c r="R660" i="5"/>
  <c r="S660" i="5"/>
  <c r="B661" i="5"/>
  <c r="N661" i="5" s="1"/>
  <c r="D661" i="5"/>
  <c r="I661" i="5"/>
  <c r="J661" i="5"/>
  <c r="L661" i="5"/>
  <c r="M661" i="5"/>
  <c r="Q661" i="5"/>
  <c r="R661" i="5"/>
  <c r="S661" i="5"/>
  <c r="D662" i="5"/>
  <c r="I662" i="5"/>
  <c r="J662" i="5"/>
  <c r="L662" i="5"/>
  <c r="B662" i="5" s="1"/>
  <c r="M662" i="5"/>
  <c r="Q662" i="5"/>
  <c r="R662" i="5"/>
  <c r="S662" i="5"/>
  <c r="D663" i="5"/>
  <c r="I663" i="5"/>
  <c r="J663" i="5"/>
  <c r="L663" i="5"/>
  <c r="B663" i="5" s="1"/>
  <c r="M663" i="5"/>
  <c r="Q663" i="5"/>
  <c r="R663" i="5"/>
  <c r="S663" i="5"/>
  <c r="D664" i="5"/>
  <c r="I664" i="5"/>
  <c r="J664" i="5"/>
  <c r="L664" i="5"/>
  <c r="B664" i="5" s="1"/>
  <c r="O664" i="5" s="1"/>
  <c r="M664" i="5"/>
  <c r="Q664" i="5"/>
  <c r="R664" i="5"/>
  <c r="S664" i="5"/>
  <c r="B665" i="5"/>
  <c r="D665" i="5"/>
  <c r="I665" i="5"/>
  <c r="J665" i="5"/>
  <c r="L665" i="5"/>
  <c r="M665" i="5"/>
  <c r="N665" i="5"/>
  <c r="O665" i="5"/>
  <c r="Q665" i="5"/>
  <c r="R665" i="5"/>
  <c r="S665" i="5"/>
  <c r="D666" i="5"/>
  <c r="I666" i="5"/>
  <c r="J666" i="5"/>
  <c r="L666" i="5"/>
  <c r="B666" i="5" s="1"/>
  <c r="N666" i="5" s="1"/>
  <c r="M666" i="5"/>
  <c r="O666" i="5"/>
  <c r="Q666" i="5"/>
  <c r="R666" i="5"/>
  <c r="S666" i="5"/>
  <c r="D667" i="5"/>
  <c r="I667" i="5"/>
  <c r="J667" i="5"/>
  <c r="L667" i="5"/>
  <c r="B667" i="5" s="1"/>
  <c r="M667" i="5"/>
  <c r="Q667" i="5"/>
  <c r="R667" i="5"/>
  <c r="S667" i="5"/>
  <c r="U667" i="5"/>
  <c r="D668" i="5"/>
  <c r="I668" i="5"/>
  <c r="J668" i="5"/>
  <c r="L668" i="5"/>
  <c r="B668" i="5" s="1"/>
  <c r="M668" i="5"/>
  <c r="Q668" i="5"/>
  <c r="R668" i="5"/>
  <c r="S668" i="5"/>
  <c r="B669" i="5"/>
  <c r="O669" i="5" s="1"/>
  <c r="D669" i="5"/>
  <c r="I669" i="5"/>
  <c r="J669" i="5"/>
  <c r="L669" i="5"/>
  <c r="M669" i="5"/>
  <c r="N669" i="5"/>
  <c r="Q669" i="5"/>
  <c r="R669" i="5"/>
  <c r="S669" i="5"/>
  <c r="D670" i="5"/>
  <c r="I670" i="5"/>
  <c r="J670" i="5"/>
  <c r="L670" i="5"/>
  <c r="B670" i="5" s="1"/>
  <c r="M670" i="5"/>
  <c r="Q670" i="5"/>
  <c r="R670" i="5"/>
  <c r="S670" i="5"/>
  <c r="B671" i="5"/>
  <c r="D671" i="5"/>
  <c r="I671" i="5"/>
  <c r="J671" i="5"/>
  <c r="L671" i="5"/>
  <c r="M671" i="5"/>
  <c r="Q671" i="5"/>
  <c r="R671" i="5"/>
  <c r="S671" i="5"/>
  <c r="B672" i="5"/>
  <c r="D672" i="5"/>
  <c r="I672" i="5"/>
  <c r="J672" i="5"/>
  <c r="L672" i="5"/>
  <c r="M672" i="5"/>
  <c r="Q672" i="5"/>
  <c r="R672" i="5"/>
  <c r="S672" i="5"/>
  <c r="B673" i="5"/>
  <c r="D673" i="5"/>
  <c r="I673" i="5"/>
  <c r="J673" i="5"/>
  <c r="L673" i="5"/>
  <c r="M673" i="5"/>
  <c r="Q673" i="5"/>
  <c r="R673" i="5"/>
  <c r="S673" i="5"/>
  <c r="B674" i="5"/>
  <c r="N674" i="5" s="1"/>
  <c r="D674" i="5"/>
  <c r="I674" i="5"/>
  <c r="J674" i="5"/>
  <c r="L674" i="5"/>
  <c r="M674" i="5"/>
  <c r="Q674" i="5"/>
  <c r="R674" i="5"/>
  <c r="S674" i="5"/>
  <c r="D675" i="5"/>
  <c r="I675" i="5"/>
  <c r="J675" i="5"/>
  <c r="L675" i="5"/>
  <c r="B675" i="5" s="1"/>
  <c r="M675" i="5"/>
  <c r="Q675" i="5"/>
  <c r="R675" i="5"/>
  <c r="S675" i="5"/>
  <c r="D676" i="5"/>
  <c r="I676" i="5"/>
  <c r="J676" i="5"/>
  <c r="L676" i="5"/>
  <c r="B676" i="5" s="1"/>
  <c r="M676" i="5"/>
  <c r="Q676" i="5"/>
  <c r="R676" i="5"/>
  <c r="S676" i="5"/>
  <c r="D677" i="5"/>
  <c r="I677" i="5"/>
  <c r="J677" i="5"/>
  <c r="L677" i="5"/>
  <c r="B677" i="5" s="1"/>
  <c r="O677" i="5" s="1"/>
  <c r="M677" i="5"/>
  <c r="N677" i="5"/>
  <c r="Q677" i="5"/>
  <c r="R677" i="5"/>
  <c r="S677" i="5"/>
  <c r="B678" i="5"/>
  <c r="D678" i="5"/>
  <c r="I678" i="5"/>
  <c r="J678" i="5"/>
  <c r="L678" i="5"/>
  <c r="M678" i="5"/>
  <c r="N678" i="5"/>
  <c r="O678" i="5"/>
  <c r="Q678" i="5"/>
  <c r="R678" i="5"/>
  <c r="S678" i="5"/>
  <c r="D679" i="5"/>
  <c r="I679" i="5"/>
  <c r="J679" i="5"/>
  <c r="L679" i="5"/>
  <c r="B679" i="5" s="1"/>
  <c r="M679" i="5"/>
  <c r="Q679" i="5"/>
  <c r="R679" i="5"/>
  <c r="S679" i="5"/>
  <c r="D680" i="5"/>
  <c r="I680" i="5"/>
  <c r="J680" i="5"/>
  <c r="L680" i="5"/>
  <c r="B680" i="5" s="1"/>
  <c r="N680" i="5" s="1"/>
  <c r="M680" i="5"/>
  <c r="O680" i="5"/>
  <c r="Q680" i="5"/>
  <c r="R680" i="5"/>
  <c r="S680" i="5"/>
  <c r="B681" i="5"/>
  <c r="O681" i="5" s="1"/>
  <c r="D681" i="5"/>
  <c r="I681" i="5"/>
  <c r="J681" i="5"/>
  <c r="L681" i="5"/>
  <c r="M681" i="5"/>
  <c r="N681" i="5"/>
  <c r="Q681" i="5"/>
  <c r="R681" i="5"/>
  <c r="S681" i="5"/>
  <c r="D682" i="5"/>
  <c r="I682" i="5"/>
  <c r="J682" i="5"/>
  <c r="L682" i="5"/>
  <c r="B682" i="5" s="1"/>
  <c r="M682" i="5"/>
  <c r="Q682" i="5"/>
  <c r="R682" i="5"/>
  <c r="S682" i="5"/>
  <c r="U682" i="5"/>
  <c r="D683" i="5"/>
  <c r="I683" i="5"/>
  <c r="J683" i="5"/>
  <c r="L683" i="5"/>
  <c r="B683" i="5" s="1"/>
  <c r="M683" i="5"/>
  <c r="Q683" i="5"/>
  <c r="R683" i="5"/>
  <c r="S683" i="5"/>
  <c r="B684" i="5"/>
  <c r="D684" i="5"/>
  <c r="I684" i="5"/>
  <c r="J684" i="5"/>
  <c r="L684" i="5"/>
  <c r="M684" i="5"/>
  <c r="Q684" i="5"/>
  <c r="R684" i="5"/>
  <c r="S684" i="5"/>
  <c r="B685" i="5"/>
  <c r="D685" i="5"/>
  <c r="I685" i="5"/>
  <c r="J685" i="5"/>
  <c r="L685" i="5"/>
  <c r="M685" i="5"/>
  <c r="Q685" i="5"/>
  <c r="R685" i="5"/>
  <c r="S685" i="5"/>
  <c r="B686" i="5"/>
  <c r="D686" i="5"/>
  <c r="I686" i="5"/>
  <c r="J686" i="5"/>
  <c r="L686" i="5"/>
  <c r="M686" i="5"/>
  <c r="Q686" i="5"/>
  <c r="R686" i="5"/>
  <c r="S686" i="5"/>
  <c r="B687" i="5"/>
  <c r="N687" i="5" s="1"/>
  <c r="D687" i="5"/>
  <c r="I687" i="5"/>
  <c r="J687" i="5"/>
  <c r="L687" i="5"/>
  <c r="M687" i="5"/>
  <c r="Q687" i="5"/>
  <c r="R687" i="5"/>
  <c r="S687" i="5"/>
  <c r="D688" i="5"/>
  <c r="I688" i="5"/>
  <c r="J688" i="5"/>
  <c r="L688" i="5"/>
  <c r="B688" i="5" s="1"/>
  <c r="M688" i="5"/>
  <c r="Q688" i="5"/>
  <c r="R688" i="5"/>
  <c r="S688" i="5"/>
  <c r="D689" i="5"/>
  <c r="I689" i="5"/>
  <c r="J689" i="5"/>
  <c r="L689" i="5"/>
  <c r="B689" i="5" s="1"/>
  <c r="M689" i="5"/>
  <c r="Q689" i="5"/>
  <c r="R689" i="5"/>
  <c r="S689" i="5"/>
  <c r="D690" i="5"/>
  <c r="I690" i="5"/>
  <c r="J690" i="5"/>
  <c r="L690" i="5"/>
  <c r="B690" i="5" s="1"/>
  <c r="O690" i="5" s="1"/>
  <c r="M690" i="5"/>
  <c r="Q690" i="5"/>
  <c r="R690" i="5"/>
  <c r="S690" i="5"/>
  <c r="B691" i="5"/>
  <c r="D691" i="5"/>
  <c r="I691" i="5"/>
  <c r="J691" i="5"/>
  <c r="L691" i="5"/>
  <c r="M691" i="5"/>
  <c r="N691" i="5"/>
  <c r="O691" i="5"/>
  <c r="Q691" i="5"/>
  <c r="R691" i="5"/>
  <c r="S691" i="5"/>
  <c r="D692" i="5"/>
  <c r="I692" i="5"/>
  <c r="J692" i="5"/>
  <c r="L692" i="5"/>
  <c r="B692" i="5" s="1"/>
  <c r="M692" i="5"/>
  <c r="N692" i="5"/>
  <c r="O692" i="5"/>
  <c r="Q692" i="5"/>
  <c r="R692" i="5"/>
  <c r="S692" i="5"/>
  <c r="D693" i="5"/>
  <c r="I693" i="5"/>
  <c r="J693" i="5"/>
  <c r="L693" i="5"/>
  <c r="B693" i="5" s="1"/>
  <c r="N693" i="5" s="1"/>
  <c r="M693" i="5"/>
  <c r="Q693" i="5"/>
  <c r="R693" i="5"/>
  <c r="S693" i="5"/>
  <c r="B694" i="5"/>
  <c r="O694" i="5" s="1"/>
  <c r="D694" i="5"/>
  <c r="I694" i="5"/>
  <c r="J694" i="5"/>
  <c r="L694" i="5"/>
  <c r="M694" i="5"/>
  <c r="N694" i="5"/>
  <c r="Q694" i="5"/>
  <c r="R694" i="5"/>
  <c r="S694" i="5"/>
  <c r="D695" i="5"/>
  <c r="I695" i="5"/>
  <c r="J695" i="5"/>
  <c r="L695" i="5"/>
  <c r="B695" i="5" s="1"/>
  <c r="M695" i="5"/>
  <c r="Q695" i="5"/>
  <c r="R695" i="5"/>
  <c r="S695" i="5"/>
  <c r="B696" i="5"/>
  <c r="D696" i="5"/>
  <c r="I696" i="5"/>
  <c r="J696" i="5"/>
  <c r="L696" i="5"/>
  <c r="M696" i="5"/>
  <c r="Q696" i="5"/>
  <c r="R696" i="5"/>
  <c r="S696" i="5"/>
  <c r="B697" i="5"/>
  <c r="D697" i="5"/>
  <c r="I697" i="5"/>
  <c r="J697" i="5"/>
  <c r="L697" i="5"/>
  <c r="M697" i="5"/>
  <c r="Q697" i="5"/>
  <c r="R697" i="5"/>
  <c r="S697" i="5"/>
  <c r="B698" i="5"/>
  <c r="D698" i="5"/>
  <c r="I698" i="5"/>
  <c r="J698" i="5"/>
  <c r="L698" i="5"/>
  <c r="M698" i="5"/>
  <c r="Q698" i="5"/>
  <c r="R698" i="5"/>
  <c r="S698" i="5"/>
  <c r="B699" i="5"/>
  <c r="N699" i="5" s="1"/>
  <c r="D699" i="5"/>
  <c r="I699" i="5"/>
  <c r="J699" i="5"/>
  <c r="L699" i="5"/>
  <c r="M699" i="5"/>
  <c r="Q699" i="5"/>
  <c r="R699" i="5"/>
  <c r="S699" i="5"/>
  <c r="D700" i="5"/>
  <c r="I700" i="5"/>
  <c r="J700" i="5"/>
  <c r="L700" i="5"/>
  <c r="B700" i="5" s="1"/>
  <c r="M700" i="5"/>
  <c r="Q700" i="5"/>
  <c r="R700" i="5"/>
  <c r="S700" i="5"/>
  <c r="D701" i="5"/>
  <c r="I701" i="5"/>
  <c r="J701" i="5"/>
  <c r="L701" i="5"/>
  <c r="B701" i="5" s="1"/>
  <c r="M701" i="5"/>
  <c r="Q701" i="5"/>
  <c r="R701" i="5"/>
  <c r="S701" i="5"/>
  <c r="D702" i="5"/>
  <c r="I702" i="5"/>
  <c r="J702" i="5"/>
  <c r="L702" i="5"/>
  <c r="B702" i="5" s="1"/>
  <c r="O702" i="5" s="1"/>
  <c r="M702" i="5"/>
  <c r="Q702" i="5"/>
  <c r="R702" i="5"/>
  <c r="S702" i="5"/>
  <c r="B703" i="5"/>
  <c r="D703" i="5"/>
  <c r="I703" i="5"/>
  <c r="J703" i="5"/>
  <c r="L703" i="5"/>
  <c r="M703" i="5"/>
  <c r="N703" i="5"/>
  <c r="O703" i="5"/>
  <c r="Q703" i="5"/>
  <c r="R703" i="5"/>
  <c r="S703" i="5"/>
  <c r="D704" i="5"/>
  <c r="I704" i="5"/>
  <c r="J704" i="5"/>
  <c r="L704" i="5"/>
  <c r="B704" i="5" s="1"/>
  <c r="M704" i="5"/>
  <c r="N704" i="5"/>
  <c r="O704" i="5"/>
  <c r="Q704" i="5"/>
  <c r="R704" i="5"/>
  <c r="S704" i="5"/>
  <c r="D705" i="5"/>
  <c r="I705" i="5"/>
  <c r="J705" i="5"/>
  <c r="L705" i="5"/>
  <c r="B705" i="5" s="1"/>
  <c r="N705" i="5" s="1"/>
  <c r="M705" i="5"/>
  <c r="O705" i="5"/>
  <c r="Q705" i="5"/>
  <c r="R705" i="5"/>
  <c r="S705" i="5"/>
  <c r="B706" i="5"/>
  <c r="O706" i="5" s="1"/>
  <c r="D706" i="5"/>
  <c r="I706" i="5"/>
  <c r="J706" i="5"/>
  <c r="L706" i="5"/>
  <c r="M706" i="5"/>
  <c r="N706" i="5"/>
  <c r="Q706" i="5"/>
  <c r="R706" i="5"/>
  <c r="S706" i="5"/>
  <c r="D707" i="5"/>
  <c r="I707" i="5"/>
  <c r="J707" i="5"/>
  <c r="L707" i="5"/>
  <c r="B707" i="5" s="1"/>
  <c r="M707" i="5"/>
  <c r="Q707" i="5"/>
  <c r="R707" i="5"/>
  <c r="S707" i="5"/>
  <c r="B708" i="5"/>
  <c r="D708" i="5"/>
  <c r="I708" i="5"/>
  <c r="J708" i="5"/>
  <c r="L708" i="5"/>
  <c r="M708" i="5"/>
  <c r="Q708" i="5"/>
  <c r="R708" i="5"/>
  <c r="S708" i="5"/>
  <c r="B709" i="5"/>
  <c r="D709" i="5"/>
  <c r="I709" i="5"/>
  <c r="J709" i="5"/>
  <c r="L709" i="5"/>
  <c r="M709" i="5"/>
  <c r="Q709" i="5"/>
  <c r="R709" i="5"/>
  <c r="S709" i="5"/>
  <c r="B710" i="5"/>
  <c r="D710" i="5"/>
  <c r="I710" i="5"/>
  <c r="J710" i="5"/>
  <c r="L710" i="5"/>
  <c r="M710" i="5"/>
  <c r="Q710" i="5"/>
  <c r="R710" i="5"/>
  <c r="S710" i="5"/>
  <c r="B711" i="5"/>
  <c r="N711" i="5" s="1"/>
  <c r="D711" i="5"/>
  <c r="I711" i="5"/>
  <c r="J711" i="5"/>
  <c r="L711" i="5"/>
  <c r="M711" i="5"/>
  <c r="Q711" i="5"/>
  <c r="R711" i="5"/>
  <c r="S711" i="5"/>
  <c r="D712" i="5"/>
  <c r="I712" i="5"/>
  <c r="J712" i="5"/>
  <c r="L712" i="5"/>
  <c r="B712" i="5" s="1"/>
  <c r="M712" i="5"/>
  <c r="Q712" i="5"/>
  <c r="R712" i="5"/>
  <c r="S712" i="5"/>
  <c r="D713" i="5"/>
  <c r="I713" i="5"/>
  <c r="J713" i="5"/>
  <c r="L713" i="5"/>
  <c r="B713" i="5" s="1"/>
  <c r="M713" i="5"/>
  <c r="Q713" i="5"/>
  <c r="R713" i="5"/>
  <c r="S713" i="5"/>
  <c r="D714" i="5"/>
  <c r="I714" i="5"/>
  <c r="J714" i="5"/>
  <c r="L714" i="5"/>
  <c r="B714" i="5" s="1"/>
  <c r="O714" i="5" s="1"/>
  <c r="M714" i="5"/>
  <c r="N714" i="5"/>
  <c r="Q714" i="5"/>
  <c r="R714" i="5"/>
  <c r="S714" i="5"/>
  <c r="B715" i="5"/>
  <c r="D715" i="5"/>
  <c r="I715" i="5"/>
  <c r="J715" i="5"/>
  <c r="L715" i="5"/>
  <c r="M715" i="5"/>
  <c r="N715" i="5"/>
  <c r="O715" i="5"/>
  <c r="Q715" i="5"/>
  <c r="R715" i="5"/>
  <c r="S715" i="5"/>
  <c r="D716" i="5"/>
  <c r="I716" i="5"/>
  <c r="J716" i="5"/>
  <c r="L716" i="5"/>
  <c r="B716" i="5" s="1"/>
  <c r="M716" i="5"/>
  <c r="Q716" i="5"/>
  <c r="R716" i="5"/>
  <c r="S716" i="5"/>
  <c r="D717" i="5"/>
  <c r="I717" i="5"/>
  <c r="J717" i="5"/>
  <c r="L717" i="5"/>
  <c r="B717" i="5" s="1"/>
  <c r="N717" i="5" s="1"/>
  <c r="M717" i="5"/>
  <c r="O717" i="5"/>
  <c r="Q717" i="5"/>
  <c r="R717" i="5"/>
  <c r="S717" i="5"/>
  <c r="B718" i="5"/>
  <c r="O718" i="5" s="1"/>
  <c r="D718" i="5"/>
  <c r="I718" i="5"/>
  <c r="J718" i="5"/>
  <c r="U718" i="5" s="1"/>
  <c r="L718" i="5"/>
  <c r="M718" i="5"/>
  <c r="N718" i="5"/>
  <c r="Q718" i="5"/>
  <c r="R718" i="5"/>
  <c r="S718" i="5"/>
  <c r="B719" i="5"/>
  <c r="O719" i="5" s="1"/>
  <c r="D719" i="5"/>
  <c r="I719" i="5"/>
  <c r="J719" i="5"/>
  <c r="L719" i="5"/>
  <c r="M719" i="5"/>
  <c r="N719" i="5"/>
  <c r="Q719" i="5"/>
  <c r="R719" i="5"/>
  <c r="S719" i="5"/>
  <c r="D720" i="5"/>
  <c r="I720" i="5"/>
  <c r="J720" i="5"/>
  <c r="L720" i="5"/>
  <c r="B720" i="5" s="1"/>
  <c r="N720" i="5" s="1"/>
  <c r="M720" i="5"/>
  <c r="O720" i="5"/>
  <c r="Q720" i="5"/>
  <c r="R720" i="5"/>
  <c r="S720" i="5"/>
  <c r="B721" i="5"/>
  <c r="D721" i="5"/>
  <c r="I721" i="5"/>
  <c r="J721" i="5"/>
  <c r="L721" i="5"/>
  <c r="M721" i="5"/>
  <c r="Q721" i="5"/>
  <c r="R721" i="5"/>
  <c r="S721" i="5"/>
  <c r="B722" i="5"/>
  <c r="D722" i="5"/>
  <c r="I722" i="5"/>
  <c r="J722" i="5"/>
  <c r="L722" i="5"/>
  <c r="M722" i="5"/>
  <c r="Q722" i="5"/>
  <c r="R722" i="5"/>
  <c r="S722" i="5"/>
  <c r="B723" i="5"/>
  <c r="D723" i="5"/>
  <c r="I723" i="5"/>
  <c r="J723" i="5"/>
  <c r="L723" i="5"/>
  <c r="M723" i="5"/>
  <c r="Q723" i="5"/>
  <c r="R723" i="5"/>
  <c r="S723" i="5"/>
  <c r="B724" i="5"/>
  <c r="N724" i="5" s="1"/>
  <c r="D724" i="5"/>
  <c r="I724" i="5"/>
  <c r="J724" i="5"/>
  <c r="L724" i="5"/>
  <c r="M724" i="5"/>
  <c r="Q724" i="5"/>
  <c r="R724" i="5"/>
  <c r="S724" i="5"/>
  <c r="D725" i="5"/>
  <c r="I725" i="5"/>
  <c r="J725" i="5"/>
  <c r="L725" i="5"/>
  <c r="B725" i="5" s="1"/>
  <c r="M725" i="5"/>
  <c r="Q725" i="5"/>
  <c r="R725" i="5"/>
  <c r="S725" i="5"/>
  <c r="D726" i="5"/>
  <c r="I726" i="5"/>
  <c r="J726" i="5"/>
  <c r="L726" i="5"/>
  <c r="B726" i="5" s="1"/>
  <c r="M726" i="5"/>
  <c r="Q726" i="5"/>
  <c r="R726" i="5"/>
  <c r="S726" i="5"/>
  <c r="D727" i="5"/>
  <c r="I727" i="5"/>
  <c r="J727" i="5"/>
  <c r="L727" i="5"/>
  <c r="B727" i="5" s="1"/>
  <c r="O727" i="5" s="1"/>
  <c r="M727" i="5"/>
  <c r="N727" i="5"/>
  <c r="Q727" i="5"/>
  <c r="R727" i="5"/>
  <c r="S727" i="5"/>
  <c r="B728" i="5"/>
  <c r="D728" i="5"/>
  <c r="I728" i="5"/>
  <c r="J728" i="5"/>
  <c r="L728" i="5"/>
  <c r="M728" i="5"/>
  <c r="N728" i="5"/>
  <c r="O728" i="5"/>
  <c r="Q728" i="5"/>
  <c r="R728" i="5"/>
  <c r="S728" i="5"/>
  <c r="D729" i="5"/>
  <c r="I729" i="5"/>
  <c r="J729" i="5"/>
  <c r="L729" i="5"/>
  <c r="B729" i="5" s="1"/>
  <c r="N729" i="5" s="1"/>
  <c r="M729" i="5"/>
  <c r="Q729" i="5"/>
  <c r="R729" i="5"/>
  <c r="S729" i="5"/>
  <c r="D730" i="5"/>
  <c r="I730" i="5"/>
  <c r="J730" i="5"/>
  <c r="L730" i="5"/>
  <c r="B730" i="5" s="1"/>
  <c r="M730" i="5"/>
  <c r="Q730" i="5"/>
  <c r="R730" i="5"/>
  <c r="S730" i="5"/>
  <c r="U730" i="5"/>
  <c r="D731" i="5"/>
  <c r="I731" i="5"/>
  <c r="J731" i="5"/>
  <c r="L731" i="5"/>
  <c r="B731" i="5" s="1"/>
  <c r="N731" i="5" s="1"/>
  <c r="M731" i="5"/>
  <c r="O731" i="5"/>
  <c r="Q731" i="5"/>
  <c r="R731" i="5"/>
  <c r="S731" i="5"/>
  <c r="B732" i="5"/>
  <c r="O732" i="5" s="1"/>
  <c r="D732" i="5"/>
  <c r="I732" i="5"/>
  <c r="J732" i="5"/>
  <c r="L732" i="5"/>
  <c r="M732" i="5"/>
  <c r="N732" i="5"/>
  <c r="Q732" i="5"/>
  <c r="R732" i="5"/>
  <c r="S732" i="5"/>
  <c r="D733" i="5"/>
  <c r="I733" i="5"/>
  <c r="J733" i="5"/>
  <c r="L733" i="5"/>
  <c r="B733" i="5" s="1"/>
  <c r="N733" i="5" s="1"/>
  <c r="M733" i="5"/>
  <c r="O733" i="5"/>
  <c r="Q733" i="5"/>
  <c r="R733" i="5"/>
  <c r="S733" i="5"/>
  <c r="B734" i="5"/>
  <c r="D734" i="5"/>
  <c r="I734" i="5"/>
  <c r="J734" i="5"/>
  <c r="L734" i="5"/>
  <c r="M734" i="5"/>
  <c r="Q734" i="5"/>
  <c r="R734" i="5"/>
  <c r="S734" i="5"/>
  <c r="B735" i="5"/>
  <c r="D735" i="5"/>
  <c r="I735" i="5"/>
  <c r="J735" i="5"/>
  <c r="L735" i="5"/>
  <c r="M735" i="5"/>
  <c r="Q735" i="5"/>
  <c r="R735" i="5"/>
  <c r="S735" i="5"/>
  <c r="B736" i="5"/>
  <c r="D736" i="5"/>
  <c r="I736" i="5"/>
  <c r="J736" i="5"/>
  <c r="L736" i="5"/>
  <c r="M736" i="5"/>
  <c r="Q736" i="5"/>
  <c r="R736" i="5"/>
  <c r="S736" i="5"/>
  <c r="B737" i="5"/>
  <c r="N737" i="5" s="1"/>
  <c r="D737" i="5"/>
  <c r="I737" i="5"/>
  <c r="J737" i="5"/>
  <c r="L737" i="5"/>
  <c r="M737" i="5"/>
  <c r="Q737" i="5"/>
  <c r="R737" i="5"/>
  <c r="S737" i="5"/>
  <c r="D738" i="5"/>
  <c r="I738" i="5"/>
  <c r="J738" i="5"/>
  <c r="L738" i="5"/>
  <c r="B738" i="5" s="1"/>
  <c r="M738" i="5"/>
  <c r="Q738" i="5"/>
  <c r="R738" i="5"/>
  <c r="S738" i="5"/>
  <c r="D739" i="5"/>
  <c r="I739" i="5"/>
  <c r="J739" i="5"/>
  <c r="U739" i="5" s="1"/>
  <c r="L739" i="5"/>
  <c r="B739" i="5" s="1"/>
  <c r="M739" i="5"/>
  <c r="Q739" i="5"/>
  <c r="R739" i="5"/>
  <c r="S739" i="5"/>
  <c r="D740" i="5"/>
  <c r="I740" i="5"/>
  <c r="J740" i="5"/>
  <c r="L740" i="5"/>
  <c r="B740" i="5" s="1"/>
  <c r="M740" i="5"/>
  <c r="Q740" i="5"/>
  <c r="R740" i="5"/>
  <c r="S740" i="5"/>
  <c r="D741" i="5"/>
  <c r="I741" i="5"/>
  <c r="J741" i="5"/>
  <c r="L741" i="5"/>
  <c r="B741" i="5" s="1"/>
  <c r="O741" i="5" s="1"/>
  <c r="M741" i="5"/>
  <c r="Q741" i="5"/>
  <c r="R741" i="5"/>
  <c r="S741" i="5"/>
  <c r="B742" i="5"/>
  <c r="D742" i="5"/>
  <c r="I742" i="5"/>
  <c r="J742" i="5"/>
  <c r="L742" i="5"/>
  <c r="M742" i="5"/>
  <c r="N742" i="5"/>
  <c r="O742" i="5"/>
  <c r="Q742" i="5"/>
  <c r="R742" i="5"/>
  <c r="S742" i="5"/>
  <c r="D743" i="5"/>
  <c r="I743" i="5"/>
  <c r="J743" i="5"/>
  <c r="L743" i="5"/>
  <c r="B743" i="5" s="1"/>
  <c r="M743" i="5"/>
  <c r="N743" i="5"/>
  <c r="O743" i="5"/>
  <c r="Q743" i="5"/>
  <c r="R743" i="5"/>
  <c r="S743" i="5"/>
  <c r="D744" i="5"/>
  <c r="I744" i="5"/>
  <c r="J744" i="5"/>
  <c r="L744" i="5"/>
  <c r="B744" i="5" s="1"/>
  <c r="N744" i="5" s="1"/>
  <c r="M744" i="5"/>
  <c r="O744" i="5"/>
  <c r="Q744" i="5"/>
  <c r="R744" i="5"/>
  <c r="S744" i="5"/>
  <c r="B745" i="5"/>
  <c r="O745" i="5" s="1"/>
  <c r="D745" i="5"/>
  <c r="I745" i="5"/>
  <c r="J745" i="5"/>
  <c r="L745" i="5"/>
  <c r="M745" i="5"/>
  <c r="Q745" i="5"/>
  <c r="R745" i="5"/>
  <c r="S745" i="5"/>
  <c r="D746" i="5"/>
  <c r="I746" i="5"/>
  <c r="J746" i="5"/>
  <c r="L746" i="5"/>
  <c r="B746" i="5" s="1"/>
  <c r="O746" i="5" s="1"/>
  <c r="M746" i="5"/>
  <c r="N746" i="5"/>
  <c r="Q746" i="5"/>
  <c r="R746" i="5"/>
  <c r="S746" i="5"/>
  <c r="B747" i="5"/>
  <c r="N747" i="5" s="1"/>
  <c r="D747" i="5"/>
  <c r="I747" i="5"/>
  <c r="J747" i="5"/>
  <c r="L747" i="5"/>
  <c r="M747" i="5"/>
  <c r="Q747" i="5"/>
  <c r="R747" i="5"/>
  <c r="S747" i="5"/>
  <c r="B748" i="5"/>
  <c r="O748" i="5" s="1"/>
  <c r="D748" i="5"/>
  <c r="I748" i="5"/>
  <c r="J748" i="5"/>
  <c r="L748" i="5"/>
  <c r="M748" i="5"/>
  <c r="N748" i="5"/>
  <c r="Q748" i="5"/>
  <c r="R748" i="5"/>
  <c r="S748" i="5"/>
  <c r="D749" i="5"/>
  <c r="I749" i="5"/>
  <c r="J749" i="5"/>
  <c r="L749" i="5"/>
  <c r="B749" i="5" s="1"/>
  <c r="M749" i="5"/>
  <c r="Q749" i="5"/>
  <c r="R749" i="5"/>
  <c r="S749" i="5"/>
  <c r="B750" i="5"/>
  <c r="N750" i="5" s="1"/>
  <c r="D750" i="5"/>
  <c r="I750" i="5"/>
  <c r="J750" i="5"/>
  <c r="L750" i="5"/>
  <c r="M750" i="5"/>
  <c r="Q750" i="5"/>
  <c r="R750" i="5"/>
  <c r="S750" i="5"/>
  <c r="D751" i="5"/>
  <c r="I751" i="5"/>
  <c r="J751" i="5"/>
  <c r="L751" i="5"/>
  <c r="B751" i="5" s="1"/>
  <c r="M751" i="5"/>
  <c r="Q751" i="5"/>
  <c r="R751" i="5"/>
  <c r="S751" i="5"/>
  <c r="B752" i="5"/>
  <c r="D752" i="5"/>
  <c r="I752" i="5"/>
  <c r="J752" i="5"/>
  <c r="L752" i="5"/>
  <c r="M752" i="5"/>
  <c r="Q752" i="5"/>
  <c r="R752" i="5"/>
  <c r="S752" i="5"/>
  <c r="D753" i="5"/>
  <c r="I753" i="5"/>
  <c r="J753" i="5"/>
  <c r="L753" i="5"/>
  <c r="B753" i="5" s="1"/>
  <c r="M753" i="5"/>
  <c r="Q753" i="5"/>
  <c r="R753" i="5"/>
  <c r="S753" i="5"/>
  <c r="B754" i="5"/>
  <c r="D754" i="5"/>
  <c r="I754" i="5"/>
  <c r="J754" i="5"/>
  <c r="L754" i="5"/>
  <c r="M754" i="5"/>
  <c r="N754" i="5"/>
  <c r="O754" i="5"/>
  <c r="Q754" i="5"/>
  <c r="R754" i="5"/>
  <c r="S754" i="5"/>
  <c r="D755" i="5"/>
  <c r="I755" i="5"/>
  <c r="J755" i="5"/>
  <c r="L755" i="5"/>
  <c r="B755" i="5" s="1"/>
  <c r="M755" i="5"/>
  <c r="N755" i="5"/>
  <c r="O755" i="5"/>
  <c r="Q755" i="5"/>
  <c r="R755" i="5"/>
  <c r="S755" i="5"/>
  <c r="D756" i="5"/>
  <c r="I756" i="5"/>
  <c r="J756" i="5"/>
  <c r="L756" i="5"/>
  <c r="B756" i="5" s="1"/>
  <c r="N756" i="5" s="1"/>
  <c r="M756" i="5"/>
  <c r="Q756" i="5"/>
  <c r="R756" i="5"/>
  <c r="S756" i="5"/>
  <c r="B757" i="5"/>
  <c r="D757" i="5"/>
  <c r="I757" i="5"/>
  <c r="J757" i="5"/>
  <c r="L757" i="5"/>
  <c r="M757" i="5"/>
  <c r="Q757" i="5"/>
  <c r="R757" i="5"/>
  <c r="S757" i="5"/>
  <c r="D758" i="5"/>
  <c r="I758" i="5"/>
  <c r="J758" i="5"/>
  <c r="L758" i="5"/>
  <c r="B758" i="5" s="1"/>
  <c r="O758" i="5" s="1"/>
  <c r="M758" i="5"/>
  <c r="N758" i="5"/>
  <c r="Q758" i="5"/>
  <c r="R758" i="5"/>
  <c r="S758" i="5"/>
  <c r="B759" i="5"/>
  <c r="N759" i="5" s="1"/>
  <c r="D759" i="5"/>
  <c r="I759" i="5"/>
  <c r="J759" i="5"/>
  <c r="L759" i="5"/>
  <c r="M759" i="5"/>
  <c r="O759" i="5"/>
  <c r="Q759" i="5"/>
  <c r="R759" i="5"/>
  <c r="S759" i="5"/>
  <c r="B760" i="5"/>
  <c r="O760" i="5" s="1"/>
  <c r="D760" i="5"/>
  <c r="I760" i="5"/>
  <c r="J760" i="5"/>
  <c r="L760" i="5"/>
  <c r="M760" i="5"/>
  <c r="N760" i="5"/>
  <c r="Q760" i="5"/>
  <c r="R760" i="5"/>
  <c r="S760" i="5"/>
  <c r="B761" i="5"/>
  <c r="N761" i="5" s="1"/>
  <c r="D761" i="5"/>
  <c r="I761" i="5"/>
  <c r="J761" i="5"/>
  <c r="L761" i="5"/>
  <c r="M761" i="5"/>
  <c r="O761" i="5"/>
  <c r="Q761" i="5"/>
  <c r="R761" i="5"/>
  <c r="S761" i="5"/>
  <c r="B762" i="5"/>
  <c r="N762" i="5" s="1"/>
  <c r="D762" i="5"/>
  <c r="I762" i="5"/>
  <c r="J762" i="5"/>
  <c r="L762" i="5"/>
  <c r="M762" i="5"/>
  <c r="Q762" i="5"/>
  <c r="R762" i="5"/>
  <c r="S762" i="5"/>
  <c r="B763" i="5"/>
  <c r="D763" i="5"/>
  <c r="I763" i="5"/>
  <c r="J763" i="5"/>
  <c r="L763" i="5"/>
  <c r="M763" i="5"/>
  <c r="Q763" i="5"/>
  <c r="R763" i="5"/>
  <c r="S763" i="5"/>
  <c r="D764" i="5"/>
  <c r="I764" i="5"/>
  <c r="J764" i="5"/>
  <c r="L764" i="5"/>
  <c r="B764" i="5" s="1"/>
  <c r="M764" i="5"/>
  <c r="Q764" i="5"/>
  <c r="R764" i="5"/>
  <c r="S764" i="5"/>
  <c r="D765" i="5"/>
  <c r="I765" i="5"/>
  <c r="J765" i="5"/>
  <c r="L765" i="5"/>
  <c r="B765" i="5" s="1"/>
  <c r="O765" i="5" s="1"/>
  <c r="M765" i="5"/>
  <c r="N765" i="5"/>
  <c r="Q765" i="5"/>
  <c r="R765" i="5"/>
  <c r="S765" i="5"/>
  <c r="B766" i="5"/>
  <c r="D766" i="5"/>
  <c r="I766" i="5"/>
  <c r="J766" i="5"/>
  <c r="L766" i="5"/>
  <c r="M766" i="5"/>
  <c r="N766" i="5"/>
  <c r="O766" i="5"/>
  <c r="Q766" i="5"/>
  <c r="R766" i="5"/>
  <c r="S766" i="5"/>
  <c r="D767" i="5"/>
  <c r="I767" i="5"/>
  <c r="J767" i="5"/>
  <c r="L767" i="5"/>
  <c r="B767" i="5" s="1"/>
  <c r="N767" i="5" s="1"/>
  <c r="M767" i="5"/>
  <c r="O767" i="5"/>
  <c r="Q767" i="5"/>
  <c r="R767" i="5"/>
  <c r="S767" i="5"/>
  <c r="D768" i="5"/>
  <c r="I768" i="5"/>
  <c r="J768" i="5"/>
  <c r="L768" i="5"/>
  <c r="B768" i="5" s="1"/>
  <c r="N768" i="5" s="1"/>
  <c r="M768" i="5"/>
  <c r="O768" i="5"/>
  <c r="Q768" i="5"/>
  <c r="R768" i="5"/>
  <c r="S768" i="5"/>
  <c r="B769" i="5"/>
  <c r="O769" i="5" s="1"/>
  <c r="D769" i="5"/>
  <c r="I769" i="5"/>
  <c r="J769" i="5"/>
  <c r="L769" i="5"/>
  <c r="M769" i="5"/>
  <c r="Q769" i="5"/>
  <c r="R769" i="5"/>
  <c r="S769" i="5"/>
  <c r="D770" i="5"/>
  <c r="I770" i="5"/>
  <c r="J770" i="5"/>
  <c r="L770" i="5"/>
  <c r="B770" i="5" s="1"/>
  <c r="M770" i="5"/>
  <c r="Q770" i="5"/>
  <c r="R770" i="5"/>
  <c r="S770" i="5"/>
  <c r="B771" i="5"/>
  <c r="N771" i="5" s="1"/>
  <c r="D771" i="5"/>
  <c r="I771" i="5"/>
  <c r="J771" i="5"/>
  <c r="L771" i="5"/>
  <c r="M771" i="5"/>
  <c r="O771" i="5"/>
  <c r="Q771" i="5"/>
  <c r="R771" i="5"/>
  <c r="S771" i="5"/>
  <c r="B772" i="5"/>
  <c r="O772" i="5" s="1"/>
  <c r="D772" i="5"/>
  <c r="I772" i="5"/>
  <c r="J772" i="5"/>
  <c r="L772" i="5"/>
  <c r="M772" i="5"/>
  <c r="N772" i="5"/>
  <c r="Q772" i="5"/>
  <c r="R772" i="5"/>
  <c r="S772" i="5"/>
  <c r="B773" i="5"/>
  <c r="N773" i="5" s="1"/>
  <c r="D773" i="5"/>
  <c r="I773" i="5"/>
  <c r="J773" i="5"/>
  <c r="L773" i="5"/>
  <c r="M773" i="5"/>
  <c r="Q773" i="5"/>
  <c r="R773" i="5"/>
  <c r="S773" i="5"/>
  <c r="B774" i="5"/>
  <c r="N774" i="5" s="1"/>
  <c r="D774" i="5"/>
  <c r="I774" i="5"/>
  <c r="J774" i="5"/>
  <c r="U774" i="5" s="1"/>
  <c r="L774" i="5"/>
  <c r="M774" i="5"/>
  <c r="Q774" i="5"/>
  <c r="R774" i="5"/>
  <c r="S774" i="5"/>
  <c r="B775" i="5"/>
  <c r="N775" i="5" s="1"/>
  <c r="D775" i="5"/>
  <c r="I775" i="5"/>
  <c r="J775" i="5"/>
  <c r="L775" i="5"/>
  <c r="M775" i="5"/>
  <c r="Q775" i="5"/>
  <c r="R775" i="5"/>
  <c r="S775" i="5"/>
  <c r="D776" i="5"/>
  <c r="I776" i="5"/>
  <c r="J776" i="5"/>
  <c r="L776" i="5"/>
  <c r="B776" i="5" s="1"/>
  <c r="M776" i="5"/>
  <c r="Q776" i="5"/>
  <c r="R776" i="5"/>
  <c r="S776" i="5"/>
  <c r="B777" i="5"/>
  <c r="N777" i="5" s="1"/>
  <c r="D777" i="5"/>
  <c r="I777" i="5"/>
  <c r="J777" i="5"/>
  <c r="L777" i="5"/>
  <c r="M777" i="5"/>
  <c r="O777" i="5"/>
  <c r="Q777" i="5"/>
  <c r="R777" i="5"/>
  <c r="S777" i="5"/>
  <c r="D778" i="5"/>
  <c r="I778" i="5"/>
  <c r="J778" i="5"/>
  <c r="L778" i="5"/>
  <c r="B778" i="5" s="1"/>
  <c r="O778" i="5" s="1"/>
  <c r="M778" i="5"/>
  <c r="Q778" i="5"/>
  <c r="R778" i="5"/>
  <c r="S778" i="5"/>
  <c r="B779" i="5"/>
  <c r="D779" i="5"/>
  <c r="I779" i="5"/>
  <c r="J779" i="5"/>
  <c r="L779" i="5"/>
  <c r="M779" i="5"/>
  <c r="Q779" i="5"/>
  <c r="R779" i="5"/>
  <c r="S779" i="5"/>
  <c r="D780" i="5"/>
  <c r="I780" i="5"/>
  <c r="J780" i="5"/>
  <c r="L780" i="5"/>
  <c r="B780" i="5" s="1"/>
  <c r="N780" i="5" s="1"/>
  <c r="M780" i="5"/>
  <c r="O780" i="5"/>
  <c r="Q780" i="5"/>
  <c r="R780" i="5"/>
  <c r="S780" i="5"/>
  <c r="D781" i="5"/>
  <c r="I781" i="5"/>
  <c r="J781" i="5"/>
  <c r="L781" i="5"/>
  <c r="B781" i="5" s="1"/>
  <c r="M781" i="5"/>
  <c r="Q781" i="5"/>
  <c r="R781" i="5"/>
  <c r="S781" i="5"/>
  <c r="B782" i="5"/>
  <c r="O782" i="5" s="1"/>
  <c r="D782" i="5"/>
  <c r="I782" i="5"/>
  <c r="J782" i="5"/>
  <c r="L782" i="5"/>
  <c r="M782" i="5"/>
  <c r="N782" i="5"/>
  <c r="Q782" i="5"/>
  <c r="R782" i="5"/>
  <c r="S782" i="5"/>
  <c r="D783" i="5"/>
  <c r="I783" i="5"/>
  <c r="J783" i="5"/>
  <c r="L783" i="5"/>
  <c r="B783" i="5" s="1"/>
  <c r="N783" i="5" s="1"/>
  <c r="M783" i="5"/>
  <c r="Q783" i="5"/>
  <c r="R783" i="5"/>
  <c r="S783" i="5"/>
  <c r="B784" i="5"/>
  <c r="N784" i="5" s="1"/>
  <c r="D784" i="5"/>
  <c r="I784" i="5"/>
  <c r="J784" i="5"/>
  <c r="L784" i="5"/>
  <c r="M784" i="5"/>
  <c r="Q784" i="5"/>
  <c r="R784" i="5"/>
  <c r="S784" i="5"/>
  <c r="B785" i="5"/>
  <c r="O785" i="5" s="1"/>
  <c r="D785" i="5"/>
  <c r="I785" i="5"/>
  <c r="J785" i="5"/>
  <c r="L785" i="5"/>
  <c r="M785" i="5"/>
  <c r="N785" i="5"/>
  <c r="Q785" i="5"/>
  <c r="R785" i="5"/>
  <c r="S785" i="5"/>
  <c r="B786" i="5"/>
  <c r="D786" i="5"/>
  <c r="I786" i="5"/>
  <c r="J786" i="5"/>
  <c r="L786" i="5"/>
  <c r="M786" i="5"/>
  <c r="Q786" i="5"/>
  <c r="R786" i="5"/>
  <c r="S786" i="5"/>
  <c r="B787" i="5"/>
  <c r="N787" i="5" s="1"/>
  <c r="D787" i="5"/>
  <c r="I787" i="5"/>
  <c r="J787" i="5"/>
  <c r="L787" i="5"/>
  <c r="M787" i="5"/>
  <c r="Q787" i="5"/>
  <c r="R787" i="5"/>
  <c r="S787" i="5"/>
  <c r="D788" i="5"/>
  <c r="I788" i="5"/>
  <c r="J788" i="5"/>
  <c r="L788" i="5"/>
  <c r="B788" i="5" s="1"/>
  <c r="M788" i="5"/>
  <c r="Q788" i="5"/>
  <c r="R788" i="5"/>
  <c r="S788" i="5"/>
  <c r="B789" i="5"/>
  <c r="N789" i="5" s="1"/>
  <c r="D789" i="5"/>
  <c r="I789" i="5"/>
  <c r="J789" i="5"/>
  <c r="L789" i="5"/>
  <c r="M789" i="5"/>
  <c r="O789" i="5"/>
  <c r="Q789" i="5"/>
  <c r="R789" i="5"/>
  <c r="S789" i="5"/>
  <c r="D790" i="5"/>
  <c r="I790" i="5"/>
  <c r="J790" i="5"/>
  <c r="L790" i="5"/>
  <c r="B790" i="5" s="1"/>
  <c r="M790" i="5"/>
  <c r="Q790" i="5"/>
  <c r="R790" i="5"/>
  <c r="S790" i="5"/>
  <c r="U790" i="5"/>
  <c r="B791" i="5"/>
  <c r="O791" i="5" s="1"/>
  <c r="D791" i="5"/>
  <c r="I791" i="5"/>
  <c r="J791" i="5"/>
  <c r="L791" i="5"/>
  <c r="M791" i="5"/>
  <c r="Q791" i="5"/>
  <c r="R791" i="5"/>
  <c r="S791" i="5"/>
  <c r="B792" i="5"/>
  <c r="D792" i="5"/>
  <c r="I792" i="5"/>
  <c r="J792" i="5"/>
  <c r="L792" i="5"/>
  <c r="M792" i="5"/>
  <c r="Q792" i="5"/>
  <c r="R792" i="5"/>
  <c r="S792" i="5"/>
  <c r="D793" i="5"/>
  <c r="I793" i="5"/>
  <c r="J793" i="5"/>
  <c r="U793" i="5" s="1"/>
  <c r="L793" i="5"/>
  <c r="B793" i="5" s="1"/>
  <c r="N793" i="5" s="1"/>
  <c r="M793" i="5"/>
  <c r="O793" i="5"/>
  <c r="Q793" i="5"/>
  <c r="R793" i="5"/>
  <c r="S793" i="5"/>
  <c r="D794" i="5"/>
  <c r="I794" i="5"/>
  <c r="J794" i="5"/>
  <c r="L794" i="5"/>
  <c r="B794" i="5" s="1"/>
  <c r="M794" i="5"/>
  <c r="Q794" i="5"/>
  <c r="R794" i="5"/>
  <c r="S794" i="5"/>
  <c r="D795" i="5"/>
  <c r="I795" i="5"/>
  <c r="J795" i="5"/>
  <c r="L795" i="5"/>
  <c r="B795" i="5" s="1"/>
  <c r="M795" i="5"/>
  <c r="Q795" i="5"/>
  <c r="R795" i="5"/>
  <c r="S795" i="5"/>
  <c r="D796" i="5"/>
  <c r="I796" i="5"/>
  <c r="J796" i="5"/>
  <c r="L796" i="5"/>
  <c r="B796" i="5" s="1"/>
  <c r="M796" i="5"/>
  <c r="Q796" i="5"/>
  <c r="R796" i="5"/>
  <c r="S796" i="5"/>
  <c r="D797" i="5"/>
  <c r="I797" i="5"/>
  <c r="J797" i="5"/>
  <c r="L797" i="5"/>
  <c r="B797" i="5" s="1"/>
  <c r="M797" i="5"/>
  <c r="Q797" i="5"/>
  <c r="R797" i="5"/>
  <c r="S797" i="5"/>
  <c r="D798" i="5"/>
  <c r="I798" i="5"/>
  <c r="J798" i="5"/>
  <c r="L798" i="5"/>
  <c r="B798" i="5" s="1"/>
  <c r="O798" i="5" s="1"/>
  <c r="M798" i="5"/>
  <c r="N798" i="5"/>
  <c r="Q798" i="5"/>
  <c r="R798" i="5"/>
  <c r="S798" i="5"/>
  <c r="B799" i="5"/>
  <c r="D799" i="5"/>
  <c r="I799" i="5"/>
  <c r="J799" i="5"/>
  <c r="L799" i="5"/>
  <c r="M799" i="5"/>
  <c r="N799" i="5"/>
  <c r="O799" i="5"/>
  <c r="Q799" i="5"/>
  <c r="R799" i="5"/>
  <c r="S799" i="5"/>
  <c r="B800" i="5"/>
  <c r="D800" i="5"/>
  <c r="I800" i="5"/>
  <c r="J800" i="5"/>
  <c r="U800" i="5" s="1"/>
  <c r="L800" i="5"/>
  <c r="M800" i="5"/>
  <c r="N800" i="5"/>
  <c r="O800" i="5"/>
  <c r="Q800" i="5"/>
  <c r="R800" i="5"/>
  <c r="S800" i="5"/>
  <c r="B801" i="5"/>
  <c r="D801" i="5"/>
  <c r="I801" i="5"/>
  <c r="J801" i="5"/>
  <c r="U801" i="5" s="1"/>
  <c r="L801" i="5"/>
  <c r="M801" i="5"/>
  <c r="N801" i="5"/>
  <c r="O801" i="5"/>
  <c r="Q801" i="5"/>
  <c r="R801" i="5"/>
  <c r="S801" i="5"/>
  <c r="B802" i="5"/>
  <c r="D802" i="5"/>
  <c r="I802" i="5"/>
  <c r="J802" i="5"/>
  <c r="L802" i="5"/>
  <c r="M802" i="5"/>
  <c r="N802" i="5"/>
  <c r="O802" i="5"/>
  <c r="Q802" i="5"/>
  <c r="R802" i="5"/>
  <c r="S802" i="5"/>
  <c r="D803" i="5"/>
  <c r="I803" i="5"/>
  <c r="J803" i="5"/>
  <c r="L803" i="5"/>
  <c r="B803" i="5" s="1"/>
  <c r="M803" i="5"/>
  <c r="Q803" i="5"/>
  <c r="R803" i="5"/>
  <c r="S803" i="5"/>
  <c r="B804" i="5"/>
  <c r="N804" i="5" s="1"/>
  <c r="D804" i="5"/>
  <c r="I804" i="5"/>
  <c r="J804" i="5"/>
  <c r="L804" i="5"/>
  <c r="M804" i="5"/>
  <c r="Q804" i="5"/>
  <c r="R804" i="5"/>
  <c r="S804" i="5"/>
  <c r="D805" i="5"/>
  <c r="I805" i="5"/>
  <c r="J805" i="5"/>
  <c r="L805" i="5"/>
  <c r="B805" i="5" s="1"/>
  <c r="M805" i="5"/>
  <c r="Q805" i="5"/>
  <c r="R805" i="5"/>
  <c r="S805" i="5"/>
  <c r="B806" i="5"/>
  <c r="D806" i="5"/>
  <c r="I806" i="5"/>
  <c r="J806" i="5"/>
  <c r="L806" i="5"/>
  <c r="M806" i="5"/>
  <c r="Q806" i="5"/>
  <c r="R806" i="5"/>
  <c r="S806" i="5"/>
  <c r="B807" i="5"/>
  <c r="D807" i="5"/>
  <c r="I807" i="5"/>
  <c r="J807" i="5"/>
  <c r="L807" i="5"/>
  <c r="M807" i="5"/>
  <c r="Q807" i="5"/>
  <c r="R807" i="5"/>
  <c r="S807" i="5"/>
  <c r="D808" i="5"/>
  <c r="I808" i="5"/>
  <c r="J808" i="5"/>
  <c r="L808" i="5"/>
  <c r="B808" i="5" s="1"/>
  <c r="M808" i="5"/>
  <c r="Q808" i="5"/>
  <c r="R808" i="5"/>
  <c r="S808" i="5"/>
  <c r="B809" i="5"/>
  <c r="O809" i="5" s="1"/>
  <c r="D809" i="5"/>
  <c r="I809" i="5"/>
  <c r="J809" i="5"/>
  <c r="L809" i="5"/>
  <c r="M809" i="5"/>
  <c r="N809" i="5"/>
  <c r="Q809" i="5"/>
  <c r="R809" i="5"/>
  <c r="S809" i="5"/>
  <c r="D810" i="5"/>
  <c r="I810" i="5"/>
  <c r="J810" i="5"/>
  <c r="L810" i="5"/>
  <c r="B810" i="5" s="1"/>
  <c r="M810" i="5"/>
  <c r="Q810" i="5"/>
  <c r="R810" i="5"/>
  <c r="S810" i="5"/>
  <c r="D811" i="5"/>
  <c r="I811" i="5"/>
  <c r="J811" i="5"/>
  <c r="L811" i="5"/>
  <c r="B811" i="5" s="1"/>
  <c r="M811" i="5"/>
  <c r="Q811" i="5"/>
  <c r="R811" i="5"/>
  <c r="S811" i="5"/>
  <c r="D812" i="5"/>
  <c r="I812" i="5"/>
  <c r="J812" i="5"/>
  <c r="L812" i="5"/>
  <c r="B812" i="5" s="1"/>
  <c r="O812" i="5" s="1"/>
  <c r="M812" i="5"/>
  <c r="N812" i="5"/>
  <c r="Q812" i="5"/>
  <c r="R812" i="5"/>
  <c r="S812" i="5"/>
  <c r="B813" i="5"/>
  <c r="D813" i="5"/>
  <c r="I813" i="5"/>
  <c r="J813" i="5"/>
  <c r="L813" i="5"/>
  <c r="M813" i="5"/>
  <c r="N813" i="5"/>
  <c r="O813" i="5"/>
  <c r="Q813" i="5"/>
  <c r="R813" i="5"/>
  <c r="S813" i="5"/>
  <c r="B814" i="5"/>
  <c r="D814" i="5"/>
  <c r="I814" i="5"/>
  <c r="J814" i="5"/>
  <c r="L814" i="5"/>
  <c r="M814" i="5"/>
  <c r="N814" i="5"/>
  <c r="O814" i="5"/>
  <c r="Q814" i="5"/>
  <c r="R814" i="5"/>
  <c r="S814" i="5"/>
  <c r="D815" i="5"/>
  <c r="I815" i="5"/>
  <c r="J815" i="5"/>
  <c r="L815" i="5"/>
  <c r="B815" i="5" s="1"/>
  <c r="M815" i="5"/>
  <c r="Q815" i="5"/>
  <c r="R815" i="5"/>
  <c r="S815" i="5"/>
  <c r="B816" i="5"/>
  <c r="N816" i="5" s="1"/>
  <c r="D816" i="5"/>
  <c r="I816" i="5"/>
  <c r="J816" i="5"/>
  <c r="L816" i="5"/>
  <c r="M816" i="5"/>
  <c r="O816" i="5"/>
  <c r="Q816" i="5"/>
  <c r="R816" i="5"/>
  <c r="S816" i="5"/>
  <c r="D817" i="5"/>
  <c r="I817" i="5"/>
  <c r="J817" i="5"/>
  <c r="L817" i="5"/>
  <c r="B817" i="5" s="1"/>
  <c r="M817" i="5"/>
  <c r="Q817" i="5"/>
  <c r="R817" i="5"/>
  <c r="S817" i="5"/>
  <c r="B818" i="5"/>
  <c r="D818" i="5"/>
  <c r="I818" i="5"/>
  <c r="J818" i="5"/>
  <c r="L818" i="5"/>
  <c r="M818" i="5"/>
  <c r="Q818" i="5"/>
  <c r="R818" i="5"/>
  <c r="S818" i="5"/>
  <c r="U818" i="5"/>
  <c r="B819" i="5"/>
  <c r="D819" i="5"/>
  <c r="I819" i="5"/>
  <c r="J819" i="5"/>
  <c r="L819" i="5"/>
  <c r="M819" i="5"/>
  <c r="Q819" i="5"/>
  <c r="R819" i="5"/>
  <c r="S819" i="5"/>
  <c r="U819" i="5"/>
  <c r="B820" i="5"/>
  <c r="D820" i="5"/>
  <c r="I820" i="5"/>
  <c r="J820" i="5"/>
  <c r="L820" i="5"/>
  <c r="M820" i="5"/>
  <c r="Q820" i="5"/>
  <c r="R820" i="5"/>
  <c r="S820" i="5"/>
  <c r="U820" i="5"/>
  <c r="B821" i="5"/>
  <c r="D821" i="5"/>
  <c r="I821" i="5"/>
  <c r="J821" i="5"/>
  <c r="L821" i="5"/>
  <c r="M821" i="5"/>
  <c r="Q821" i="5"/>
  <c r="R821" i="5"/>
  <c r="S821" i="5"/>
  <c r="B822" i="5"/>
  <c r="D822" i="5"/>
  <c r="I822" i="5"/>
  <c r="J822" i="5"/>
  <c r="L822" i="5"/>
  <c r="M822" i="5"/>
  <c r="Q822" i="5"/>
  <c r="R822" i="5"/>
  <c r="S822" i="5"/>
  <c r="D823" i="5"/>
  <c r="I823" i="5"/>
  <c r="J823" i="5"/>
  <c r="L823" i="5"/>
  <c r="B823" i="5" s="1"/>
  <c r="M823" i="5"/>
  <c r="Q823" i="5"/>
  <c r="R823" i="5"/>
  <c r="S823" i="5"/>
  <c r="B824" i="5"/>
  <c r="O824" i="5" s="1"/>
  <c r="D824" i="5"/>
  <c r="I824" i="5"/>
  <c r="J824" i="5"/>
  <c r="L824" i="5"/>
  <c r="M824" i="5"/>
  <c r="N824" i="5"/>
  <c r="Q824" i="5"/>
  <c r="R824" i="5"/>
  <c r="S824" i="5"/>
  <c r="D825" i="5"/>
  <c r="I825" i="5"/>
  <c r="J825" i="5"/>
  <c r="L825" i="5"/>
  <c r="B825" i="5" s="1"/>
  <c r="M825" i="5"/>
  <c r="Q825" i="5"/>
  <c r="R825" i="5"/>
  <c r="S825" i="5"/>
  <c r="D826" i="5"/>
  <c r="I826" i="5"/>
  <c r="J826" i="5"/>
  <c r="U826" i="5" s="1"/>
  <c r="L826" i="5"/>
  <c r="B826" i="5" s="1"/>
  <c r="M826" i="5"/>
  <c r="Q826" i="5"/>
  <c r="R826" i="5"/>
  <c r="S826" i="5"/>
  <c r="D827" i="5"/>
  <c r="I827" i="5"/>
  <c r="J827" i="5"/>
  <c r="U827" i="5" s="1"/>
  <c r="L827" i="5"/>
  <c r="B827" i="5" s="1"/>
  <c r="M827" i="5"/>
  <c r="Q827" i="5"/>
  <c r="R827" i="5"/>
  <c r="S827" i="5"/>
  <c r="D828" i="5"/>
  <c r="I828" i="5"/>
  <c r="J828" i="5"/>
  <c r="U828" i="5" s="1"/>
  <c r="L828" i="5"/>
  <c r="B828" i="5" s="1"/>
  <c r="M828" i="5"/>
  <c r="Q828" i="5"/>
  <c r="R828" i="5"/>
  <c r="S828" i="5"/>
  <c r="D829" i="5"/>
  <c r="I829" i="5"/>
  <c r="J829" i="5"/>
  <c r="U829" i="5" s="1"/>
  <c r="L829" i="5"/>
  <c r="B829" i="5" s="1"/>
  <c r="M829" i="5"/>
  <c r="Q829" i="5"/>
  <c r="R829" i="5"/>
  <c r="S829" i="5"/>
  <c r="D830" i="5"/>
  <c r="I830" i="5"/>
  <c r="J830" i="5"/>
  <c r="L830" i="5"/>
  <c r="B830" i="5" s="1"/>
  <c r="M830" i="5"/>
  <c r="Q830" i="5"/>
  <c r="R830" i="5"/>
  <c r="S830" i="5"/>
  <c r="D831" i="5"/>
  <c r="I831" i="5"/>
  <c r="J831" i="5"/>
  <c r="L831" i="5"/>
  <c r="B831" i="5" s="1"/>
  <c r="O831" i="5" s="1"/>
  <c r="M831" i="5"/>
  <c r="N831" i="5"/>
  <c r="Q831" i="5"/>
  <c r="R831" i="5"/>
  <c r="S831" i="5"/>
  <c r="B832" i="5"/>
  <c r="D832" i="5"/>
  <c r="I832" i="5"/>
  <c r="J832" i="5"/>
  <c r="L832" i="5"/>
  <c r="M832" i="5"/>
  <c r="N832" i="5"/>
  <c r="O832" i="5"/>
  <c r="Q832" i="5"/>
  <c r="R832" i="5"/>
  <c r="S832" i="5"/>
  <c r="B833" i="5"/>
  <c r="D833" i="5"/>
  <c r="I833" i="5"/>
  <c r="J833" i="5"/>
  <c r="L833" i="5"/>
  <c r="M833" i="5"/>
  <c r="N833" i="5"/>
  <c r="O833" i="5"/>
  <c r="Q833" i="5"/>
  <c r="R833" i="5"/>
  <c r="S833" i="5"/>
  <c r="D834" i="5"/>
  <c r="I834" i="5"/>
  <c r="J834" i="5"/>
  <c r="L834" i="5"/>
  <c r="B834" i="5" s="1"/>
  <c r="M834" i="5"/>
  <c r="Q834" i="5"/>
  <c r="R834" i="5"/>
  <c r="S834" i="5"/>
  <c r="B835" i="5"/>
  <c r="N835" i="5" s="1"/>
  <c r="D835" i="5"/>
  <c r="I835" i="5"/>
  <c r="J835" i="5"/>
  <c r="L835" i="5"/>
  <c r="M835" i="5"/>
  <c r="O835" i="5"/>
  <c r="Q835" i="5"/>
  <c r="R835" i="5"/>
  <c r="S835" i="5"/>
  <c r="D836" i="5"/>
  <c r="I836" i="5"/>
  <c r="J836" i="5"/>
  <c r="L836" i="5"/>
  <c r="B836" i="5" s="1"/>
  <c r="M836" i="5"/>
  <c r="Q836" i="5"/>
  <c r="R836" i="5"/>
  <c r="S836" i="5"/>
  <c r="B837" i="5"/>
  <c r="D837" i="5"/>
  <c r="I837" i="5"/>
  <c r="J837" i="5"/>
  <c r="L837" i="5"/>
  <c r="M837" i="5"/>
  <c r="Q837" i="5"/>
  <c r="R837" i="5"/>
  <c r="S837" i="5"/>
  <c r="B838" i="5"/>
  <c r="D838" i="5"/>
  <c r="I838" i="5"/>
  <c r="J838" i="5"/>
  <c r="L838" i="5"/>
  <c r="M838" i="5"/>
  <c r="Q838" i="5"/>
  <c r="R838" i="5"/>
  <c r="S838" i="5"/>
  <c r="D839" i="5"/>
  <c r="I839" i="5"/>
  <c r="J839" i="5"/>
  <c r="L839" i="5"/>
  <c r="B839" i="5" s="1"/>
  <c r="M839" i="5"/>
  <c r="Q839" i="5"/>
  <c r="R839" i="5"/>
  <c r="S839" i="5"/>
  <c r="B840" i="5"/>
  <c r="O840" i="5" s="1"/>
  <c r="D840" i="5"/>
  <c r="I840" i="5"/>
  <c r="J840" i="5"/>
  <c r="L840" i="5"/>
  <c r="M840" i="5"/>
  <c r="N840" i="5"/>
  <c r="Q840" i="5"/>
  <c r="R840" i="5"/>
  <c r="S840" i="5"/>
  <c r="D841" i="5"/>
  <c r="I841" i="5"/>
  <c r="J841" i="5"/>
  <c r="L841" i="5"/>
  <c r="B841" i="5" s="1"/>
  <c r="M841" i="5"/>
  <c r="Q841" i="5"/>
  <c r="R841" i="5"/>
  <c r="S841" i="5"/>
  <c r="D842" i="5"/>
  <c r="I842" i="5"/>
  <c r="J842" i="5"/>
  <c r="L842" i="5"/>
  <c r="B842" i="5" s="1"/>
  <c r="M842" i="5"/>
  <c r="Q842" i="5"/>
  <c r="R842" i="5"/>
  <c r="S842" i="5"/>
  <c r="D843" i="5"/>
  <c r="I843" i="5"/>
  <c r="J843" i="5"/>
  <c r="L843" i="5"/>
  <c r="B843" i="5" s="1"/>
  <c r="O843" i="5" s="1"/>
  <c r="M843" i="5"/>
  <c r="N843" i="5"/>
  <c r="Q843" i="5"/>
  <c r="R843" i="5"/>
  <c r="S843" i="5"/>
  <c r="D844" i="5"/>
  <c r="I844" i="5"/>
  <c r="J844" i="5"/>
  <c r="L844" i="5"/>
  <c r="B844" i="5" s="1"/>
  <c r="N844" i="5" s="1"/>
  <c r="M844" i="5"/>
  <c r="Q844" i="5"/>
  <c r="R844" i="5"/>
  <c r="S844" i="5"/>
  <c r="B845" i="5"/>
  <c r="D845" i="5"/>
  <c r="I845" i="5"/>
  <c r="J845" i="5"/>
  <c r="U845" i="5" s="1"/>
  <c r="L845" i="5"/>
  <c r="M845" i="5"/>
  <c r="N845" i="5"/>
  <c r="O845" i="5"/>
  <c r="Q845" i="5"/>
  <c r="R845" i="5"/>
  <c r="S845" i="5"/>
  <c r="B846" i="5"/>
  <c r="D846" i="5"/>
  <c r="I846" i="5"/>
  <c r="J846" i="5"/>
  <c r="L846" i="5"/>
  <c r="M846" i="5"/>
  <c r="N846" i="5"/>
  <c r="O846" i="5"/>
  <c r="Q846" i="5"/>
  <c r="R846" i="5"/>
  <c r="S846" i="5"/>
  <c r="D847" i="5"/>
  <c r="I847" i="5"/>
  <c r="J847" i="5"/>
  <c r="L847" i="5"/>
  <c r="B847" i="5" s="1"/>
  <c r="M847" i="5"/>
  <c r="Q847" i="5"/>
  <c r="R847" i="5"/>
  <c r="S847" i="5"/>
  <c r="B848" i="5"/>
  <c r="N848" i="5" s="1"/>
  <c r="D848" i="5"/>
  <c r="I848" i="5"/>
  <c r="J848" i="5"/>
  <c r="L848" i="5"/>
  <c r="M848" i="5"/>
  <c r="O848" i="5"/>
  <c r="Q848" i="5"/>
  <c r="R848" i="5"/>
  <c r="S848" i="5"/>
  <c r="D849" i="5"/>
  <c r="I849" i="5"/>
  <c r="J849" i="5"/>
  <c r="L849" i="5"/>
  <c r="B849" i="5" s="1"/>
  <c r="M849" i="5"/>
  <c r="Q849" i="5"/>
  <c r="R849" i="5"/>
  <c r="S849" i="5"/>
  <c r="B850" i="5"/>
  <c r="D850" i="5"/>
  <c r="I850" i="5"/>
  <c r="J850" i="5"/>
  <c r="L850" i="5"/>
  <c r="M850" i="5"/>
  <c r="Q850" i="5"/>
  <c r="R850" i="5"/>
  <c r="S850" i="5"/>
  <c r="B851" i="5"/>
  <c r="D851" i="5"/>
  <c r="I851" i="5"/>
  <c r="J851" i="5"/>
  <c r="L851" i="5"/>
  <c r="M851" i="5"/>
  <c r="Q851" i="5"/>
  <c r="R851" i="5"/>
  <c r="S851" i="5"/>
  <c r="D852" i="5"/>
  <c r="I852" i="5"/>
  <c r="J852" i="5"/>
  <c r="L852" i="5"/>
  <c r="B852" i="5" s="1"/>
  <c r="M852" i="5"/>
  <c r="Q852" i="5"/>
  <c r="R852" i="5"/>
  <c r="S852" i="5"/>
  <c r="B853" i="5"/>
  <c r="O853" i="5" s="1"/>
  <c r="D853" i="5"/>
  <c r="I853" i="5"/>
  <c r="J853" i="5"/>
  <c r="U853" i="5" s="1"/>
  <c r="L853" i="5"/>
  <c r="M853" i="5"/>
  <c r="N853" i="5"/>
  <c r="Q853" i="5"/>
  <c r="R853" i="5"/>
  <c r="S853" i="5"/>
  <c r="B854" i="5"/>
  <c r="O854" i="5" s="1"/>
  <c r="D854" i="5"/>
  <c r="I854" i="5"/>
  <c r="J854" i="5"/>
  <c r="L854" i="5"/>
  <c r="M854" i="5"/>
  <c r="N854" i="5"/>
  <c r="Q854" i="5"/>
  <c r="R854" i="5"/>
  <c r="S854" i="5"/>
  <c r="D855" i="5"/>
  <c r="I855" i="5"/>
  <c r="J855" i="5"/>
  <c r="L855" i="5"/>
  <c r="B855" i="5" s="1"/>
  <c r="M855" i="5"/>
  <c r="Q855" i="5"/>
  <c r="R855" i="5"/>
  <c r="S855" i="5"/>
  <c r="D856" i="5"/>
  <c r="I856" i="5"/>
  <c r="J856" i="5"/>
  <c r="L856" i="5"/>
  <c r="B856" i="5" s="1"/>
  <c r="M856" i="5"/>
  <c r="Q856" i="5"/>
  <c r="R856" i="5"/>
  <c r="S856" i="5"/>
  <c r="D857" i="5"/>
  <c r="I857" i="5"/>
  <c r="J857" i="5"/>
  <c r="L857" i="5"/>
  <c r="B857" i="5" s="1"/>
  <c r="O857" i="5" s="1"/>
  <c r="M857" i="5"/>
  <c r="Q857" i="5"/>
  <c r="R857" i="5"/>
  <c r="S857" i="5"/>
  <c r="D858" i="5"/>
  <c r="I858" i="5"/>
  <c r="J858" i="5"/>
  <c r="L858" i="5"/>
  <c r="B858" i="5" s="1"/>
  <c r="M858" i="5"/>
  <c r="N858" i="5"/>
  <c r="O858" i="5"/>
  <c r="Q858" i="5"/>
  <c r="R858" i="5"/>
  <c r="S858" i="5"/>
  <c r="B859" i="5"/>
  <c r="D859" i="5"/>
  <c r="I859" i="5"/>
  <c r="J859" i="5"/>
  <c r="L859" i="5"/>
  <c r="M859" i="5"/>
  <c r="N859" i="5"/>
  <c r="O859" i="5"/>
  <c r="Q859" i="5"/>
  <c r="R859" i="5"/>
  <c r="S859" i="5"/>
  <c r="D860" i="5"/>
  <c r="I860" i="5"/>
  <c r="J860" i="5"/>
  <c r="L860" i="5"/>
  <c r="B860" i="5" s="1"/>
  <c r="M860" i="5"/>
  <c r="Q860" i="5"/>
  <c r="R860" i="5"/>
  <c r="S860" i="5"/>
  <c r="B861" i="5"/>
  <c r="N861" i="5" s="1"/>
  <c r="D861" i="5"/>
  <c r="I861" i="5"/>
  <c r="J861" i="5"/>
  <c r="L861" i="5"/>
  <c r="M861" i="5"/>
  <c r="O861" i="5"/>
  <c r="Q861" i="5"/>
  <c r="R861" i="5"/>
  <c r="S861" i="5"/>
  <c r="D862" i="5"/>
  <c r="I862" i="5"/>
  <c r="J862" i="5"/>
  <c r="L862" i="5"/>
  <c r="B862" i="5" s="1"/>
  <c r="M862" i="5"/>
  <c r="Q862" i="5"/>
  <c r="R862" i="5"/>
  <c r="S862" i="5"/>
  <c r="B863" i="5"/>
  <c r="D863" i="5"/>
  <c r="I863" i="5"/>
  <c r="J863" i="5"/>
  <c r="L863" i="5"/>
  <c r="M863" i="5"/>
  <c r="Q863" i="5"/>
  <c r="R863" i="5"/>
  <c r="S863" i="5"/>
  <c r="B864" i="5"/>
  <c r="D864" i="5"/>
  <c r="I864" i="5"/>
  <c r="J864" i="5"/>
  <c r="L864" i="5"/>
  <c r="M864" i="5"/>
  <c r="Q864" i="5"/>
  <c r="R864" i="5"/>
  <c r="S864" i="5"/>
  <c r="D865" i="5"/>
  <c r="I865" i="5"/>
  <c r="J865" i="5"/>
  <c r="L865" i="5"/>
  <c r="B865" i="5" s="1"/>
  <c r="M865" i="5"/>
  <c r="Q865" i="5"/>
  <c r="R865" i="5"/>
  <c r="S865" i="5"/>
  <c r="B866" i="5"/>
  <c r="O866" i="5" s="1"/>
  <c r="D866" i="5"/>
  <c r="I866" i="5"/>
  <c r="J866" i="5"/>
  <c r="L866" i="5"/>
  <c r="M866" i="5"/>
  <c r="N866" i="5"/>
  <c r="Q866" i="5"/>
  <c r="R866" i="5"/>
  <c r="S866" i="5"/>
  <c r="D867" i="5"/>
  <c r="I867" i="5"/>
  <c r="J867" i="5"/>
  <c r="U867" i="5" s="1"/>
  <c r="L867" i="5"/>
  <c r="B867" i="5" s="1"/>
  <c r="M867" i="5"/>
  <c r="Q867" i="5"/>
  <c r="R867" i="5"/>
  <c r="S867" i="5"/>
  <c r="D868" i="5"/>
  <c r="I868" i="5"/>
  <c r="J868" i="5"/>
  <c r="L868" i="5"/>
  <c r="B868" i="5" s="1"/>
  <c r="M868" i="5"/>
  <c r="Q868" i="5"/>
  <c r="R868" i="5"/>
  <c r="S868" i="5"/>
  <c r="D869" i="5"/>
  <c r="I869" i="5"/>
  <c r="J869" i="5"/>
  <c r="L869" i="5"/>
  <c r="B869" i="5" s="1"/>
  <c r="M869" i="5"/>
  <c r="Q869" i="5"/>
  <c r="R869" i="5"/>
  <c r="S869" i="5"/>
  <c r="D870" i="5"/>
  <c r="I870" i="5"/>
  <c r="J870" i="5"/>
  <c r="L870" i="5"/>
  <c r="B870" i="5" s="1"/>
  <c r="O870" i="5" s="1"/>
  <c r="M870" i="5"/>
  <c r="N870" i="5"/>
  <c r="Q870" i="5"/>
  <c r="R870" i="5"/>
  <c r="S870" i="5"/>
  <c r="D871" i="5"/>
  <c r="I871" i="5"/>
  <c r="J871" i="5"/>
  <c r="L871" i="5"/>
  <c r="B871" i="5" s="1"/>
  <c r="M871" i="5"/>
  <c r="Q871" i="5"/>
  <c r="R871" i="5"/>
  <c r="S871" i="5"/>
  <c r="U871" i="5"/>
  <c r="D872" i="5"/>
  <c r="I872" i="5"/>
  <c r="J872" i="5"/>
  <c r="L872" i="5"/>
  <c r="B872" i="5" s="1"/>
  <c r="M872" i="5"/>
  <c r="Q872" i="5"/>
  <c r="R872" i="5"/>
  <c r="S872" i="5"/>
  <c r="B873" i="5"/>
  <c r="D873" i="5"/>
  <c r="I873" i="5"/>
  <c r="J873" i="5"/>
  <c r="U873" i="5" s="1"/>
  <c r="L873" i="5"/>
  <c r="M873" i="5"/>
  <c r="N873" i="5"/>
  <c r="O873" i="5"/>
  <c r="Q873" i="5"/>
  <c r="R873" i="5"/>
  <c r="S873" i="5"/>
  <c r="B874" i="5"/>
  <c r="D874" i="5"/>
  <c r="I874" i="5"/>
  <c r="J874" i="5"/>
  <c r="L874" i="5"/>
  <c r="M874" i="5"/>
  <c r="N874" i="5"/>
  <c r="O874" i="5"/>
  <c r="Q874" i="5"/>
  <c r="R874" i="5"/>
  <c r="S874" i="5"/>
  <c r="D875" i="5"/>
  <c r="I875" i="5"/>
  <c r="J875" i="5"/>
  <c r="L875" i="5"/>
  <c r="B875" i="5" s="1"/>
  <c r="M875" i="5"/>
  <c r="Q875" i="5"/>
  <c r="R875" i="5"/>
  <c r="S875" i="5"/>
  <c r="B876" i="5"/>
  <c r="N876" i="5" s="1"/>
  <c r="D876" i="5"/>
  <c r="I876" i="5"/>
  <c r="J876" i="5"/>
  <c r="L876" i="5"/>
  <c r="M876" i="5"/>
  <c r="O876" i="5"/>
  <c r="Q876" i="5"/>
  <c r="R876" i="5"/>
  <c r="S876" i="5"/>
  <c r="D877" i="5"/>
  <c r="I877" i="5"/>
  <c r="J877" i="5"/>
  <c r="L877" i="5"/>
  <c r="B877" i="5" s="1"/>
  <c r="M877" i="5"/>
  <c r="Q877" i="5"/>
  <c r="R877" i="5"/>
  <c r="S877" i="5"/>
  <c r="B878" i="5"/>
  <c r="D878" i="5"/>
  <c r="I878" i="5"/>
  <c r="J878" i="5"/>
  <c r="L878" i="5"/>
  <c r="M878" i="5"/>
  <c r="Q878" i="5"/>
  <c r="R878" i="5"/>
  <c r="S878" i="5"/>
  <c r="B879" i="5"/>
  <c r="D879" i="5"/>
  <c r="I879" i="5"/>
  <c r="J879" i="5"/>
  <c r="L879" i="5"/>
  <c r="M879" i="5"/>
  <c r="Q879" i="5"/>
  <c r="R879" i="5"/>
  <c r="S879" i="5"/>
  <c r="D880" i="5"/>
  <c r="I880" i="5"/>
  <c r="J880" i="5"/>
  <c r="L880" i="5"/>
  <c r="B880" i="5" s="1"/>
  <c r="M880" i="5"/>
  <c r="Q880" i="5"/>
  <c r="R880" i="5"/>
  <c r="S880" i="5"/>
  <c r="B881" i="5"/>
  <c r="O881" i="5" s="1"/>
  <c r="D881" i="5"/>
  <c r="I881" i="5"/>
  <c r="J881" i="5"/>
  <c r="L881" i="5"/>
  <c r="M881" i="5"/>
  <c r="N881" i="5"/>
  <c r="Q881" i="5"/>
  <c r="R881" i="5"/>
  <c r="S881" i="5"/>
  <c r="D882" i="5"/>
  <c r="I882" i="5"/>
  <c r="J882" i="5"/>
  <c r="L882" i="5"/>
  <c r="B882" i="5" s="1"/>
  <c r="M882" i="5"/>
  <c r="Q882" i="5"/>
  <c r="R882" i="5"/>
  <c r="S882" i="5"/>
  <c r="D883" i="5"/>
  <c r="I883" i="5"/>
  <c r="J883" i="5"/>
  <c r="L883" i="5"/>
  <c r="B883" i="5" s="1"/>
  <c r="M883" i="5"/>
  <c r="Q883" i="5"/>
  <c r="R883" i="5"/>
  <c r="S883" i="5"/>
  <c r="D884" i="5"/>
  <c r="I884" i="5"/>
  <c r="J884" i="5"/>
  <c r="L884" i="5"/>
  <c r="B884" i="5" s="1"/>
  <c r="O884" i="5" s="1"/>
  <c r="M884" i="5"/>
  <c r="Q884" i="5"/>
  <c r="R884" i="5"/>
  <c r="S884" i="5"/>
  <c r="D885" i="5"/>
  <c r="I885" i="5"/>
  <c r="J885" i="5"/>
  <c r="L885" i="5"/>
  <c r="B885" i="5" s="1"/>
  <c r="O885" i="5" s="1"/>
  <c r="M885" i="5"/>
  <c r="N885" i="5"/>
  <c r="Q885" i="5"/>
  <c r="R885" i="5"/>
  <c r="S885" i="5"/>
  <c r="B886" i="5"/>
  <c r="D886" i="5"/>
  <c r="I886" i="5"/>
  <c r="J886" i="5"/>
  <c r="L886" i="5"/>
  <c r="M886" i="5"/>
  <c r="N886" i="5"/>
  <c r="O886" i="5"/>
  <c r="Q886" i="5"/>
  <c r="R886" i="5"/>
  <c r="S886" i="5"/>
  <c r="D887" i="5"/>
  <c r="I887" i="5"/>
  <c r="J887" i="5"/>
  <c r="L887" i="5"/>
  <c r="B887" i="5" s="1"/>
  <c r="M887" i="5"/>
  <c r="Q887" i="5"/>
  <c r="R887" i="5"/>
  <c r="S887" i="5"/>
  <c r="B888" i="5"/>
  <c r="N888" i="5" s="1"/>
  <c r="D888" i="5"/>
  <c r="I888" i="5"/>
  <c r="J888" i="5"/>
  <c r="U888" i="5" s="1"/>
  <c r="L888" i="5"/>
  <c r="M888" i="5"/>
  <c r="O888" i="5"/>
  <c r="Q888" i="5"/>
  <c r="R888" i="5"/>
  <c r="S888" i="5"/>
  <c r="B889" i="5"/>
  <c r="N889" i="5" s="1"/>
  <c r="D889" i="5"/>
  <c r="I889" i="5"/>
  <c r="J889" i="5"/>
  <c r="L889" i="5"/>
  <c r="M889" i="5"/>
  <c r="O889" i="5"/>
  <c r="Q889" i="5"/>
  <c r="R889" i="5"/>
  <c r="S889" i="5"/>
  <c r="D890" i="5"/>
  <c r="I890" i="5"/>
  <c r="J890" i="5"/>
  <c r="L890" i="5"/>
  <c r="B890" i="5" s="1"/>
  <c r="M890" i="5"/>
  <c r="Q890" i="5"/>
  <c r="R890" i="5"/>
  <c r="S890" i="5"/>
  <c r="B891" i="5"/>
  <c r="D891" i="5"/>
  <c r="I891" i="5"/>
  <c r="J891" i="5"/>
  <c r="L891" i="5"/>
  <c r="M891" i="5"/>
  <c r="Q891" i="5"/>
  <c r="R891" i="5"/>
  <c r="S891" i="5"/>
  <c r="B892" i="5"/>
  <c r="D892" i="5"/>
  <c r="I892" i="5"/>
  <c r="J892" i="5"/>
  <c r="L892" i="5"/>
  <c r="M892" i="5"/>
  <c r="Q892" i="5"/>
  <c r="R892" i="5"/>
  <c r="S892" i="5"/>
  <c r="D893" i="5"/>
  <c r="I893" i="5"/>
  <c r="J893" i="5"/>
  <c r="L893" i="5"/>
  <c r="B893" i="5" s="1"/>
  <c r="M893" i="5"/>
  <c r="Q893" i="5"/>
  <c r="R893" i="5"/>
  <c r="S893" i="5"/>
  <c r="U893" i="5"/>
  <c r="D894" i="5"/>
  <c r="I894" i="5"/>
  <c r="J894" i="5"/>
  <c r="L894" i="5"/>
  <c r="B894" i="5" s="1"/>
  <c r="M894" i="5"/>
  <c r="Q894" i="5"/>
  <c r="R894" i="5"/>
  <c r="S894" i="5"/>
  <c r="U894" i="5"/>
  <c r="D895" i="5"/>
  <c r="I895" i="5"/>
  <c r="J895" i="5"/>
  <c r="L895" i="5"/>
  <c r="B895" i="5" s="1"/>
  <c r="M895" i="5"/>
  <c r="Q895" i="5"/>
  <c r="R895" i="5"/>
  <c r="S895" i="5"/>
  <c r="B896" i="5"/>
  <c r="O896" i="5" s="1"/>
  <c r="D896" i="5"/>
  <c r="I896" i="5"/>
  <c r="J896" i="5"/>
  <c r="L896" i="5"/>
  <c r="M896" i="5"/>
  <c r="N896" i="5"/>
  <c r="Q896" i="5"/>
  <c r="R896" i="5"/>
  <c r="S896" i="5"/>
  <c r="D897" i="5"/>
  <c r="I897" i="5"/>
  <c r="J897" i="5"/>
  <c r="L897" i="5"/>
  <c r="B897" i="5" s="1"/>
  <c r="M897" i="5"/>
  <c r="Q897" i="5"/>
  <c r="R897" i="5"/>
  <c r="S897" i="5"/>
  <c r="D898" i="5"/>
  <c r="I898" i="5"/>
  <c r="J898" i="5"/>
  <c r="L898" i="5"/>
  <c r="B898" i="5" s="1"/>
  <c r="M898" i="5"/>
  <c r="Q898" i="5"/>
  <c r="R898" i="5"/>
  <c r="S898" i="5"/>
  <c r="D899" i="5"/>
  <c r="I899" i="5"/>
  <c r="J899" i="5"/>
  <c r="U899" i="5" s="1"/>
  <c r="L899" i="5"/>
  <c r="B899" i="5" s="1"/>
  <c r="O899" i="5" s="1"/>
  <c r="M899" i="5"/>
  <c r="N899" i="5"/>
  <c r="Q899" i="5"/>
  <c r="R899" i="5"/>
  <c r="S899" i="5"/>
  <c r="D900" i="5"/>
  <c r="I900" i="5"/>
  <c r="J900" i="5"/>
  <c r="L900" i="5"/>
  <c r="B900" i="5" s="1"/>
  <c r="O900" i="5" s="1"/>
  <c r="M900" i="5"/>
  <c r="Q900" i="5"/>
  <c r="R900" i="5"/>
  <c r="S900" i="5"/>
  <c r="D901" i="5"/>
  <c r="I901" i="5"/>
  <c r="J901" i="5"/>
  <c r="L901" i="5"/>
  <c r="B901" i="5" s="1"/>
  <c r="M901" i="5"/>
  <c r="Q901" i="5"/>
  <c r="R901" i="5"/>
  <c r="S901" i="5"/>
  <c r="B902" i="5"/>
  <c r="D902" i="5"/>
  <c r="I902" i="5"/>
  <c r="J902" i="5"/>
  <c r="L902" i="5"/>
  <c r="M902" i="5"/>
  <c r="N902" i="5"/>
  <c r="O902" i="5"/>
  <c r="Q902" i="5"/>
  <c r="R902" i="5"/>
  <c r="S902" i="5"/>
  <c r="D903" i="5"/>
  <c r="I903" i="5"/>
  <c r="J903" i="5"/>
  <c r="L903" i="5"/>
  <c r="B903" i="5" s="1"/>
  <c r="M903" i="5"/>
  <c r="Q903" i="5"/>
  <c r="R903" i="5"/>
  <c r="S903" i="5"/>
  <c r="B904" i="5"/>
  <c r="N904" i="5" s="1"/>
  <c r="D904" i="5"/>
  <c r="I904" i="5"/>
  <c r="J904" i="5"/>
  <c r="L904" i="5"/>
  <c r="M904" i="5"/>
  <c r="O904" i="5"/>
  <c r="Q904" i="5"/>
  <c r="R904" i="5"/>
  <c r="S904" i="5"/>
  <c r="D905" i="5"/>
  <c r="I905" i="5"/>
  <c r="J905" i="5"/>
  <c r="L905" i="5"/>
  <c r="B905" i="5" s="1"/>
  <c r="M905" i="5"/>
  <c r="Q905" i="5"/>
  <c r="R905" i="5"/>
  <c r="S905" i="5"/>
  <c r="B906" i="5"/>
  <c r="D906" i="5"/>
  <c r="I906" i="5"/>
  <c r="J906" i="5"/>
  <c r="L906" i="5"/>
  <c r="M906" i="5"/>
  <c r="Q906" i="5"/>
  <c r="R906" i="5"/>
  <c r="S906" i="5"/>
  <c r="B907" i="5"/>
  <c r="D907" i="5"/>
  <c r="I907" i="5"/>
  <c r="J907" i="5"/>
  <c r="L907" i="5"/>
  <c r="M907" i="5"/>
  <c r="Q907" i="5"/>
  <c r="R907" i="5"/>
  <c r="S907" i="5"/>
  <c r="D908" i="5"/>
  <c r="I908" i="5"/>
  <c r="J908" i="5"/>
  <c r="L908" i="5"/>
  <c r="B908" i="5" s="1"/>
  <c r="M908" i="5"/>
  <c r="Q908" i="5"/>
  <c r="R908" i="5"/>
  <c r="S908" i="5"/>
  <c r="B909" i="5"/>
  <c r="O909" i="5" s="1"/>
  <c r="D909" i="5"/>
  <c r="I909" i="5"/>
  <c r="J909" i="5"/>
  <c r="U909" i="5" s="1"/>
  <c r="L909" i="5"/>
  <c r="M909" i="5"/>
  <c r="N909" i="5"/>
  <c r="Q909" i="5"/>
  <c r="R909" i="5"/>
  <c r="S909" i="5"/>
  <c r="B910" i="5"/>
  <c r="O910" i="5" s="1"/>
  <c r="D910" i="5"/>
  <c r="I910" i="5"/>
  <c r="J910" i="5"/>
  <c r="U910" i="5" s="1"/>
  <c r="L910" i="5"/>
  <c r="M910" i="5"/>
  <c r="N910" i="5"/>
  <c r="Q910" i="5"/>
  <c r="R910" i="5"/>
  <c r="S910" i="5"/>
  <c r="B911" i="5"/>
  <c r="O911" i="5" s="1"/>
  <c r="D911" i="5"/>
  <c r="I911" i="5"/>
  <c r="J911" i="5"/>
  <c r="L911" i="5"/>
  <c r="M911" i="5"/>
  <c r="N911" i="5"/>
  <c r="Q911" i="5"/>
  <c r="R911" i="5"/>
  <c r="S911" i="5"/>
  <c r="D912" i="5"/>
  <c r="I912" i="5"/>
  <c r="J912" i="5"/>
  <c r="L912" i="5"/>
  <c r="B912" i="5" s="1"/>
  <c r="M912" i="5"/>
  <c r="Q912" i="5"/>
  <c r="R912" i="5"/>
  <c r="S912" i="5"/>
  <c r="D913" i="5"/>
  <c r="I913" i="5"/>
  <c r="J913" i="5"/>
  <c r="L913" i="5"/>
  <c r="B913" i="5" s="1"/>
  <c r="M913" i="5"/>
  <c r="Q913" i="5"/>
  <c r="R913" i="5"/>
  <c r="S913" i="5"/>
  <c r="D914" i="5"/>
  <c r="I914" i="5"/>
  <c r="J914" i="5"/>
  <c r="L914" i="5"/>
  <c r="B914" i="5" s="1"/>
  <c r="O914" i="5" s="1"/>
  <c r="M914" i="5"/>
  <c r="N914" i="5"/>
  <c r="Q914" i="5"/>
  <c r="R914" i="5"/>
  <c r="S914" i="5"/>
  <c r="D915" i="5"/>
  <c r="I915" i="5"/>
  <c r="J915" i="5"/>
  <c r="L915" i="5"/>
  <c r="B915" i="5" s="1"/>
  <c r="N915" i="5" s="1"/>
  <c r="M915" i="5"/>
  <c r="Q915" i="5"/>
  <c r="R915" i="5"/>
  <c r="S915" i="5"/>
  <c r="B916" i="5"/>
  <c r="D916" i="5"/>
  <c r="I916" i="5"/>
  <c r="J916" i="5"/>
  <c r="L916" i="5"/>
  <c r="M916" i="5"/>
  <c r="N916" i="5"/>
  <c r="O916" i="5"/>
  <c r="Q916" i="5"/>
  <c r="R916" i="5"/>
  <c r="S916" i="5"/>
  <c r="D917" i="5"/>
  <c r="I917" i="5"/>
  <c r="J917" i="5"/>
  <c r="L917" i="5"/>
  <c r="B917" i="5" s="1"/>
  <c r="M917" i="5"/>
  <c r="Q917" i="5"/>
  <c r="R917" i="5"/>
  <c r="S917" i="5"/>
  <c r="B918" i="5"/>
  <c r="N918" i="5" s="1"/>
  <c r="D918" i="5"/>
  <c r="I918" i="5"/>
  <c r="J918" i="5"/>
  <c r="L918" i="5"/>
  <c r="M918" i="5"/>
  <c r="O918" i="5"/>
  <c r="Q918" i="5"/>
  <c r="R918" i="5"/>
  <c r="S918" i="5"/>
  <c r="D919" i="5"/>
  <c r="I919" i="5"/>
  <c r="J919" i="5"/>
  <c r="L919" i="5"/>
  <c r="B919" i="5" s="1"/>
  <c r="M919" i="5"/>
  <c r="Q919" i="5"/>
  <c r="R919" i="5"/>
  <c r="S919" i="5"/>
  <c r="U919" i="5"/>
  <c r="D920" i="5"/>
  <c r="I920" i="5"/>
  <c r="J920" i="5"/>
  <c r="L920" i="5"/>
  <c r="B920" i="5" s="1"/>
  <c r="M920" i="5"/>
  <c r="Q920" i="5"/>
  <c r="R920" i="5"/>
  <c r="S920" i="5"/>
  <c r="B921" i="5"/>
  <c r="D921" i="5"/>
  <c r="I921" i="5"/>
  <c r="J921" i="5"/>
  <c r="L921" i="5"/>
  <c r="M921" i="5"/>
  <c r="Q921" i="5"/>
  <c r="R921" i="5"/>
  <c r="S921" i="5"/>
  <c r="B922" i="5"/>
  <c r="D922" i="5"/>
  <c r="I922" i="5"/>
  <c r="J922" i="5"/>
  <c r="U922" i="5" s="1"/>
  <c r="L922" i="5"/>
  <c r="M922" i="5"/>
  <c r="Q922" i="5"/>
  <c r="R922" i="5"/>
  <c r="S922" i="5"/>
  <c r="B923" i="5"/>
  <c r="D923" i="5"/>
  <c r="I923" i="5"/>
  <c r="J923" i="5"/>
  <c r="L923" i="5"/>
  <c r="M923" i="5"/>
  <c r="Q923" i="5"/>
  <c r="R923" i="5"/>
  <c r="S923" i="5"/>
  <c r="D924" i="5"/>
  <c r="I924" i="5"/>
  <c r="J924" i="5"/>
  <c r="L924" i="5"/>
  <c r="B924" i="5" s="1"/>
  <c r="M924" i="5"/>
  <c r="Q924" i="5"/>
  <c r="R924" i="5"/>
  <c r="S924" i="5"/>
  <c r="B925" i="5"/>
  <c r="O925" i="5" s="1"/>
  <c r="D925" i="5"/>
  <c r="I925" i="5"/>
  <c r="J925" i="5"/>
  <c r="L925" i="5"/>
  <c r="M925" i="5"/>
  <c r="N925" i="5"/>
  <c r="Q925" i="5"/>
  <c r="R925" i="5"/>
  <c r="S925" i="5"/>
  <c r="D926" i="5"/>
  <c r="I926" i="5"/>
  <c r="J926" i="5"/>
  <c r="L926" i="5"/>
  <c r="B926" i="5" s="1"/>
  <c r="M926" i="5"/>
  <c r="Q926" i="5"/>
  <c r="R926" i="5"/>
  <c r="S926" i="5"/>
  <c r="D927" i="5"/>
  <c r="I927" i="5"/>
  <c r="J927" i="5"/>
  <c r="U927" i="5" s="1"/>
  <c r="L927" i="5"/>
  <c r="B927" i="5" s="1"/>
  <c r="M927" i="5"/>
  <c r="Q927" i="5"/>
  <c r="R927" i="5"/>
  <c r="S927" i="5"/>
  <c r="D928" i="5"/>
  <c r="I928" i="5"/>
  <c r="J928" i="5"/>
  <c r="L928" i="5"/>
  <c r="B928" i="5" s="1"/>
  <c r="M928" i="5"/>
  <c r="Q928" i="5"/>
  <c r="R928" i="5"/>
  <c r="S928" i="5"/>
  <c r="D929" i="5"/>
  <c r="I929" i="5"/>
  <c r="J929" i="5"/>
  <c r="L929" i="5"/>
  <c r="B929" i="5" s="1"/>
  <c r="M929" i="5"/>
  <c r="Q929" i="5"/>
  <c r="R929" i="5"/>
  <c r="S929" i="5"/>
  <c r="D930" i="5"/>
  <c r="I930" i="5"/>
  <c r="J930" i="5"/>
  <c r="L930" i="5"/>
  <c r="B930" i="5" s="1"/>
  <c r="M930" i="5"/>
  <c r="N930" i="5"/>
  <c r="O930" i="5"/>
  <c r="Q930" i="5"/>
  <c r="R930" i="5"/>
  <c r="S930" i="5"/>
  <c r="B931" i="5"/>
  <c r="D931" i="5"/>
  <c r="I931" i="5"/>
  <c r="J931" i="5"/>
  <c r="U931" i="5" s="1"/>
  <c r="L931" i="5"/>
  <c r="M931" i="5"/>
  <c r="N931" i="5"/>
  <c r="O931" i="5"/>
  <c r="Q931" i="5"/>
  <c r="R931" i="5"/>
  <c r="S931" i="5"/>
  <c r="B932" i="5"/>
  <c r="D932" i="5"/>
  <c r="I932" i="5"/>
  <c r="J932" i="5"/>
  <c r="U932" i="5" s="1"/>
  <c r="L932" i="5"/>
  <c r="M932" i="5"/>
  <c r="N932" i="5"/>
  <c r="O932" i="5"/>
  <c r="Q932" i="5"/>
  <c r="R932" i="5"/>
  <c r="S932" i="5"/>
  <c r="B933" i="5"/>
  <c r="D933" i="5"/>
  <c r="I933" i="5"/>
  <c r="J933" i="5"/>
  <c r="U933" i="5" s="1"/>
  <c r="L933" i="5"/>
  <c r="M933" i="5"/>
  <c r="N933" i="5"/>
  <c r="O933" i="5"/>
  <c r="Q933" i="5"/>
  <c r="R933" i="5"/>
  <c r="S933" i="5"/>
  <c r="B934" i="5"/>
  <c r="D934" i="5"/>
  <c r="I934" i="5"/>
  <c r="J934" i="5"/>
  <c r="U934" i="5" s="1"/>
  <c r="L934" i="5"/>
  <c r="M934" i="5"/>
  <c r="N934" i="5"/>
  <c r="O934" i="5"/>
  <c r="Q934" i="5"/>
  <c r="R934" i="5"/>
  <c r="S934" i="5"/>
  <c r="B935" i="5"/>
  <c r="D935" i="5"/>
  <c r="I935" i="5"/>
  <c r="J935" i="5"/>
  <c r="L935" i="5"/>
  <c r="M935" i="5"/>
  <c r="N935" i="5"/>
  <c r="O935" i="5"/>
  <c r="Q935" i="5"/>
  <c r="R935" i="5"/>
  <c r="S935" i="5"/>
  <c r="D936" i="5"/>
  <c r="I936" i="5"/>
  <c r="J936" i="5"/>
  <c r="L936" i="5"/>
  <c r="B936" i="5" s="1"/>
  <c r="M936" i="5"/>
  <c r="Q936" i="5"/>
  <c r="R936" i="5"/>
  <c r="S936" i="5"/>
  <c r="B937" i="5"/>
  <c r="N937" i="5" s="1"/>
  <c r="D937" i="5"/>
  <c r="I937" i="5"/>
  <c r="J937" i="5"/>
  <c r="L937" i="5"/>
  <c r="M937" i="5"/>
  <c r="O937" i="5"/>
  <c r="Q937" i="5"/>
  <c r="R937" i="5"/>
  <c r="S937" i="5"/>
  <c r="D938" i="5"/>
  <c r="I938" i="5"/>
  <c r="J938" i="5"/>
  <c r="L938" i="5"/>
  <c r="B938" i="5" s="1"/>
  <c r="M938" i="5"/>
  <c r="Q938" i="5"/>
  <c r="R938" i="5"/>
  <c r="S938" i="5"/>
  <c r="B939" i="5"/>
  <c r="D939" i="5"/>
  <c r="I939" i="5"/>
  <c r="J939" i="5"/>
  <c r="L939" i="5"/>
  <c r="M939" i="5"/>
  <c r="Q939" i="5"/>
  <c r="R939" i="5"/>
  <c r="S939" i="5"/>
  <c r="B940" i="5"/>
  <c r="D940" i="5"/>
  <c r="I940" i="5"/>
  <c r="J940" i="5"/>
  <c r="L940" i="5"/>
  <c r="M940" i="5"/>
  <c r="Q940" i="5"/>
  <c r="R940" i="5"/>
  <c r="S940" i="5"/>
  <c r="D941" i="5"/>
  <c r="I941" i="5"/>
  <c r="J941" i="5"/>
  <c r="L941" i="5"/>
  <c r="B941" i="5" s="1"/>
  <c r="M941" i="5"/>
  <c r="Q941" i="5"/>
  <c r="R941" i="5"/>
  <c r="S941" i="5"/>
  <c r="B942" i="5"/>
  <c r="O942" i="5" s="1"/>
  <c r="D942" i="5"/>
  <c r="I942" i="5"/>
  <c r="J942" i="5"/>
  <c r="L942" i="5"/>
  <c r="M942" i="5"/>
  <c r="N942" i="5"/>
  <c r="Q942" i="5"/>
  <c r="R942" i="5"/>
  <c r="S942" i="5"/>
  <c r="D943" i="5"/>
  <c r="I943" i="5"/>
  <c r="J943" i="5"/>
  <c r="L943" i="5"/>
  <c r="B943" i="5" s="1"/>
  <c r="M943" i="5"/>
  <c r="Q943" i="5"/>
  <c r="R943" i="5"/>
  <c r="S943" i="5"/>
  <c r="D944" i="5"/>
  <c r="I944" i="5"/>
  <c r="J944" i="5"/>
  <c r="L944" i="5"/>
  <c r="B944" i="5" s="1"/>
  <c r="M944" i="5"/>
  <c r="Q944" i="5"/>
  <c r="R944" i="5"/>
  <c r="S944" i="5"/>
  <c r="D945" i="5"/>
  <c r="I945" i="5"/>
  <c r="J945" i="5"/>
  <c r="L945" i="5"/>
  <c r="B945" i="5" s="1"/>
  <c r="O945" i="5" s="1"/>
  <c r="M945" i="5"/>
  <c r="N945" i="5"/>
  <c r="Q945" i="5"/>
  <c r="R945" i="5"/>
  <c r="S945" i="5"/>
  <c r="D946" i="5"/>
  <c r="I946" i="5"/>
  <c r="J946" i="5"/>
  <c r="L946" i="5"/>
  <c r="B946" i="5" s="1"/>
  <c r="O946" i="5" s="1"/>
  <c r="M946" i="5"/>
  <c r="N946" i="5"/>
  <c r="Q946" i="5"/>
  <c r="R946" i="5"/>
  <c r="S946" i="5"/>
  <c r="B947" i="5"/>
  <c r="D947" i="5"/>
  <c r="I947" i="5"/>
  <c r="J947" i="5"/>
  <c r="L947" i="5"/>
  <c r="M947" i="5"/>
  <c r="N947" i="5"/>
  <c r="O947" i="5"/>
  <c r="Q947" i="5"/>
  <c r="R947" i="5"/>
  <c r="S947" i="5"/>
  <c r="D948" i="5"/>
  <c r="I948" i="5"/>
  <c r="J948" i="5"/>
  <c r="L948" i="5"/>
  <c r="B948" i="5" s="1"/>
  <c r="M948" i="5"/>
  <c r="Q948" i="5"/>
  <c r="R948" i="5"/>
  <c r="S948" i="5"/>
  <c r="B949" i="5"/>
  <c r="N949" i="5" s="1"/>
  <c r="D949" i="5"/>
  <c r="I949" i="5"/>
  <c r="J949" i="5"/>
  <c r="L949" i="5"/>
  <c r="M949" i="5"/>
  <c r="O949" i="5"/>
  <c r="Q949" i="5"/>
  <c r="R949" i="5"/>
  <c r="S949" i="5"/>
  <c r="D950" i="5"/>
  <c r="I950" i="5"/>
  <c r="J950" i="5"/>
  <c r="L950" i="5"/>
  <c r="B950" i="5" s="1"/>
  <c r="M950" i="5"/>
  <c r="Q950" i="5"/>
  <c r="R950" i="5"/>
  <c r="S950" i="5"/>
  <c r="B951" i="5"/>
  <c r="D951" i="5"/>
  <c r="I951" i="5"/>
  <c r="J951" i="5"/>
  <c r="L951" i="5"/>
  <c r="M951" i="5"/>
  <c r="Q951" i="5"/>
  <c r="R951" i="5"/>
  <c r="S951" i="5"/>
  <c r="B952" i="5"/>
  <c r="D952" i="5"/>
  <c r="I952" i="5"/>
  <c r="J952" i="5"/>
  <c r="L952" i="5"/>
  <c r="M952" i="5"/>
  <c r="Q952" i="5"/>
  <c r="R952" i="5"/>
  <c r="S952" i="5"/>
  <c r="D953" i="5"/>
  <c r="I953" i="5"/>
  <c r="J953" i="5"/>
  <c r="L953" i="5"/>
  <c r="B953" i="5" s="1"/>
  <c r="M953" i="5"/>
  <c r="Q953" i="5"/>
  <c r="R953" i="5"/>
  <c r="S953" i="5"/>
  <c r="B954" i="5"/>
  <c r="O954" i="5" s="1"/>
  <c r="D954" i="5"/>
  <c r="I954" i="5"/>
  <c r="J954" i="5"/>
  <c r="U954" i="5" s="1"/>
  <c r="L954" i="5"/>
  <c r="M954" i="5"/>
  <c r="N954" i="5"/>
  <c r="Q954" i="5"/>
  <c r="R954" i="5"/>
  <c r="S954" i="5"/>
  <c r="B955" i="5"/>
  <c r="O955" i="5" s="1"/>
  <c r="D955" i="5"/>
  <c r="I955" i="5"/>
  <c r="J955" i="5"/>
  <c r="U955" i="5" s="1"/>
  <c r="L955" i="5"/>
  <c r="M955" i="5"/>
  <c r="N955" i="5"/>
  <c r="Q955" i="5"/>
  <c r="R955" i="5"/>
  <c r="S955" i="5"/>
  <c r="B956" i="5"/>
  <c r="O956" i="5" s="1"/>
  <c r="D956" i="5"/>
  <c r="I956" i="5"/>
  <c r="J956" i="5"/>
  <c r="U956" i="5" s="1"/>
  <c r="L956" i="5"/>
  <c r="M956" i="5"/>
  <c r="N956" i="5"/>
  <c r="Q956" i="5"/>
  <c r="R956" i="5"/>
  <c r="S956" i="5"/>
  <c r="B957" i="5"/>
  <c r="O957" i="5" s="1"/>
  <c r="D957" i="5"/>
  <c r="I957" i="5"/>
  <c r="J957" i="5"/>
  <c r="U957" i="5" s="1"/>
  <c r="L957" i="5"/>
  <c r="M957" i="5"/>
  <c r="N957" i="5"/>
  <c r="Q957" i="5"/>
  <c r="R957" i="5"/>
  <c r="S957" i="5"/>
  <c r="B958" i="5"/>
  <c r="O958" i="5" s="1"/>
  <c r="D958" i="5"/>
  <c r="I958" i="5"/>
  <c r="J958" i="5"/>
  <c r="L958" i="5"/>
  <c r="M958" i="5"/>
  <c r="N958" i="5"/>
  <c r="Q958" i="5"/>
  <c r="R958" i="5"/>
  <c r="S958" i="5"/>
  <c r="D959" i="5"/>
  <c r="I959" i="5"/>
  <c r="J959" i="5"/>
  <c r="L959" i="5"/>
  <c r="B959" i="5" s="1"/>
  <c r="M959" i="5"/>
  <c r="Q959" i="5"/>
  <c r="R959" i="5"/>
  <c r="S959" i="5"/>
  <c r="D960" i="5"/>
  <c r="I960" i="5"/>
  <c r="J960" i="5"/>
  <c r="U960" i="5" s="1"/>
  <c r="L960" i="5"/>
  <c r="B960" i="5" s="1"/>
  <c r="M960" i="5"/>
  <c r="Q960" i="5"/>
  <c r="R960" i="5"/>
  <c r="S960" i="5"/>
  <c r="D961" i="5"/>
  <c r="I961" i="5"/>
  <c r="J961" i="5"/>
  <c r="U961" i="5" s="1"/>
  <c r="L961" i="5"/>
  <c r="B961" i="5" s="1"/>
  <c r="M961" i="5"/>
  <c r="Q961" i="5"/>
  <c r="R961" i="5"/>
  <c r="S961" i="5"/>
  <c r="D962" i="5"/>
  <c r="I962" i="5"/>
  <c r="J962" i="5"/>
  <c r="L962" i="5"/>
  <c r="B962" i="5" s="1"/>
  <c r="M962" i="5"/>
  <c r="Q962" i="5"/>
  <c r="R962" i="5"/>
  <c r="S962" i="5"/>
  <c r="D963" i="5"/>
  <c r="I963" i="5"/>
  <c r="J963" i="5"/>
  <c r="L963" i="5"/>
  <c r="B963" i="5" s="1"/>
  <c r="O963" i="5" s="1"/>
  <c r="M963" i="5"/>
  <c r="N963" i="5"/>
  <c r="Q963" i="5"/>
  <c r="R963" i="5"/>
  <c r="S963" i="5"/>
  <c r="D964" i="5"/>
  <c r="I964" i="5"/>
  <c r="J964" i="5"/>
  <c r="L964" i="5"/>
  <c r="B964" i="5" s="1"/>
  <c r="N964" i="5" s="1"/>
  <c r="M964" i="5"/>
  <c r="Q964" i="5"/>
  <c r="R964" i="5"/>
  <c r="S964" i="5"/>
  <c r="B965" i="5"/>
  <c r="D965" i="5"/>
  <c r="I965" i="5"/>
  <c r="J965" i="5"/>
  <c r="L965" i="5"/>
  <c r="M965" i="5"/>
  <c r="N965" i="5"/>
  <c r="O965" i="5"/>
  <c r="Q965" i="5"/>
  <c r="R965" i="5"/>
  <c r="S965" i="5"/>
  <c r="D966" i="5"/>
  <c r="I966" i="5"/>
  <c r="J966" i="5"/>
  <c r="L966" i="5"/>
  <c r="B966" i="5" s="1"/>
  <c r="M966" i="5"/>
  <c r="Q966" i="5"/>
  <c r="R966" i="5"/>
  <c r="S966" i="5"/>
  <c r="B967" i="5"/>
  <c r="N967" i="5" s="1"/>
  <c r="D967" i="5"/>
  <c r="I967" i="5"/>
  <c r="J967" i="5"/>
  <c r="L967" i="5"/>
  <c r="M967" i="5"/>
  <c r="O967" i="5"/>
  <c r="Q967" i="5"/>
  <c r="R967" i="5"/>
  <c r="S967" i="5"/>
  <c r="D968" i="5"/>
  <c r="I968" i="5"/>
  <c r="J968" i="5"/>
  <c r="L968" i="5"/>
  <c r="B968" i="5" s="1"/>
  <c r="M968" i="5"/>
  <c r="Q968" i="5"/>
  <c r="R968" i="5"/>
  <c r="S968" i="5"/>
  <c r="B969" i="5"/>
  <c r="D969" i="5"/>
  <c r="I969" i="5"/>
  <c r="J969" i="5"/>
  <c r="L969" i="5"/>
  <c r="M969" i="5"/>
  <c r="Q969" i="5"/>
  <c r="R969" i="5"/>
  <c r="S969" i="5"/>
  <c r="U969" i="5"/>
  <c r="B970" i="5"/>
  <c r="D970" i="5"/>
  <c r="I970" i="5"/>
  <c r="J970" i="5"/>
  <c r="L970" i="5"/>
  <c r="M970" i="5"/>
  <c r="Q970" i="5"/>
  <c r="R970" i="5"/>
  <c r="S970" i="5"/>
  <c r="B971" i="5"/>
  <c r="D971" i="5"/>
  <c r="I971" i="5"/>
  <c r="J971" i="5"/>
  <c r="L971" i="5"/>
  <c r="M971" i="5"/>
  <c r="Q971" i="5"/>
  <c r="R971" i="5"/>
  <c r="S971" i="5"/>
  <c r="D972" i="5"/>
  <c r="I972" i="5"/>
  <c r="J972" i="5"/>
  <c r="L972" i="5"/>
  <c r="B972" i="5" s="1"/>
  <c r="M972" i="5"/>
  <c r="Q972" i="5"/>
  <c r="R972" i="5"/>
  <c r="S972" i="5"/>
  <c r="B973" i="5"/>
  <c r="O973" i="5" s="1"/>
  <c r="D973" i="5"/>
  <c r="I973" i="5"/>
  <c r="J973" i="5"/>
  <c r="L973" i="5"/>
  <c r="M973" i="5"/>
  <c r="N973" i="5"/>
  <c r="Q973" i="5"/>
  <c r="R973" i="5"/>
  <c r="S973" i="5"/>
  <c r="D974" i="5"/>
  <c r="I974" i="5"/>
  <c r="J974" i="5"/>
  <c r="U974" i="5" s="1"/>
  <c r="L974" i="5"/>
  <c r="B974" i="5" s="1"/>
  <c r="M974" i="5"/>
  <c r="Q974" i="5"/>
  <c r="R974" i="5"/>
  <c r="S974" i="5"/>
  <c r="D975" i="5"/>
  <c r="I975" i="5"/>
  <c r="J975" i="5"/>
  <c r="U975" i="5" s="1"/>
  <c r="L975" i="5"/>
  <c r="B975" i="5" s="1"/>
  <c r="M975" i="5"/>
  <c r="Q975" i="5"/>
  <c r="R975" i="5"/>
  <c r="S975" i="5"/>
  <c r="D976" i="5"/>
  <c r="I976" i="5"/>
  <c r="J976" i="5"/>
  <c r="U976" i="5" s="1"/>
  <c r="L976" i="5"/>
  <c r="B976" i="5" s="1"/>
  <c r="M976" i="5"/>
  <c r="Q976" i="5"/>
  <c r="R976" i="5"/>
  <c r="S976" i="5"/>
  <c r="D977" i="5"/>
  <c r="I977" i="5"/>
  <c r="J977" i="5"/>
  <c r="L977" i="5"/>
  <c r="B977" i="5" s="1"/>
  <c r="M977" i="5"/>
  <c r="Q977" i="5"/>
  <c r="R977" i="5"/>
  <c r="S977" i="5"/>
  <c r="D978" i="5"/>
  <c r="I978" i="5"/>
  <c r="J978" i="5"/>
  <c r="L978" i="5"/>
  <c r="B978" i="5" s="1"/>
  <c r="M978" i="5"/>
  <c r="Q978" i="5"/>
  <c r="R978" i="5"/>
  <c r="S978" i="5"/>
  <c r="D979" i="5"/>
  <c r="I979" i="5"/>
  <c r="J979" i="5"/>
  <c r="L979" i="5"/>
  <c r="B979" i="5" s="1"/>
  <c r="O979" i="5" s="1"/>
  <c r="M979" i="5"/>
  <c r="Q979" i="5"/>
  <c r="R979" i="5"/>
  <c r="S979" i="5"/>
  <c r="D980" i="5"/>
  <c r="I980" i="5"/>
  <c r="J980" i="5"/>
  <c r="L980" i="5"/>
  <c r="B980" i="5" s="1"/>
  <c r="M980" i="5"/>
  <c r="Q980" i="5"/>
  <c r="R980" i="5"/>
  <c r="S980" i="5"/>
  <c r="U980" i="5"/>
  <c r="D981" i="5"/>
  <c r="I981" i="5"/>
  <c r="J981" i="5"/>
  <c r="L981" i="5"/>
  <c r="B981" i="5" s="1"/>
  <c r="O981" i="5" s="1"/>
  <c r="M981" i="5"/>
  <c r="N981" i="5"/>
  <c r="Q981" i="5"/>
  <c r="R981" i="5"/>
  <c r="S981" i="5"/>
  <c r="B982" i="5"/>
  <c r="D982" i="5"/>
  <c r="I982" i="5"/>
  <c r="J982" i="5"/>
  <c r="L982" i="5"/>
  <c r="M982" i="5"/>
  <c r="N982" i="5"/>
  <c r="O982" i="5"/>
  <c r="Q982" i="5"/>
  <c r="R982" i="5"/>
  <c r="S982" i="5"/>
  <c r="D983" i="5"/>
  <c r="I983" i="5"/>
  <c r="J983" i="5"/>
  <c r="L983" i="5"/>
  <c r="B983" i="5" s="1"/>
  <c r="M983" i="5"/>
  <c r="Q983" i="5"/>
  <c r="R983" i="5"/>
  <c r="S983" i="5"/>
  <c r="B984" i="5"/>
  <c r="N984" i="5" s="1"/>
  <c r="D984" i="5"/>
  <c r="I984" i="5"/>
  <c r="J984" i="5"/>
  <c r="L984" i="5"/>
  <c r="M984" i="5"/>
  <c r="O984" i="5"/>
  <c r="Q984" i="5"/>
  <c r="R984" i="5"/>
  <c r="S984" i="5"/>
  <c r="D985" i="5"/>
  <c r="I985" i="5"/>
  <c r="J985" i="5"/>
  <c r="L985" i="5"/>
  <c r="B985" i="5" s="1"/>
  <c r="M985" i="5"/>
  <c r="Q985" i="5"/>
  <c r="R985" i="5"/>
  <c r="S985" i="5"/>
  <c r="U985" i="5"/>
  <c r="D986" i="5"/>
  <c r="I986" i="5"/>
  <c r="J986" i="5"/>
  <c r="L986" i="5"/>
  <c r="B986" i="5" s="1"/>
  <c r="M986" i="5"/>
  <c r="Q986" i="5"/>
  <c r="R986" i="5"/>
  <c r="S986" i="5"/>
  <c r="U986" i="5"/>
  <c r="D987" i="5"/>
  <c r="I987" i="5"/>
  <c r="J987" i="5"/>
  <c r="L987" i="5"/>
  <c r="B987" i="5" s="1"/>
  <c r="M987" i="5"/>
  <c r="Q987" i="5"/>
  <c r="R987" i="5"/>
  <c r="S987" i="5"/>
  <c r="B988" i="5"/>
  <c r="D988" i="5"/>
  <c r="I988" i="5"/>
  <c r="J988" i="5"/>
  <c r="L988" i="5"/>
  <c r="M988" i="5"/>
  <c r="Q988" i="5"/>
  <c r="R988" i="5"/>
  <c r="S988" i="5"/>
  <c r="B989" i="5"/>
  <c r="D989" i="5"/>
  <c r="I989" i="5"/>
  <c r="J989" i="5"/>
  <c r="L989" i="5"/>
  <c r="M989" i="5"/>
  <c r="Q989" i="5"/>
  <c r="R989" i="5"/>
  <c r="S989" i="5"/>
  <c r="D990" i="5"/>
  <c r="I990" i="5"/>
  <c r="J990" i="5"/>
  <c r="L990" i="5"/>
  <c r="B990" i="5" s="1"/>
  <c r="M990" i="5"/>
  <c r="Q990" i="5"/>
  <c r="R990" i="5"/>
  <c r="S990" i="5"/>
  <c r="B991" i="5"/>
  <c r="N991" i="5" s="1"/>
  <c r="D991" i="5"/>
  <c r="I991" i="5"/>
  <c r="J991" i="5"/>
  <c r="L991" i="5"/>
  <c r="M991" i="5"/>
  <c r="Q991" i="5"/>
  <c r="R991" i="5"/>
  <c r="S991" i="5"/>
  <c r="D992" i="5"/>
  <c r="I992" i="5"/>
  <c r="J992" i="5"/>
  <c r="U992" i="5" s="1"/>
  <c r="L992" i="5"/>
  <c r="B992" i="5" s="1"/>
  <c r="M992" i="5"/>
  <c r="Q992" i="5"/>
  <c r="R992" i="5"/>
  <c r="S992" i="5"/>
  <c r="D993" i="5"/>
  <c r="I993" i="5"/>
  <c r="J993" i="5"/>
  <c r="L993" i="5"/>
  <c r="B993" i="5" s="1"/>
  <c r="M993" i="5"/>
  <c r="Q993" i="5"/>
  <c r="R993" i="5"/>
  <c r="S993" i="5"/>
  <c r="D994" i="5"/>
  <c r="I994" i="5"/>
  <c r="J994" i="5"/>
  <c r="U994" i="5" s="1"/>
  <c r="L994" i="5"/>
  <c r="B994" i="5" s="1"/>
  <c r="M994" i="5"/>
  <c r="Q994" i="5"/>
  <c r="R994" i="5"/>
  <c r="S994" i="5"/>
  <c r="D995" i="5"/>
  <c r="I995" i="5"/>
  <c r="J995" i="5"/>
  <c r="L995" i="5"/>
  <c r="B995" i="5" s="1"/>
  <c r="M995" i="5"/>
  <c r="Q995" i="5"/>
  <c r="R995" i="5"/>
  <c r="S995" i="5"/>
  <c r="D996" i="5"/>
  <c r="I996" i="5"/>
  <c r="J996" i="5"/>
  <c r="L996" i="5"/>
  <c r="B996" i="5" s="1"/>
  <c r="O996" i="5" s="1"/>
  <c r="M996" i="5"/>
  <c r="N996" i="5"/>
  <c r="Q996" i="5"/>
  <c r="R996" i="5"/>
  <c r="S996" i="5"/>
  <c r="D997" i="5"/>
  <c r="I997" i="5"/>
  <c r="J997" i="5"/>
  <c r="L997" i="5"/>
  <c r="B997" i="5" s="1"/>
  <c r="N997" i="5" s="1"/>
  <c r="M997" i="5"/>
  <c r="Q997" i="5"/>
  <c r="R997" i="5"/>
  <c r="S997" i="5"/>
  <c r="B998" i="5"/>
  <c r="D998" i="5"/>
  <c r="I998" i="5"/>
  <c r="J998" i="5"/>
  <c r="L998" i="5"/>
  <c r="M998" i="5"/>
  <c r="N998" i="5"/>
  <c r="O998" i="5"/>
  <c r="Q998" i="5"/>
  <c r="R998" i="5"/>
  <c r="S998" i="5"/>
  <c r="D999" i="5"/>
  <c r="I999" i="5"/>
  <c r="J999" i="5"/>
  <c r="L999" i="5"/>
  <c r="B999" i="5" s="1"/>
  <c r="M999" i="5"/>
  <c r="Q999" i="5"/>
  <c r="R999" i="5"/>
  <c r="S999" i="5"/>
  <c r="U999" i="5"/>
  <c r="D1000" i="5"/>
  <c r="I1000" i="5"/>
  <c r="J1000" i="5"/>
  <c r="L1000" i="5"/>
  <c r="B1000" i="5" s="1"/>
  <c r="M1000" i="5"/>
  <c r="Q1000" i="5"/>
  <c r="R1000" i="5"/>
  <c r="S1000" i="5"/>
  <c r="U1000" i="5"/>
  <c r="D1001" i="5"/>
  <c r="I1001" i="5"/>
  <c r="J1001" i="5"/>
  <c r="L1001" i="5"/>
  <c r="B1001" i="5" s="1"/>
  <c r="M1001" i="5"/>
  <c r="Q1001" i="5"/>
  <c r="R1001" i="5"/>
  <c r="S1001" i="5"/>
  <c r="B1002" i="5"/>
  <c r="N1002" i="5" s="1"/>
  <c r="D1002" i="5"/>
  <c r="I1002" i="5"/>
  <c r="J1002" i="5"/>
  <c r="L1002" i="5"/>
  <c r="M1002" i="5"/>
  <c r="O1002" i="5"/>
  <c r="Q1002" i="5"/>
  <c r="R1002" i="5"/>
  <c r="S1002" i="5"/>
  <c r="D1003" i="5"/>
  <c r="I1003" i="5"/>
  <c r="J1003" i="5"/>
  <c r="L1003" i="5"/>
  <c r="B1003" i="5" s="1"/>
  <c r="M1003" i="5"/>
  <c r="Q1003" i="5"/>
  <c r="R1003" i="5"/>
  <c r="S1003" i="5"/>
  <c r="B1004" i="5"/>
  <c r="D1004" i="5"/>
  <c r="I1004" i="5"/>
  <c r="J1004" i="5"/>
  <c r="L1004" i="5"/>
  <c r="M1004" i="5"/>
  <c r="Q1004" i="5"/>
  <c r="R1004" i="5"/>
  <c r="S1004" i="5"/>
  <c r="B1005" i="5"/>
  <c r="D1005" i="5"/>
  <c r="I1005" i="5"/>
  <c r="J1005" i="5"/>
  <c r="L1005" i="5"/>
  <c r="M1005" i="5"/>
  <c r="Q1005" i="5"/>
  <c r="R1005" i="5"/>
  <c r="S1005" i="5"/>
  <c r="D1006" i="5"/>
  <c r="I1006" i="5"/>
  <c r="J1006" i="5"/>
  <c r="L1006" i="5"/>
  <c r="B1006" i="5" s="1"/>
  <c r="M1006" i="5"/>
  <c r="Q1006" i="5"/>
  <c r="R1006" i="5"/>
  <c r="S1006" i="5"/>
  <c r="B1007" i="5"/>
  <c r="N1007" i="5" s="1"/>
  <c r="D1007" i="5"/>
  <c r="I1007" i="5"/>
  <c r="J1007" i="5"/>
  <c r="L1007" i="5"/>
  <c r="M1007" i="5"/>
  <c r="Q1007" i="5"/>
  <c r="R1007" i="5"/>
  <c r="S1007" i="5"/>
  <c r="D1008" i="5"/>
  <c r="I1008" i="5"/>
  <c r="J1008" i="5"/>
  <c r="U1008" i="5" s="1"/>
  <c r="L1008" i="5"/>
  <c r="B1008" i="5" s="1"/>
  <c r="M1008" i="5"/>
  <c r="Q1008" i="5"/>
  <c r="R1008" i="5"/>
  <c r="S1008" i="5"/>
  <c r="D1009" i="5"/>
  <c r="I1009" i="5"/>
  <c r="J1009" i="5"/>
  <c r="U1009" i="5" s="1"/>
  <c r="L1009" i="5"/>
  <c r="B1009" i="5" s="1"/>
  <c r="M1009" i="5"/>
  <c r="Q1009" i="5"/>
  <c r="R1009" i="5"/>
  <c r="S1009" i="5"/>
  <c r="D1010" i="5"/>
  <c r="I1010" i="5"/>
  <c r="J1010" i="5"/>
  <c r="L1010" i="5"/>
  <c r="B1010" i="5" s="1"/>
  <c r="M1010" i="5"/>
  <c r="Q1010" i="5"/>
  <c r="R1010" i="5"/>
  <c r="S1010" i="5"/>
  <c r="D1011" i="5"/>
  <c r="I1011" i="5"/>
  <c r="J1011" i="5"/>
  <c r="L1011" i="5"/>
  <c r="B1011" i="5" s="1"/>
  <c r="M1011" i="5"/>
  <c r="Q1011" i="5"/>
  <c r="R1011" i="5"/>
  <c r="S1011" i="5"/>
  <c r="D1012" i="5"/>
  <c r="I1012" i="5"/>
  <c r="J1012" i="5"/>
  <c r="L1012" i="5"/>
  <c r="B1012" i="5" s="1"/>
  <c r="O1012" i="5" s="1"/>
  <c r="M1012" i="5"/>
  <c r="Q1012" i="5"/>
  <c r="R1012" i="5"/>
  <c r="S1012" i="5"/>
  <c r="D1013" i="5"/>
  <c r="I1013" i="5"/>
  <c r="J1013" i="5"/>
  <c r="L1013" i="5"/>
  <c r="B1013" i="5" s="1"/>
  <c r="M1013" i="5"/>
  <c r="N1013" i="5"/>
  <c r="O1013" i="5"/>
  <c r="Q1013" i="5"/>
  <c r="R1013" i="5"/>
  <c r="S1013" i="5"/>
  <c r="B1014" i="5"/>
  <c r="D1014" i="5"/>
  <c r="I1014" i="5"/>
  <c r="J1014" i="5"/>
  <c r="L1014" i="5"/>
  <c r="M1014" i="5"/>
  <c r="N1014" i="5"/>
  <c r="O1014" i="5"/>
  <c r="Q1014" i="5"/>
  <c r="R1014" i="5"/>
  <c r="S1014" i="5"/>
  <c r="D1015" i="5"/>
  <c r="I1015" i="5"/>
  <c r="J1015" i="5"/>
  <c r="L1015" i="5"/>
  <c r="B1015" i="5" s="1"/>
  <c r="M1015" i="5"/>
  <c r="Q1015" i="5"/>
  <c r="R1015" i="5"/>
  <c r="S1015" i="5"/>
  <c r="U1015" i="5"/>
  <c r="D1016" i="5"/>
  <c r="I1016" i="5"/>
  <c r="J1016" i="5"/>
  <c r="L1016" i="5"/>
  <c r="B1016" i="5" s="1"/>
  <c r="M1016" i="5"/>
  <c r="Q1016" i="5"/>
  <c r="R1016" i="5"/>
  <c r="S1016" i="5"/>
  <c r="B1017" i="5"/>
  <c r="N1017" i="5" s="1"/>
  <c r="D1017" i="5"/>
  <c r="I1017" i="5"/>
  <c r="J1017" i="5"/>
  <c r="L1017" i="5"/>
  <c r="M1017" i="5"/>
  <c r="O1017" i="5"/>
  <c r="Q1017" i="5"/>
  <c r="R1017" i="5"/>
  <c r="S1017" i="5"/>
  <c r="D1018" i="5"/>
  <c r="I1018" i="5"/>
  <c r="J1018" i="5"/>
  <c r="L1018" i="5"/>
  <c r="B1018" i="5" s="1"/>
  <c r="M1018" i="5"/>
  <c r="Q1018" i="5"/>
  <c r="R1018" i="5"/>
  <c r="S1018" i="5"/>
  <c r="B1019" i="5"/>
  <c r="D1019" i="5"/>
  <c r="I1019" i="5"/>
  <c r="J1019" i="5"/>
  <c r="L1019" i="5"/>
  <c r="M1019" i="5"/>
  <c r="Q1019" i="5"/>
  <c r="R1019" i="5"/>
  <c r="S1019" i="5"/>
  <c r="B1020" i="5"/>
  <c r="D1020" i="5"/>
  <c r="I1020" i="5"/>
  <c r="J1020" i="5"/>
  <c r="L1020" i="5"/>
  <c r="M1020" i="5"/>
  <c r="Q1020" i="5"/>
  <c r="R1020" i="5"/>
  <c r="S1020" i="5"/>
  <c r="D1021" i="5"/>
  <c r="I1021" i="5"/>
  <c r="J1021" i="5"/>
  <c r="L1021" i="5"/>
  <c r="B1021" i="5" s="1"/>
  <c r="M1021" i="5"/>
  <c r="Q1021" i="5"/>
  <c r="R1021" i="5"/>
  <c r="S1021" i="5"/>
  <c r="B1022" i="5"/>
  <c r="N1022" i="5" s="1"/>
  <c r="D1022" i="5"/>
  <c r="I1022" i="5"/>
  <c r="J1022" i="5"/>
  <c r="L1022" i="5"/>
  <c r="M1022" i="5"/>
  <c r="Q1022" i="5"/>
  <c r="R1022" i="5"/>
  <c r="S1022" i="5"/>
  <c r="D1023" i="5"/>
  <c r="I1023" i="5"/>
  <c r="J1023" i="5"/>
  <c r="U1023" i="5" s="1"/>
  <c r="L1023" i="5"/>
  <c r="B1023" i="5" s="1"/>
  <c r="M1023" i="5"/>
  <c r="Q1023" i="5"/>
  <c r="R1023" i="5"/>
  <c r="S1023" i="5"/>
  <c r="D1024" i="5"/>
  <c r="I1024" i="5"/>
  <c r="J1024" i="5"/>
  <c r="L1024" i="5"/>
  <c r="B1024" i="5" s="1"/>
  <c r="M1024" i="5"/>
  <c r="Q1024" i="5"/>
  <c r="R1024" i="5"/>
  <c r="S1024" i="5"/>
  <c r="D1025" i="5"/>
  <c r="I1025" i="5"/>
  <c r="J1025" i="5"/>
  <c r="L1025" i="5"/>
  <c r="B1025" i="5" s="1"/>
  <c r="M1025" i="5"/>
  <c r="Q1025" i="5"/>
  <c r="R1025" i="5"/>
  <c r="S1025" i="5"/>
  <c r="D1026" i="5"/>
  <c r="I1026" i="5"/>
  <c r="J1026" i="5"/>
  <c r="L1026" i="5"/>
  <c r="B1026" i="5" s="1"/>
  <c r="M1026" i="5"/>
  <c r="Q1026" i="5"/>
  <c r="R1026" i="5"/>
  <c r="S1026" i="5"/>
  <c r="D1027" i="5"/>
  <c r="I1027" i="5"/>
  <c r="J1027" i="5"/>
  <c r="L1027" i="5"/>
  <c r="B1027" i="5" s="1"/>
  <c r="M1027" i="5"/>
  <c r="N1027" i="5"/>
  <c r="O1027" i="5"/>
  <c r="Q1027" i="5"/>
  <c r="R1027" i="5"/>
  <c r="S1027" i="5"/>
  <c r="B1028" i="5"/>
  <c r="D1028" i="5"/>
  <c r="I1028" i="5"/>
  <c r="J1028" i="5"/>
  <c r="L1028" i="5"/>
  <c r="M1028" i="5"/>
  <c r="N1028" i="5"/>
  <c r="O1028" i="5"/>
  <c r="Q1028" i="5"/>
  <c r="R1028" i="5"/>
  <c r="S1028" i="5"/>
  <c r="D1029" i="5"/>
  <c r="I1029" i="5"/>
  <c r="J1029" i="5"/>
  <c r="L1029" i="5"/>
  <c r="B1029" i="5" s="1"/>
  <c r="O1029" i="5" s="1"/>
  <c r="M1029" i="5"/>
  <c r="N1029" i="5"/>
  <c r="Q1029" i="5"/>
  <c r="R1029" i="5"/>
  <c r="S1029" i="5"/>
  <c r="U1029" i="5"/>
  <c r="D1030" i="5"/>
  <c r="I1030" i="5"/>
  <c r="J1030" i="5"/>
  <c r="L1030" i="5"/>
  <c r="B1030" i="5" s="1"/>
  <c r="O1030" i="5" s="1"/>
  <c r="M1030" i="5"/>
  <c r="N1030" i="5"/>
  <c r="Q1030" i="5"/>
  <c r="R1030" i="5"/>
  <c r="S1030" i="5"/>
  <c r="B1031" i="5"/>
  <c r="N1031" i="5" s="1"/>
  <c r="D1031" i="5"/>
  <c r="I1031" i="5"/>
  <c r="J1031" i="5"/>
  <c r="L1031" i="5"/>
  <c r="M1031" i="5"/>
  <c r="O1031" i="5"/>
  <c r="Q1031" i="5"/>
  <c r="R1031" i="5"/>
  <c r="S1031" i="5"/>
  <c r="D1032" i="5"/>
  <c r="I1032" i="5"/>
  <c r="J1032" i="5"/>
  <c r="L1032" i="5"/>
  <c r="B1032" i="5" s="1"/>
  <c r="M1032" i="5"/>
  <c r="Q1032" i="5"/>
  <c r="R1032" i="5"/>
  <c r="S1032" i="5"/>
  <c r="B1033" i="5"/>
  <c r="D1033" i="5"/>
  <c r="I1033" i="5"/>
  <c r="J1033" i="5"/>
  <c r="L1033" i="5"/>
  <c r="M1033" i="5"/>
  <c r="Q1033" i="5"/>
  <c r="R1033" i="5"/>
  <c r="S1033" i="5"/>
  <c r="B1034" i="5"/>
  <c r="D1034" i="5"/>
  <c r="I1034" i="5"/>
  <c r="J1034" i="5"/>
  <c r="L1034" i="5"/>
  <c r="M1034" i="5"/>
  <c r="Q1034" i="5"/>
  <c r="R1034" i="5"/>
  <c r="S1034" i="5"/>
  <c r="D1035" i="5"/>
  <c r="I1035" i="5"/>
  <c r="J1035" i="5"/>
  <c r="L1035" i="5"/>
  <c r="B1035" i="5" s="1"/>
  <c r="M1035" i="5"/>
  <c r="Q1035" i="5"/>
  <c r="R1035" i="5"/>
  <c r="S1035" i="5"/>
  <c r="B1036" i="5"/>
  <c r="D1036" i="5"/>
  <c r="I1036" i="5"/>
  <c r="J1036" i="5"/>
  <c r="L1036" i="5"/>
  <c r="M1036" i="5"/>
  <c r="Q1036" i="5"/>
  <c r="R1036" i="5"/>
  <c r="S1036" i="5"/>
  <c r="D1037" i="5"/>
  <c r="I1037" i="5"/>
  <c r="J1037" i="5"/>
  <c r="L1037" i="5"/>
  <c r="B1037" i="5" s="1"/>
  <c r="M1037" i="5"/>
  <c r="Q1037" i="5"/>
  <c r="R1037" i="5"/>
  <c r="S1037" i="5"/>
  <c r="U1037" i="5"/>
  <c r="D1038" i="5"/>
  <c r="I1038" i="5"/>
  <c r="J1038" i="5"/>
  <c r="L1038" i="5"/>
  <c r="B1038" i="5" s="1"/>
  <c r="M1038" i="5"/>
  <c r="Q1038" i="5"/>
  <c r="R1038" i="5"/>
  <c r="S1038" i="5"/>
  <c r="D1039" i="5"/>
  <c r="I1039" i="5"/>
  <c r="J1039" i="5"/>
  <c r="U1039" i="5" s="1"/>
  <c r="L1039" i="5"/>
  <c r="B1039" i="5" s="1"/>
  <c r="M1039" i="5"/>
  <c r="Q1039" i="5"/>
  <c r="R1039" i="5"/>
  <c r="S1039" i="5"/>
  <c r="B1040" i="5"/>
  <c r="D1040" i="5"/>
  <c r="I1040" i="5"/>
  <c r="J1040" i="5"/>
  <c r="L1040" i="5"/>
  <c r="M1040" i="5"/>
  <c r="Q1040" i="5"/>
  <c r="R1040" i="5"/>
  <c r="S1040" i="5"/>
  <c r="D1041" i="5"/>
  <c r="I1041" i="5"/>
  <c r="J1041" i="5"/>
  <c r="L1041" i="5"/>
  <c r="B1041" i="5" s="1"/>
  <c r="O1041" i="5" s="1"/>
  <c r="M1041" i="5"/>
  <c r="N1041" i="5"/>
  <c r="Q1041" i="5"/>
  <c r="R1041" i="5"/>
  <c r="S1041" i="5"/>
  <c r="D1042" i="5"/>
  <c r="I1042" i="5"/>
  <c r="J1042" i="5"/>
  <c r="L1042" i="5"/>
  <c r="B1042" i="5" s="1"/>
  <c r="N1042" i="5" s="1"/>
  <c r="M1042" i="5"/>
  <c r="Q1042" i="5"/>
  <c r="R1042" i="5"/>
  <c r="S1042" i="5"/>
  <c r="B1043" i="5"/>
  <c r="D1043" i="5"/>
  <c r="I1043" i="5"/>
  <c r="J1043" i="5"/>
  <c r="L1043" i="5"/>
  <c r="M1043" i="5"/>
  <c r="N1043" i="5"/>
  <c r="O1043" i="5"/>
  <c r="Q1043" i="5"/>
  <c r="R1043" i="5"/>
  <c r="S1043" i="5"/>
  <c r="D1044" i="5"/>
  <c r="I1044" i="5"/>
  <c r="J1044" i="5"/>
  <c r="L1044" i="5"/>
  <c r="B1044" i="5" s="1"/>
  <c r="O1044" i="5" s="1"/>
  <c r="M1044" i="5"/>
  <c r="N1044" i="5"/>
  <c r="Q1044" i="5"/>
  <c r="R1044" i="5"/>
  <c r="S1044" i="5"/>
  <c r="B1045" i="5"/>
  <c r="N1045" i="5" s="1"/>
  <c r="D1045" i="5"/>
  <c r="I1045" i="5"/>
  <c r="J1045" i="5"/>
  <c r="U1045" i="5" s="1"/>
  <c r="L1045" i="5"/>
  <c r="M1045" i="5"/>
  <c r="O1045" i="5"/>
  <c r="Q1045" i="5"/>
  <c r="R1045" i="5"/>
  <c r="S1045" i="5"/>
  <c r="B1046" i="5"/>
  <c r="N1046" i="5" s="1"/>
  <c r="D1046" i="5"/>
  <c r="I1046" i="5"/>
  <c r="J1046" i="5"/>
  <c r="U1046" i="5" s="1"/>
  <c r="L1046" i="5"/>
  <c r="M1046" i="5"/>
  <c r="O1046" i="5"/>
  <c r="Q1046" i="5"/>
  <c r="R1046" i="5"/>
  <c r="S1046" i="5"/>
  <c r="B1047" i="5"/>
  <c r="N1047" i="5" s="1"/>
  <c r="D1047" i="5"/>
  <c r="I1047" i="5"/>
  <c r="J1047" i="5"/>
  <c r="U1047" i="5" s="1"/>
  <c r="L1047" i="5"/>
  <c r="M1047" i="5"/>
  <c r="O1047" i="5"/>
  <c r="Q1047" i="5"/>
  <c r="R1047" i="5"/>
  <c r="S1047" i="5"/>
  <c r="B1048" i="5"/>
  <c r="N1048" i="5" s="1"/>
  <c r="D1048" i="5"/>
  <c r="I1048" i="5"/>
  <c r="J1048" i="5"/>
  <c r="L1048" i="5"/>
  <c r="M1048" i="5"/>
  <c r="O1048" i="5"/>
  <c r="Q1048" i="5"/>
  <c r="R1048" i="5"/>
  <c r="S1048" i="5"/>
  <c r="D1049" i="5"/>
  <c r="I1049" i="5"/>
  <c r="J1049" i="5"/>
  <c r="L1049" i="5"/>
  <c r="B1049" i="5" s="1"/>
  <c r="M1049" i="5"/>
  <c r="Q1049" i="5"/>
  <c r="R1049" i="5"/>
  <c r="S1049" i="5"/>
  <c r="U1049" i="5"/>
  <c r="D1050" i="5"/>
  <c r="I1050" i="5"/>
  <c r="J1050" i="5"/>
  <c r="L1050" i="5"/>
  <c r="B1050" i="5" s="1"/>
  <c r="O1050" i="5" s="1"/>
  <c r="M1050" i="5"/>
  <c r="N1050" i="5"/>
  <c r="Q1050" i="5"/>
  <c r="R1050" i="5"/>
  <c r="S1050" i="5"/>
  <c r="U1050" i="5"/>
  <c r="D1051" i="5"/>
  <c r="I1051" i="5"/>
  <c r="J1051" i="5"/>
  <c r="L1051" i="5"/>
  <c r="B1051" i="5" s="1"/>
  <c r="O1051" i="5" s="1"/>
  <c r="M1051" i="5"/>
  <c r="Q1051" i="5"/>
  <c r="R1051" i="5"/>
  <c r="S1051" i="5"/>
  <c r="B1052" i="5"/>
  <c r="N1052" i="5" s="1"/>
  <c r="D1052" i="5"/>
  <c r="I1052" i="5"/>
  <c r="J1052" i="5"/>
  <c r="L1052" i="5"/>
  <c r="M1052" i="5"/>
  <c r="O1052" i="5"/>
  <c r="Q1052" i="5"/>
  <c r="R1052" i="5"/>
  <c r="S1052" i="5"/>
  <c r="U1052" i="5"/>
  <c r="B1053" i="5"/>
  <c r="D1053" i="5"/>
  <c r="I1053" i="5"/>
  <c r="J1053" i="5"/>
  <c r="L1053" i="5"/>
  <c r="M1053" i="5"/>
  <c r="Q1053" i="5"/>
  <c r="R1053" i="5"/>
  <c r="S1053" i="5"/>
  <c r="U1053" i="5"/>
  <c r="B1054" i="5"/>
  <c r="D1054" i="5"/>
  <c r="I1054" i="5"/>
  <c r="J1054" i="5"/>
  <c r="L1054" i="5"/>
  <c r="M1054" i="5"/>
  <c r="Q1054" i="5"/>
  <c r="R1054" i="5"/>
  <c r="S1054" i="5"/>
  <c r="U1054" i="5"/>
  <c r="B1055" i="5"/>
  <c r="N1055" i="5" s="1"/>
  <c r="D1055" i="5"/>
  <c r="I1055" i="5"/>
  <c r="J1055" i="5"/>
  <c r="L1055" i="5"/>
  <c r="M1055" i="5"/>
  <c r="Q1055" i="5"/>
  <c r="R1055" i="5"/>
  <c r="S1055" i="5"/>
  <c r="D1056" i="5"/>
  <c r="I1056" i="5"/>
  <c r="J1056" i="5"/>
  <c r="L1056" i="5"/>
  <c r="B1056" i="5" s="1"/>
  <c r="M1056" i="5"/>
  <c r="Q1056" i="5"/>
  <c r="R1056" i="5"/>
  <c r="S1056" i="5"/>
  <c r="D1057" i="5"/>
  <c r="I1057" i="5"/>
  <c r="J1057" i="5"/>
  <c r="L1057" i="5"/>
  <c r="B1057" i="5" s="1"/>
  <c r="M1057" i="5"/>
  <c r="Q1057" i="5"/>
  <c r="R1057" i="5"/>
  <c r="S1057" i="5"/>
  <c r="B1058" i="5"/>
  <c r="O1058" i="5" s="1"/>
  <c r="D1058" i="5"/>
  <c r="I1058" i="5"/>
  <c r="J1058" i="5"/>
  <c r="U1058" i="5" s="1"/>
  <c r="L1058" i="5"/>
  <c r="M1058" i="5"/>
  <c r="N1058" i="5"/>
  <c r="Q1058" i="5"/>
  <c r="R1058" i="5"/>
  <c r="S1058" i="5"/>
  <c r="B1059" i="5"/>
  <c r="D1059" i="5"/>
  <c r="I1059" i="5"/>
  <c r="J1059" i="5"/>
  <c r="U1059" i="5" s="1"/>
  <c r="L1059" i="5"/>
  <c r="M1059" i="5"/>
  <c r="Q1059" i="5"/>
  <c r="R1059" i="5"/>
  <c r="S1059" i="5"/>
  <c r="B1060" i="5"/>
  <c r="O1060" i="5" s="1"/>
  <c r="D1060" i="5"/>
  <c r="I1060" i="5"/>
  <c r="J1060" i="5"/>
  <c r="U1060" i="5" s="1"/>
  <c r="L1060" i="5"/>
  <c r="M1060" i="5"/>
  <c r="Q1060" i="5"/>
  <c r="R1060" i="5"/>
  <c r="S1060" i="5"/>
  <c r="B1061" i="5"/>
  <c r="O1061" i="5" s="1"/>
  <c r="D1061" i="5"/>
  <c r="I1061" i="5"/>
  <c r="J1061" i="5"/>
  <c r="L1061" i="5"/>
  <c r="M1061" i="5"/>
  <c r="Q1061" i="5"/>
  <c r="R1061" i="5"/>
  <c r="S1061" i="5"/>
  <c r="D1062" i="5"/>
  <c r="I1062" i="5"/>
  <c r="J1062" i="5"/>
  <c r="L1062" i="5"/>
  <c r="B1062" i="5" s="1"/>
  <c r="N1062" i="5" s="1"/>
  <c r="M1062" i="5"/>
  <c r="O1062" i="5"/>
  <c r="Q1062" i="5"/>
  <c r="R1062" i="5"/>
  <c r="S1062" i="5"/>
  <c r="B1063" i="5"/>
  <c r="D1063" i="5"/>
  <c r="I1063" i="5"/>
  <c r="J1063" i="5"/>
  <c r="L1063" i="5"/>
  <c r="M1063" i="5"/>
  <c r="Q1063" i="5"/>
  <c r="R1063" i="5"/>
  <c r="S1063" i="5"/>
  <c r="D1064" i="5"/>
  <c r="I1064" i="5"/>
  <c r="J1064" i="5"/>
  <c r="L1064" i="5"/>
  <c r="B1064" i="5" s="1"/>
  <c r="O1064" i="5" s="1"/>
  <c r="M1064" i="5"/>
  <c r="Q1064" i="5"/>
  <c r="R1064" i="5"/>
  <c r="S1064" i="5"/>
  <c r="D1065" i="5"/>
  <c r="I1065" i="5"/>
  <c r="J1065" i="5"/>
  <c r="L1065" i="5"/>
  <c r="B1065" i="5" s="1"/>
  <c r="M1065" i="5"/>
  <c r="Q1065" i="5"/>
  <c r="R1065" i="5"/>
  <c r="S1065" i="5"/>
  <c r="B1066" i="5"/>
  <c r="D1066" i="5"/>
  <c r="I1066" i="5"/>
  <c r="J1066" i="5"/>
  <c r="L1066" i="5"/>
  <c r="M1066" i="5"/>
  <c r="N1066" i="5"/>
  <c r="O1066" i="5"/>
  <c r="Q1066" i="5"/>
  <c r="R1066" i="5"/>
  <c r="S1066" i="5"/>
  <c r="D1067" i="5"/>
  <c r="I1067" i="5"/>
  <c r="J1067" i="5"/>
  <c r="L1067" i="5"/>
  <c r="B1067" i="5" s="1"/>
  <c r="O1067" i="5" s="1"/>
  <c r="M1067" i="5"/>
  <c r="Q1067" i="5"/>
  <c r="R1067" i="5"/>
  <c r="S1067" i="5"/>
  <c r="B1068" i="5"/>
  <c r="N1068" i="5" s="1"/>
  <c r="D1068" i="5"/>
  <c r="I1068" i="5"/>
  <c r="J1068" i="5"/>
  <c r="U1068" i="5" s="1"/>
  <c r="L1068" i="5"/>
  <c r="M1068" i="5"/>
  <c r="O1068" i="5"/>
  <c r="Q1068" i="5"/>
  <c r="R1068" i="5"/>
  <c r="S1068" i="5"/>
  <c r="B1069" i="5"/>
  <c r="N1069" i="5" s="1"/>
  <c r="D1069" i="5"/>
  <c r="I1069" i="5"/>
  <c r="J1069" i="5"/>
  <c r="L1069" i="5"/>
  <c r="M1069" i="5"/>
  <c r="O1069" i="5"/>
  <c r="Q1069" i="5"/>
  <c r="R1069" i="5"/>
  <c r="S1069" i="5"/>
  <c r="D1070" i="5"/>
  <c r="I1070" i="5"/>
  <c r="J1070" i="5"/>
  <c r="L1070" i="5"/>
  <c r="B1070" i="5" s="1"/>
  <c r="O1070" i="5" s="1"/>
  <c r="M1070" i="5"/>
  <c r="Q1070" i="5"/>
  <c r="R1070" i="5"/>
  <c r="S1070" i="5"/>
  <c r="B1071" i="5"/>
  <c r="N1071" i="5" s="1"/>
  <c r="D1071" i="5"/>
  <c r="I1071" i="5"/>
  <c r="J1071" i="5"/>
  <c r="L1071" i="5"/>
  <c r="M1071" i="5"/>
  <c r="O1071" i="5"/>
  <c r="Q1071" i="5"/>
  <c r="R1071" i="5"/>
  <c r="S1071" i="5"/>
  <c r="D1072" i="5"/>
  <c r="I1072" i="5"/>
  <c r="J1072" i="5"/>
  <c r="U1072" i="5" s="1"/>
  <c r="L1072" i="5"/>
  <c r="B1072" i="5" s="1"/>
  <c r="M1072" i="5"/>
  <c r="Q1072" i="5"/>
  <c r="R1072" i="5"/>
  <c r="S1072" i="5"/>
  <c r="D1073" i="5"/>
  <c r="I1073" i="5"/>
  <c r="J1073" i="5"/>
  <c r="U1073" i="5" s="1"/>
  <c r="L1073" i="5"/>
  <c r="B1073" i="5" s="1"/>
  <c r="M1073" i="5"/>
  <c r="Q1073" i="5"/>
  <c r="R1073" i="5"/>
  <c r="S1073" i="5"/>
  <c r="B1074" i="5"/>
  <c r="D1074" i="5"/>
  <c r="I1074" i="5"/>
  <c r="J1074" i="5"/>
  <c r="L1074" i="5"/>
  <c r="M1074" i="5"/>
  <c r="Q1074" i="5"/>
  <c r="R1074" i="5"/>
  <c r="S1074" i="5"/>
  <c r="D1075" i="5"/>
  <c r="I1075" i="5"/>
  <c r="J1075" i="5"/>
  <c r="L1075" i="5"/>
  <c r="B1075" i="5" s="1"/>
  <c r="M1075" i="5"/>
  <c r="Q1075" i="5"/>
  <c r="R1075" i="5"/>
  <c r="S1075" i="5"/>
  <c r="U1075" i="5"/>
  <c r="D1076" i="5"/>
  <c r="I1076" i="5"/>
  <c r="J1076" i="5"/>
  <c r="L1076" i="5"/>
  <c r="B1076" i="5" s="1"/>
  <c r="M1076" i="5"/>
  <c r="Q1076" i="5"/>
  <c r="R1076" i="5"/>
  <c r="S1076" i="5"/>
  <c r="U1076" i="5"/>
  <c r="D1077" i="5"/>
  <c r="I1077" i="5"/>
  <c r="J1077" i="5"/>
  <c r="L1077" i="5"/>
  <c r="B1077" i="5" s="1"/>
  <c r="M1077" i="5"/>
  <c r="Q1077" i="5"/>
  <c r="R1077" i="5"/>
  <c r="S1077" i="5"/>
  <c r="U1077" i="5"/>
  <c r="D1078" i="5"/>
  <c r="I1078" i="5"/>
  <c r="J1078" i="5"/>
  <c r="L1078" i="5"/>
  <c r="B1078" i="5" s="1"/>
  <c r="M1078" i="5"/>
  <c r="Q1078" i="5"/>
  <c r="R1078" i="5"/>
  <c r="S1078" i="5"/>
  <c r="U1078" i="5"/>
  <c r="D1079" i="5"/>
  <c r="I1079" i="5"/>
  <c r="J1079" i="5"/>
  <c r="L1079" i="5"/>
  <c r="B1079" i="5" s="1"/>
  <c r="M1079" i="5"/>
  <c r="Q1079" i="5"/>
  <c r="R1079" i="5"/>
  <c r="S1079" i="5"/>
  <c r="U1079" i="5"/>
  <c r="D1080" i="5"/>
  <c r="I1080" i="5"/>
  <c r="J1080" i="5"/>
  <c r="L1080" i="5"/>
  <c r="B1080" i="5" s="1"/>
  <c r="M1080" i="5"/>
  <c r="Q1080" i="5"/>
  <c r="R1080" i="5"/>
  <c r="S1080" i="5"/>
  <c r="U1080" i="5"/>
  <c r="D1081" i="5"/>
  <c r="I1081" i="5"/>
  <c r="J1081" i="5"/>
  <c r="L1081" i="5"/>
  <c r="B1081" i="5" s="1"/>
  <c r="M1081" i="5"/>
  <c r="Q1081" i="5"/>
  <c r="R1081" i="5"/>
  <c r="S1081" i="5"/>
  <c r="U1081" i="5"/>
  <c r="D1082" i="5"/>
  <c r="I1082" i="5"/>
  <c r="J1082" i="5"/>
  <c r="L1082" i="5"/>
  <c r="B1082" i="5" s="1"/>
  <c r="M1082" i="5"/>
  <c r="Q1082" i="5"/>
  <c r="R1082" i="5"/>
  <c r="S1082" i="5"/>
  <c r="U1082" i="5"/>
  <c r="D1083" i="5"/>
  <c r="I1083" i="5"/>
  <c r="J1083" i="5"/>
  <c r="L1083" i="5"/>
  <c r="B1083" i="5" s="1"/>
  <c r="M1083" i="5"/>
  <c r="Q1083" i="5"/>
  <c r="R1083" i="5"/>
  <c r="S1083" i="5"/>
  <c r="B1084" i="5"/>
  <c r="O1084" i="5" s="1"/>
  <c r="D1084" i="5"/>
  <c r="I1084" i="5"/>
  <c r="J1084" i="5"/>
  <c r="L1084" i="5"/>
  <c r="M1084" i="5"/>
  <c r="N1084" i="5"/>
  <c r="Q1084" i="5"/>
  <c r="R1084" i="5"/>
  <c r="S1084" i="5"/>
  <c r="D1085" i="5"/>
  <c r="I1085" i="5"/>
  <c r="J1085" i="5"/>
  <c r="L1085" i="5"/>
  <c r="B1085" i="5" s="1"/>
  <c r="N1085" i="5" s="1"/>
  <c r="M1085" i="5"/>
  <c r="Q1085" i="5"/>
  <c r="R1085" i="5"/>
  <c r="S1085" i="5"/>
  <c r="B1086" i="5"/>
  <c r="D1086" i="5"/>
  <c r="I1086" i="5"/>
  <c r="J1086" i="5"/>
  <c r="L1086" i="5"/>
  <c r="M1086" i="5"/>
  <c r="Q1086" i="5"/>
  <c r="R1086" i="5"/>
  <c r="S1086" i="5"/>
  <c r="B1087" i="5"/>
  <c r="D1087" i="5"/>
  <c r="I1087" i="5"/>
  <c r="J1087" i="5"/>
  <c r="L1087" i="5"/>
  <c r="M1087" i="5"/>
  <c r="N1087" i="5"/>
  <c r="O1087" i="5"/>
  <c r="Q1087" i="5"/>
  <c r="R1087" i="5"/>
  <c r="S1087" i="5"/>
  <c r="D1088" i="5"/>
  <c r="I1088" i="5"/>
  <c r="J1088" i="5"/>
  <c r="L1088" i="5"/>
  <c r="B1088" i="5" s="1"/>
  <c r="M1088" i="5"/>
  <c r="Q1088" i="5"/>
  <c r="R1088" i="5"/>
  <c r="S1088" i="5"/>
  <c r="B1089" i="5"/>
  <c r="D1089" i="5"/>
  <c r="I1089" i="5"/>
  <c r="J1089" i="5"/>
  <c r="L1089" i="5"/>
  <c r="M1089" i="5"/>
  <c r="N1089" i="5"/>
  <c r="O1089" i="5"/>
  <c r="Q1089" i="5"/>
  <c r="R1089" i="5"/>
  <c r="S1089" i="5"/>
  <c r="D1090" i="5"/>
  <c r="I1090" i="5"/>
  <c r="J1090" i="5"/>
  <c r="L1090" i="5"/>
  <c r="B1090" i="5" s="1"/>
  <c r="O1090" i="5" s="1"/>
  <c r="M1090" i="5"/>
  <c r="Q1090" i="5"/>
  <c r="R1090" i="5"/>
  <c r="S1090" i="5"/>
  <c r="B1091" i="5"/>
  <c r="N1091" i="5" s="1"/>
  <c r="D1091" i="5"/>
  <c r="I1091" i="5"/>
  <c r="J1091" i="5"/>
  <c r="L1091" i="5"/>
  <c r="M1091" i="5"/>
  <c r="O1091" i="5"/>
  <c r="Q1091" i="5"/>
  <c r="R1091" i="5"/>
  <c r="S1091" i="5"/>
  <c r="D1092" i="5"/>
  <c r="I1092" i="5"/>
  <c r="J1092" i="5"/>
  <c r="L1092" i="5"/>
  <c r="B1092" i="5" s="1"/>
  <c r="M1092" i="5"/>
  <c r="Q1092" i="5"/>
  <c r="R1092" i="5"/>
  <c r="S1092" i="5"/>
  <c r="B1093" i="5"/>
  <c r="D1093" i="5"/>
  <c r="I1093" i="5"/>
  <c r="J1093" i="5"/>
  <c r="L1093" i="5"/>
  <c r="M1093" i="5"/>
  <c r="Q1093" i="5"/>
  <c r="R1093" i="5"/>
  <c r="S1093" i="5"/>
  <c r="B1094" i="5"/>
  <c r="D1094" i="5"/>
  <c r="I1094" i="5"/>
  <c r="J1094" i="5"/>
  <c r="L1094" i="5"/>
  <c r="M1094" i="5"/>
  <c r="Q1094" i="5"/>
  <c r="R1094" i="5"/>
  <c r="S1094" i="5"/>
  <c r="D1095" i="5"/>
  <c r="I1095" i="5"/>
  <c r="J1095" i="5"/>
  <c r="L1095" i="5"/>
  <c r="B1095" i="5" s="1"/>
  <c r="N1095" i="5" s="1"/>
  <c r="M1095" i="5"/>
  <c r="Q1095" i="5"/>
  <c r="R1095" i="5"/>
  <c r="S1095" i="5"/>
  <c r="D1096" i="5"/>
  <c r="I1096" i="5"/>
  <c r="J1096" i="5"/>
  <c r="L1096" i="5"/>
  <c r="B1096" i="5" s="1"/>
  <c r="M1096" i="5"/>
  <c r="Q1096" i="5"/>
  <c r="R1096" i="5"/>
  <c r="S1096" i="5"/>
  <c r="D1097" i="5"/>
  <c r="I1097" i="5"/>
  <c r="J1097" i="5"/>
  <c r="L1097" i="5"/>
  <c r="B1097" i="5" s="1"/>
  <c r="M1097" i="5"/>
  <c r="N1097" i="5"/>
  <c r="O1097" i="5"/>
  <c r="Q1097" i="5"/>
  <c r="R1097" i="5"/>
  <c r="S1097" i="5"/>
  <c r="D1098" i="5"/>
  <c r="I1098" i="5"/>
  <c r="J1098" i="5"/>
  <c r="L1098" i="5"/>
  <c r="B1098" i="5" s="1"/>
  <c r="M1098" i="5"/>
  <c r="Q1098" i="5"/>
  <c r="R1098" i="5"/>
  <c r="S1098" i="5"/>
  <c r="U1098" i="5"/>
  <c r="D1099" i="5"/>
  <c r="I1099" i="5"/>
  <c r="J1099" i="5"/>
  <c r="U1099" i="5" s="1"/>
  <c r="L1099" i="5"/>
  <c r="B1099" i="5" s="1"/>
  <c r="M1099" i="5"/>
  <c r="Q1099" i="5"/>
  <c r="R1099" i="5"/>
  <c r="S1099" i="5"/>
  <c r="D1100" i="5"/>
  <c r="I1100" i="5"/>
  <c r="J1100" i="5"/>
  <c r="U1100" i="5" s="1"/>
  <c r="L1100" i="5"/>
  <c r="B1100" i="5" s="1"/>
  <c r="M1100" i="5"/>
  <c r="Q1100" i="5"/>
  <c r="R1100" i="5"/>
  <c r="S1100" i="5"/>
  <c r="D1101" i="5"/>
  <c r="I1101" i="5"/>
  <c r="J1101" i="5"/>
  <c r="U1101" i="5" s="1"/>
  <c r="L1101" i="5"/>
  <c r="B1101" i="5" s="1"/>
  <c r="M1101" i="5"/>
  <c r="Q1101" i="5"/>
  <c r="R1101" i="5"/>
  <c r="S1101" i="5"/>
  <c r="D1102" i="5"/>
  <c r="I1102" i="5"/>
  <c r="J1102" i="5"/>
  <c r="L1102" i="5"/>
  <c r="B1102" i="5" s="1"/>
  <c r="M1102" i="5"/>
  <c r="Q1102" i="5"/>
  <c r="R1102" i="5"/>
  <c r="S1102" i="5"/>
  <c r="D1103" i="5"/>
  <c r="I1103" i="5"/>
  <c r="J1103" i="5"/>
  <c r="L1103" i="5"/>
  <c r="B1103" i="5" s="1"/>
  <c r="M1103" i="5"/>
  <c r="Q1103" i="5"/>
  <c r="R1103" i="5"/>
  <c r="S1103" i="5"/>
  <c r="B1104" i="5"/>
  <c r="O1104" i="5" s="1"/>
  <c r="D1104" i="5"/>
  <c r="I1104" i="5"/>
  <c r="J1104" i="5"/>
  <c r="L1104" i="5"/>
  <c r="M1104" i="5"/>
  <c r="N1104" i="5"/>
  <c r="Q1104" i="5"/>
  <c r="R1104" i="5"/>
  <c r="S1104" i="5"/>
  <c r="D1105" i="5"/>
  <c r="I1105" i="5"/>
  <c r="J1105" i="5"/>
  <c r="L1105" i="5"/>
  <c r="B1105" i="5" s="1"/>
  <c r="M1105" i="5"/>
  <c r="N1105" i="5"/>
  <c r="O1105" i="5"/>
  <c r="Q1105" i="5"/>
  <c r="R1105" i="5"/>
  <c r="S1105" i="5"/>
  <c r="B1106" i="5"/>
  <c r="N1106" i="5" s="1"/>
  <c r="D1106" i="5"/>
  <c r="I1106" i="5"/>
  <c r="J1106" i="5"/>
  <c r="L1106" i="5"/>
  <c r="M1106" i="5"/>
  <c r="Q1106" i="5"/>
  <c r="R1106" i="5"/>
  <c r="S1106" i="5"/>
  <c r="B1107" i="5"/>
  <c r="N1107" i="5" s="1"/>
  <c r="D1107" i="5"/>
  <c r="I1107" i="5"/>
  <c r="J1107" i="5"/>
  <c r="L1107" i="5"/>
  <c r="M1107" i="5"/>
  <c r="Q1107" i="5"/>
  <c r="R1107" i="5"/>
  <c r="S1107" i="5"/>
  <c r="D1108" i="5"/>
  <c r="I1108" i="5"/>
  <c r="J1108" i="5"/>
  <c r="L1108" i="5"/>
  <c r="B1108" i="5" s="1"/>
  <c r="M1108" i="5"/>
  <c r="Q1108" i="5"/>
  <c r="R1108" i="5"/>
  <c r="S1108" i="5"/>
  <c r="B1109" i="5"/>
  <c r="D1109" i="5"/>
  <c r="I1109" i="5"/>
  <c r="J1109" i="5"/>
  <c r="L1109" i="5"/>
  <c r="M1109" i="5"/>
  <c r="N1109" i="5"/>
  <c r="O1109" i="5"/>
  <c r="Q1109" i="5"/>
  <c r="R1109" i="5"/>
  <c r="S1109" i="5"/>
  <c r="U1109" i="5"/>
  <c r="D1110" i="5"/>
  <c r="I1110" i="5"/>
  <c r="J1110" i="5"/>
  <c r="L1110" i="5"/>
  <c r="B1110" i="5" s="1"/>
  <c r="N1110" i="5" s="1"/>
  <c r="M1110" i="5"/>
  <c r="O1110" i="5"/>
  <c r="Q1110" i="5"/>
  <c r="R1110" i="5"/>
  <c r="S1110" i="5"/>
  <c r="B1111" i="5"/>
  <c r="D1111" i="5"/>
  <c r="I1111" i="5"/>
  <c r="J1111" i="5"/>
  <c r="U1111" i="5" s="1"/>
  <c r="L1111" i="5"/>
  <c r="M1111" i="5"/>
  <c r="N1111" i="5"/>
  <c r="O1111" i="5"/>
  <c r="Q1111" i="5"/>
  <c r="R1111" i="5"/>
  <c r="S1111" i="5"/>
  <c r="B1112" i="5"/>
  <c r="D1112" i="5"/>
  <c r="I1112" i="5"/>
  <c r="J1112" i="5"/>
  <c r="U1112" i="5" s="1"/>
  <c r="L1112" i="5"/>
  <c r="M1112" i="5"/>
  <c r="N1112" i="5"/>
  <c r="O1112" i="5"/>
  <c r="Q1112" i="5"/>
  <c r="R1112" i="5"/>
  <c r="S1112" i="5"/>
  <c r="B1113" i="5"/>
  <c r="D1113" i="5"/>
  <c r="I1113" i="5"/>
  <c r="J1113" i="5"/>
  <c r="L1113" i="5"/>
  <c r="M1113" i="5"/>
  <c r="N1113" i="5"/>
  <c r="O1113" i="5"/>
  <c r="Q1113" i="5"/>
  <c r="R1113" i="5"/>
  <c r="S1113" i="5"/>
  <c r="D1114" i="5"/>
  <c r="I1114" i="5"/>
  <c r="J1114" i="5"/>
  <c r="U1114" i="5" s="1"/>
  <c r="L1114" i="5"/>
  <c r="B1114" i="5" s="1"/>
  <c r="M1114" i="5"/>
  <c r="Q1114" i="5"/>
  <c r="R1114" i="5"/>
  <c r="S1114" i="5"/>
  <c r="D1115" i="5"/>
  <c r="I1115" i="5"/>
  <c r="J1115" i="5"/>
  <c r="U1115" i="5" s="1"/>
  <c r="L1115" i="5"/>
  <c r="B1115" i="5" s="1"/>
  <c r="M1115" i="5"/>
  <c r="Q1115" i="5"/>
  <c r="R1115" i="5"/>
  <c r="S1115" i="5"/>
  <c r="D1116" i="5"/>
  <c r="I1116" i="5"/>
  <c r="J1116" i="5"/>
  <c r="L1116" i="5"/>
  <c r="B1116" i="5" s="1"/>
  <c r="M1116" i="5"/>
  <c r="Q1116" i="5"/>
  <c r="R1116" i="5"/>
  <c r="S1116" i="5"/>
  <c r="D1117" i="5"/>
  <c r="I1117" i="5"/>
  <c r="J1117" i="5"/>
  <c r="L1117" i="5"/>
  <c r="B1117" i="5" s="1"/>
  <c r="M1117" i="5"/>
  <c r="Q1117" i="5"/>
  <c r="R1117" i="5"/>
  <c r="S1117" i="5"/>
  <c r="U1117" i="5"/>
  <c r="D1118" i="5"/>
  <c r="I1118" i="5"/>
  <c r="J1118" i="5"/>
  <c r="L1118" i="5"/>
  <c r="B1118" i="5" s="1"/>
  <c r="M1118" i="5"/>
  <c r="Q1118" i="5"/>
  <c r="R1118" i="5"/>
  <c r="S1118" i="5"/>
  <c r="U1118" i="5"/>
  <c r="D1119" i="5"/>
  <c r="I1119" i="5"/>
  <c r="J1119" i="5"/>
  <c r="L1119" i="5"/>
  <c r="B1119" i="5" s="1"/>
  <c r="M1119" i="5"/>
  <c r="Q1119" i="5"/>
  <c r="R1119" i="5"/>
  <c r="S1119" i="5"/>
  <c r="U1119" i="5"/>
  <c r="D1120" i="5"/>
  <c r="I1120" i="5"/>
  <c r="J1120" i="5"/>
  <c r="L1120" i="5"/>
  <c r="B1120" i="5" s="1"/>
  <c r="M1120" i="5"/>
  <c r="Q1120" i="5"/>
  <c r="R1120" i="5"/>
  <c r="S1120" i="5"/>
  <c r="D1121" i="5"/>
  <c r="I1121" i="5"/>
  <c r="J1121" i="5"/>
  <c r="L1121" i="5"/>
  <c r="B1121" i="5" s="1"/>
  <c r="M1121" i="5"/>
  <c r="Q1121" i="5"/>
  <c r="R1121" i="5"/>
  <c r="S1121" i="5"/>
  <c r="B1122" i="5"/>
  <c r="D1122" i="5"/>
  <c r="I1122" i="5"/>
  <c r="J1122" i="5"/>
  <c r="L1122" i="5"/>
  <c r="M1122" i="5"/>
  <c r="Q1122" i="5"/>
  <c r="R1122" i="5"/>
  <c r="S1122" i="5"/>
  <c r="B1123" i="5"/>
  <c r="D1123" i="5"/>
  <c r="I1123" i="5"/>
  <c r="J1123" i="5"/>
  <c r="L1123" i="5"/>
  <c r="M1123" i="5"/>
  <c r="Q1123" i="5"/>
  <c r="R1123" i="5"/>
  <c r="S1123" i="5"/>
  <c r="B1124" i="5"/>
  <c r="O1124" i="5" s="1"/>
  <c r="D1124" i="5"/>
  <c r="I1124" i="5"/>
  <c r="J1124" i="5"/>
  <c r="L1124" i="5"/>
  <c r="M1124" i="5"/>
  <c r="N1124" i="5"/>
  <c r="Q1124" i="5"/>
  <c r="R1124" i="5"/>
  <c r="S1124" i="5"/>
  <c r="B1125" i="5"/>
  <c r="N1125" i="5" s="1"/>
  <c r="D1125" i="5"/>
  <c r="I1125" i="5"/>
  <c r="J1125" i="5"/>
  <c r="L1125" i="5"/>
  <c r="M1125" i="5"/>
  <c r="Q1125" i="5"/>
  <c r="R1125" i="5"/>
  <c r="S1125" i="5"/>
  <c r="D1126" i="5"/>
  <c r="I1126" i="5"/>
  <c r="J1126" i="5"/>
  <c r="L1126" i="5"/>
  <c r="B1126" i="5" s="1"/>
  <c r="M1126" i="5"/>
  <c r="Q1126" i="5"/>
  <c r="R1126" i="5"/>
  <c r="S1126" i="5"/>
  <c r="D1127" i="5"/>
  <c r="I1127" i="5"/>
  <c r="J1127" i="5"/>
  <c r="L1127" i="5"/>
  <c r="B1127" i="5" s="1"/>
  <c r="M1127" i="5"/>
  <c r="Q1127" i="5"/>
  <c r="R1127" i="5"/>
  <c r="S1127" i="5"/>
  <c r="D1128" i="5"/>
  <c r="I1128" i="5"/>
  <c r="J1128" i="5"/>
  <c r="L1128" i="5"/>
  <c r="B1128" i="5" s="1"/>
  <c r="M1128" i="5"/>
  <c r="Q1128" i="5"/>
  <c r="R1128" i="5"/>
  <c r="S1128" i="5"/>
  <c r="D1129" i="5"/>
  <c r="I1129" i="5"/>
  <c r="J1129" i="5"/>
  <c r="L1129" i="5"/>
  <c r="B1129" i="5" s="1"/>
  <c r="M1129" i="5"/>
  <c r="N1129" i="5"/>
  <c r="O1129" i="5"/>
  <c r="Q1129" i="5"/>
  <c r="R1129" i="5"/>
  <c r="S1129" i="5"/>
  <c r="B1130" i="5"/>
  <c r="D1130" i="5"/>
  <c r="I1130" i="5"/>
  <c r="J1130" i="5"/>
  <c r="L1130" i="5"/>
  <c r="M1130" i="5"/>
  <c r="N1130" i="5"/>
  <c r="O1130" i="5"/>
  <c r="Q1130" i="5"/>
  <c r="R1130" i="5"/>
  <c r="S1130" i="5"/>
  <c r="D1131" i="5"/>
  <c r="I1131" i="5"/>
  <c r="J1131" i="5"/>
  <c r="U1131" i="5" s="1"/>
  <c r="L1131" i="5"/>
  <c r="B1131" i="5" s="1"/>
  <c r="M1131" i="5"/>
  <c r="Q1131" i="5"/>
  <c r="R1131" i="5"/>
  <c r="S1131" i="5"/>
  <c r="D1132" i="5"/>
  <c r="I1132" i="5"/>
  <c r="J1132" i="5"/>
  <c r="U1132" i="5" s="1"/>
  <c r="L1132" i="5"/>
  <c r="B1132" i="5" s="1"/>
  <c r="M1132" i="5"/>
  <c r="Q1132" i="5"/>
  <c r="R1132" i="5"/>
  <c r="S1132" i="5"/>
  <c r="D1133" i="5"/>
  <c r="I1133" i="5"/>
  <c r="J1133" i="5"/>
  <c r="U1133" i="5" s="1"/>
  <c r="L1133" i="5"/>
  <c r="B1133" i="5" s="1"/>
  <c r="M1133" i="5"/>
  <c r="Q1133" i="5"/>
  <c r="R1133" i="5"/>
  <c r="S1133" i="5"/>
  <c r="D1134" i="5"/>
  <c r="I1134" i="5"/>
  <c r="J1134" i="5"/>
  <c r="L1134" i="5"/>
  <c r="B1134" i="5" s="1"/>
  <c r="M1134" i="5"/>
  <c r="Q1134" i="5"/>
  <c r="R1134" i="5"/>
  <c r="S1134" i="5"/>
  <c r="D1135" i="5"/>
  <c r="I1135" i="5"/>
  <c r="J1135" i="5"/>
  <c r="L1135" i="5"/>
  <c r="B1135" i="5" s="1"/>
  <c r="M1135" i="5"/>
  <c r="Q1135" i="5"/>
  <c r="R1135" i="5"/>
  <c r="S1135" i="5"/>
  <c r="D1136" i="5"/>
  <c r="I1136" i="5"/>
  <c r="J1136" i="5"/>
  <c r="L1136" i="5"/>
  <c r="B1136" i="5" s="1"/>
  <c r="M1136" i="5"/>
  <c r="Q1136" i="5"/>
  <c r="R1136" i="5"/>
  <c r="S1136" i="5"/>
  <c r="B1137" i="5"/>
  <c r="D1137" i="5"/>
  <c r="I1137" i="5"/>
  <c r="J1137" i="5"/>
  <c r="L1137" i="5"/>
  <c r="M1137" i="5"/>
  <c r="Q1137" i="5"/>
  <c r="R1137" i="5"/>
  <c r="S1137" i="5"/>
  <c r="B1138" i="5"/>
  <c r="D1138" i="5"/>
  <c r="I1138" i="5"/>
  <c r="J1138" i="5"/>
  <c r="L1138" i="5"/>
  <c r="M1138" i="5"/>
  <c r="Q1138" i="5"/>
  <c r="R1138" i="5"/>
  <c r="S1138" i="5"/>
  <c r="B1139" i="5"/>
  <c r="O1139" i="5" s="1"/>
  <c r="D1139" i="5"/>
  <c r="I1139" i="5"/>
  <c r="J1139" i="5"/>
  <c r="L1139" i="5"/>
  <c r="M1139" i="5"/>
  <c r="N1139" i="5"/>
  <c r="Q1139" i="5"/>
  <c r="R1139" i="5"/>
  <c r="S1139" i="5"/>
  <c r="U1139" i="5"/>
  <c r="B1140" i="5"/>
  <c r="O1140" i="5" s="1"/>
  <c r="D1140" i="5"/>
  <c r="I1140" i="5"/>
  <c r="J1140" i="5"/>
  <c r="L1140" i="5"/>
  <c r="M1140" i="5"/>
  <c r="N1140" i="5"/>
  <c r="Q1140" i="5"/>
  <c r="R1140" i="5"/>
  <c r="S1140" i="5"/>
  <c r="B1141" i="5"/>
  <c r="N1141" i="5" s="1"/>
  <c r="D1141" i="5"/>
  <c r="I1141" i="5"/>
  <c r="J1141" i="5"/>
  <c r="U1141" i="5" s="1"/>
  <c r="L1141" i="5"/>
  <c r="M1141" i="5"/>
  <c r="Q1141" i="5"/>
  <c r="R1141" i="5"/>
  <c r="S1141" i="5"/>
  <c r="B1142" i="5"/>
  <c r="N1142" i="5" s="1"/>
  <c r="D1142" i="5"/>
  <c r="I1142" i="5"/>
  <c r="J1142" i="5"/>
  <c r="L1142" i="5"/>
  <c r="M1142" i="5"/>
  <c r="Q1142" i="5"/>
  <c r="R1142" i="5"/>
  <c r="S1142" i="5"/>
  <c r="D1143" i="5"/>
  <c r="I1143" i="5"/>
  <c r="J1143" i="5"/>
  <c r="L1143" i="5"/>
  <c r="B1143" i="5" s="1"/>
  <c r="M1143" i="5"/>
  <c r="Q1143" i="5"/>
  <c r="R1143" i="5"/>
  <c r="S1143" i="5"/>
  <c r="D1144" i="5"/>
  <c r="I1144" i="5"/>
  <c r="J1144" i="5"/>
  <c r="L1144" i="5"/>
  <c r="B1144" i="5" s="1"/>
  <c r="M1144" i="5"/>
  <c r="Q1144" i="5"/>
  <c r="R1144" i="5"/>
  <c r="S1144" i="5"/>
  <c r="D1145" i="5"/>
  <c r="I1145" i="5"/>
  <c r="J1145" i="5"/>
  <c r="L1145" i="5"/>
  <c r="B1145" i="5" s="1"/>
  <c r="O1145" i="5" s="1"/>
  <c r="M1145" i="5"/>
  <c r="Q1145" i="5"/>
  <c r="R1145" i="5"/>
  <c r="S1145" i="5"/>
  <c r="D1146" i="5"/>
  <c r="I1146" i="5"/>
  <c r="J1146" i="5"/>
  <c r="L1146" i="5"/>
  <c r="B1146" i="5" s="1"/>
  <c r="M1146" i="5"/>
  <c r="N1146" i="5"/>
  <c r="O1146" i="5"/>
  <c r="Q1146" i="5"/>
  <c r="R1146" i="5"/>
  <c r="S1146" i="5"/>
  <c r="B1147" i="5"/>
  <c r="N1147" i="5" s="1"/>
  <c r="D1147" i="5"/>
  <c r="I1147" i="5"/>
  <c r="J1147" i="5"/>
  <c r="L1147" i="5"/>
  <c r="M1147" i="5"/>
  <c r="O1147" i="5"/>
  <c r="Q1147" i="5"/>
  <c r="R1147" i="5"/>
  <c r="S1147" i="5"/>
  <c r="D1148" i="5"/>
  <c r="I1148" i="5"/>
  <c r="J1148" i="5"/>
  <c r="L1148" i="5"/>
  <c r="B1148" i="5" s="1"/>
  <c r="M1148" i="5"/>
  <c r="Q1148" i="5"/>
  <c r="R1148" i="5"/>
  <c r="S1148" i="5"/>
  <c r="D1149" i="5"/>
  <c r="I1149" i="5"/>
  <c r="J1149" i="5"/>
  <c r="L1149" i="5"/>
  <c r="B1149" i="5" s="1"/>
  <c r="M1149" i="5"/>
  <c r="Q1149" i="5"/>
  <c r="R1149" i="5"/>
  <c r="S1149" i="5"/>
  <c r="D1150" i="5"/>
  <c r="I1150" i="5"/>
  <c r="J1150" i="5"/>
  <c r="L1150" i="5"/>
  <c r="B1150" i="5" s="1"/>
  <c r="M1150" i="5"/>
  <c r="Q1150" i="5"/>
  <c r="R1150" i="5"/>
  <c r="S1150" i="5"/>
  <c r="B1151" i="5"/>
  <c r="D1151" i="5"/>
  <c r="I1151" i="5"/>
  <c r="J1151" i="5"/>
  <c r="L1151" i="5"/>
  <c r="M1151" i="5"/>
  <c r="Q1151" i="5"/>
  <c r="R1151" i="5"/>
  <c r="S1151" i="5"/>
  <c r="B1152" i="5"/>
  <c r="D1152" i="5"/>
  <c r="I1152" i="5"/>
  <c r="J1152" i="5"/>
  <c r="L1152" i="5"/>
  <c r="M1152" i="5"/>
  <c r="Q1152" i="5"/>
  <c r="R1152" i="5"/>
  <c r="S1152" i="5"/>
  <c r="U1152" i="5"/>
  <c r="B1153" i="5"/>
  <c r="D1153" i="5"/>
  <c r="I1153" i="5"/>
  <c r="J1153" i="5"/>
  <c r="L1153" i="5"/>
  <c r="M1153" i="5"/>
  <c r="Q1153" i="5"/>
  <c r="R1153" i="5"/>
  <c r="S1153" i="5"/>
  <c r="B1154" i="5"/>
  <c r="O1154" i="5" s="1"/>
  <c r="D1154" i="5"/>
  <c r="I1154" i="5"/>
  <c r="J1154" i="5"/>
  <c r="L1154" i="5"/>
  <c r="M1154" i="5"/>
  <c r="N1154" i="5"/>
  <c r="Q1154" i="5"/>
  <c r="R1154" i="5"/>
  <c r="S1154" i="5"/>
  <c r="B1155" i="5"/>
  <c r="N1155" i="5" s="1"/>
  <c r="D1155" i="5"/>
  <c r="I1155" i="5"/>
  <c r="J1155" i="5"/>
  <c r="L1155" i="5"/>
  <c r="M1155" i="5"/>
  <c r="Q1155" i="5"/>
  <c r="R1155" i="5"/>
  <c r="S1155" i="5"/>
  <c r="D1156" i="5"/>
  <c r="I1156" i="5"/>
  <c r="J1156" i="5"/>
  <c r="L1156" i="5"/>
  <c r="B1156" i="5" s="1"/>
  <c r="M1156" i="5"/>
  <c r="Q1156" i="5"/>
  <c r="R1156" i="5"/>
  <c r="S1156" i="5"/>
  <c r="D1157" i="5"/>
  <c r="I1157" i="5"/>
  <c r="J1157" i="5"/>
  <c r="U1157" i="5" s="1"/>
  <c r="L1157" i="5"/>
  <c r="B1157" i="5" s="1"/>
  <c r="M1157" i="5"/>
  <c r="Q1157" i="5"/>
  <c r="R1157" i="5"/>
  <c r="S1157" i="5"/>
  <c r="D1158" i="5"/>
  <c r="I1158" i="5"/>
  <c r="J1158" i="5"/>
  <c r="L1158" i="5"/>
  <c r="B1158" i="5" s="1"/>
  <c r="M1158" i="5"/>
  <c r="Q1158" i="5"/>
  <c r="R1158" i="5"/>
  <c r="S1158" i="5"/>
  <c r="D1159" i="5"/>
  <c r="I1159" i="5"/>
  <c r="J1159" i="5"/>
  <c r="U1159" i="5" s="1"/>
  <c r="L1159" i="5"/>
  <c r="B1159" i="5" s="1"/>
  <c r="M1159" i="5"/>
  <c r="Q1159" i="5"/>
  <c r="R1159" i="5"/>
  <c r="S1159" i="5"/>
  <c r="D1160" i="5"/>
  <c r="I1160" i="5"/>
  <c r="J1160" i="5"/>
  <c r="U1160" i="5" s="1"/>
  <c r="L1160" i="5"/>
  <c r="B1160" i="5" s="1"/>
  <c r="O1160" i="5" s="1"/>
  <c r="M1160" i="5"/>
  <c r="N1160" i="5"/>
  <c r="Q1160" i="5"/>
  <c r="R1160" i="5"/>
  <c r="S1160" i="5"/>
  <c r="D1161" i="5"/>
  <c r="I1161" i="5"/>
  <c r="J1161" i="5"/>
  <c r="L1161" i="5"/>
  <c r="B1161" i="5" s="1"/>
  <c r="O1161" i="5" s="1"/>
  <c r="M1161" i="5"/>
  <c r="N1161" i="5"/>
  <c r="Q1161" i="5"/>
  <c r="R1161" i="5"/>
  <c r="S1161" i="5"/>
  <c r="D1162" i="5"/>
  <c r="I1162" i="5"/>
  <c r="J1162" i="5"/>
  <c r="L1162" i="5"/>
  <c r="B1162" i="5" s="1"/>
  <c r="N1162" i="5" s="1"/>
  <c r="M1162" i="5"/>
  <c r="Q1162" i="5"/>
  <c r="R1162" i="5"/>
  <c r="S1162" i="5"/>
  <c r="U1162" i="5"/>
  <c r="D1163" i="5"/>
  <c r="I1163" i="5"/>
  <c r="J1163" i="5"/>
  <c r="L1163" i="5"/>
  <c r="B1163" i="5" s="1"/>
  <c r="N1163" i="5" s="1"/>
  <c r="M1163" i="5"/>
  <c r="Q1163" i="5"/>
  <c r="R1163" i="5"/>
  <c r="S1163" i="5"/>
  <c r="B1164" i="5"/>
  <c r="N1164" i="5" s="1"/>
  <c r="D1164" i="5"/>
  <c r="I1164" i="5"/>
  <c r="J1164" i="5"/>
  <c r="L1164" i="5"/>
  <c r="M1164" i="5"/>
  <c r="O1164" i="5"/>
  <c r="Q1164" i="5"/>
  <c r="R1164" i="5"/>
  <c r="S1164" i="5"/>
  <c r="D1165" i="5"/>
  <c r="I1165" i="5"/>
  <c r="J1165" i="5"/>
  <c r="L1165" i="5"/>
  <c r="B1165" i="5" s="1"/>
  <c r="M1165" i="5"/>
  <c r="Q1165" i="5"/>
  <c r="R1165" i="5"/>
  <c r="S1165" i="5"/>
  <c r="D1166" i="5"/>
  <c r="I1166" i="5"/>
  <c r="J1166" i="5"/>
  <c r="U1166" i="5" s="1"/>
  <c r="L1166" i="5"/>
  <c r="B1166" i="5" s="1"/>
  <c r="M1166" i="5"/>
  <c r="Q1166" i="5"/>
  <c r="R1166" i="5"/>
  <c r="S1166" i="5"/>
  <c r="D1167" i="5"/>
  <c r="I1167" i="5"/>
  <c r="J1167" i="5"/>
  <c r="L1167" i="5"/>
  <c r="B1167" i="5" s="1"/>
  <c r="M1167" i="5"/>
  <c r="Q1167" i="5"/>
  <c r="R1167" i="5"/>
  <c r="S1167" i="5"/>
  <c r="D1168" i="5"/>
  <c r="I1168" i="5"/>
  <c r="J1168" i="5"/>
  <c r="L1168" i="5"/>
  <c r="B1168" i="5" s="1"/>
  <c r="M1168" i="5"/>
  <c r="Q1168" i="5"/>
  <c r="R1168" i="5"/>
  <c r="S1168" i="5"/>
  <c r="B1169" i="5"/>
  <c r="D1169" i="5"/>
  <c r="I1169" i="5"/>
  <c r="J1169" i="5"/>
  <c r="L1169" i="5"/>
  <c r="M1169" i="5"/>
  <c r="Q1169" i="5"/>
  <c r="R1169" i="5"/>
  <c r="S1169" i="5"/>
  <c r="B1170" i="5"/>
  <c r="D1170" i="5"/>
  <c r="I1170" i="5"/>
  <c r="J1170" i="5"/>
  <c r="L1170" i="5"/>
  <c r="M1170" i="5"/>
  <c r="Q1170" i="5"/>
  <c r="R1170" i="5"/>
  <c r="S1170" i="5"/>
  <c r="B1171" i="5"/>
  <c r="O1171" i="5" s="1"/>
  <c r="D1171" i="5"/>
  <c r="I1171" i="5"/>
  <c r="J1171" i="5"/>
  <c r="L1171" i="5"/>
  <c r="M1171" i="5"/>
  <c r="N1171" i="5"/>
  <c r="Q1171" i="5"/>
  <c r="R1171" i="5"/>
  <c r="S1171" i="5"/>
  <c r="B1172" i="5"/>
  <c r="N1172" i="5" s="1"/>
  <c r="D1172" i="5"/>
  <c r="I1172" i="5"/>
  <c r="J1172" i="5"/>
  <c r="L1172" i="5"/>
  <c r="M1172" i="5"/>
  <c r="Q1172" i="5"/>
  <c r="R1172" i="5"/>
  <c r="S1172" i="5"/>
  <c r="D1173" i="5"/>
  <c r="I1173" i="5"/>
  <c r="J1173" i="5"/>
  <c r="L1173" i="5"/>
  <c r="B1173" i="5" s="1"/>
  <c r="M1173" i="5"/>
  <c r="Q1173" i="5"/>
  <c r="R1173" i="5"/>
  <c r="S1173" i="5"/>
  <c r="D1174" i="5"/>
  <c r="I1174" i="5"/>
  <c r="J1174" i="5"/>
  <c r="L1174" i="5"/>
  <c r="B1174" i="5" s="1"/>
  <c r="M1174" i="5"/>
  <c r="Q1174" i="5"/>
  <c r="R1174" i="5"/>
  <c r="S1174" i="5"/>
  <c r="D1175" i="5"/>
  <c r="I1175" i="5"/>
  <c r="J1175" i="5"/>
  <c r="L1175" i="5"/>
  <c r="B1175" i="5" s="1"/>
  <c r="M1175" i="5"/>
  <c r="Q1175" i="5"/>
  <c r="R1175" i="5"/>
  <c r="S1175" i="5"/>
  <c r="D1176" i="5"/>
  <c r="I1176" i="5"/>
  <c r="J1176" i="5"/>
  <c r="L1176" i="5"/>
  <c r="B1176" i="5" s="1"/>
  <c r="N1176" i="5" s="1"/>
  <c r="M1176" i="5"/>
  <c r="O1176" i="5"/>
  <c r="Q1176" i="5"/>
  <c r="R1176" i="5"/>
  <c r="S1176" i="5"/>
  <c r="B1177" i="5"/>
  <c r="N1177" i="5" s="1"/>
  <c r="D1177" i="5"/>
  <c r="I1177" i="5"/>
  <c r="J1177" i="5"/>
  <c r="L1177" i="5"/>
  <c r="M1177" i="5"/>
  <c r="O1177" i="5"/>
  <c r="Q1177" i="5"/>
  <c r="R1177" i="5"/>
  <c r="S1177" i="5"/>
  <c r="D1178" i="5"/>
  <c r="I1178" i="5"/>
  <c r="J1178" i="5"/>
  <c r="L1178" i="5"/>
  <c r="B1178" i="5" s="1"/>
  <c r="M1178" i="5"/>
  <c r="Q1178" i="5"/>
  <c r="R1178" i="5"/>
  <c r="S1178" i="5"/>
  <c r="D1179" i="5"/>
  <c r="I1179" i="5"/>
  <c r="J1179" i="5"/>
  <c r="U1179" i="5" s="1"/>
  <c r="L1179" i="5"/>
  <c r="B1179" i="5" s="1"/>
  <c r="M1179" i="5"/>
  <c r="Q1179" i="5"/>
  <c r="R1179" i="5"/>
  <c r="S1179" i="5"/>
  <c r="D1180" i="5"/>
  <c r="I1180" i="5"/>
  <c r="J1180" i="5"/>
  <c r="U1180" i="5" s="1"/>
  <c r="L1180" i="5"/>
  <c r="B1180" i="5" s="1"/>
  <c r="M1180" i="5"/>
  <c r="Q1180" i="5"/>
  <c r="R1180" i="5"/>
  <c r="S1180" i="5"/>
  <c r="D1181" i="5"/>
  <c r="I1181" i="5"/>
  <c r="J1181" i="5"/>
  <c r="L1181" i="5"/>
  <c r="B1181" i="5" s="1"/>
  <c r="M1181" i="5"/>
  <c r="Q1181" i="5"/>
  <c r="R1181" i="5"/>
  <c r="S1181" i="5"/>
  <c r="D1182" i="5"/>
  <c r="I1182" i="5"/>
  <c r="J1182" i="5"/>
  <c r="L1182" i="5"/>
  <c r="B1182" i="5" s="1"/>
  <c r="M1182" i="5"/>
  <c r="Q1182" i="5"/>
  <c r="R1182" i="5"/>
  <c r="S1182" i="5"/>
  <c r="B1183" i="5"/>
  <c r="D1183" i="5"/>
  <c r="I1183" i="5"/>
  <c r="J1183" i="5"/>
  <c r="L1183" i="5"/>
  <c r="M1183" i="5"/>
  <c r="Q1183" i="5"/>
  <c r="R1183" i="5"/>
  <c r="S1183" i="5"/>
  <c r="U1183" i="5"/>
  <c r="B1184" i="5"/>
  <c r="D1184" i="5"/>
  <c r="I1184" i="5"/>
  <c r="J1184" i="5"/>
  <c r="L1184" i="5"/>
  <c r="M1184" i="5"/>
  <c r="Q1184" i="5"/>
  <c r="R1184" i="5"/>
  <c r="S1184" i="5"/>
  <c r="U1184" i="5"/>
  <c r="B1185" i="5"/>
  <c r="D1185" i="5"/>
  <c r="I1185" i="5"/>
  <c r="J1185" i="5"/>
  <c r="L1185" i="5"/>
  <c r="M1185" i="5"/>
  <c r="Q1185" i="5"/>
  <c r="R1185" i="5"/>
  <c r="S1185" i="5"/>
  <c r="U1185" i="5"/>
  <c r="B1186" i="5"/>
  <c r="D1186" i="5"/>
  <c r="I1186" i="5"/>
  <c r="J1186" i="5"/>
  <c r="L1186" i="5"/>
  <c r="M1186" i="5"/>
  <c r="Q1186" i="5"/>
  <c r="R1186" i="5"/>
  <c r="S1186" i="5"/>
  <c r="B1187" i="5"/>
  <c r="D1187" i="5"/>
  <c r="I1187" i="5"/>
  <c r="J1187" i="5"/>
  <c r="L1187" i="5"/>
  <c r="M1187" i="5"/>
  <c r="Q1187" i="5"/>
  <c r="R1187" i="5"/>
  <c r="S1187" i="5"/>
  <c r="B1188" i="5"/>
  <c r="O1188" i="5" s="1"/>
  <c r="D1188" i="5"/>
  <c r="I1188" i="5"/>
  <c r="J1188" i="5"/>
  <c r="L1188" i="5"/>
  <c r="M1188" i="5"/>
  <c r="N1188" i="5"/>
  <c r="Q1188" i="5"/>
  <c r="R1188" i="5"/>
  <c r="S1188" i="5"/>
  <c r="B1189" i="5"/>
  <c r="N1189" i="5" s="1"/>
  <c r="D1189" i="5"/>
  <c r="I1189" i="5"/>
  <c r="J1189" i="5"/>
  <c r="U1189" i="5" s="1"/>
  <c r="L1189" i="5"/>
  <c r="M1189" i="5"/>
  <c r="O1189" i="5"/>
  <c r="Q1189" i="5"/>
  <c r="R1189" i="5"/>
  <c r="S1189" i="5"/>
  <c r="B1190" i="5"/>
  <c r="N1190" i="5" s="1"/>
  <c r="D1190" i="5"/>
  <c r="I1190" i="5"/>
  <c r="J1190" i="5"/>
  <c r="L1190" i="5"/>
  <c r="M1190" i="5"/>
  <c r="O1190" i="5"/>
  <c r="Q1190" i="5"/>
  <c r="R1190" i="5"/>
  <c r="S1190" i="5"/>
  <c r="D1191" i="5"/>
  <c r="I1191" i="5"/>
  <c r="J1191" i="5"/>
  <c r="L1191" i="5"/>
  <c r="B1191" i="5" s="1"/>
  <c r="M1191" i="5"/>
  <c r="Q1191" i="5"/>
  <c r="R1191" i="5"/>
  <c r="S1191" i="5"/>
  <c r="D1192" i="5"/>
  <c r="I1192" i="5"/>
  <c r="J1192" i="5"/>
  <c r="L1192" i="5"/>
  <c r="B1192" i="5" s="1"/>
  <c r="M1192" i="5"/>
  <c r="Q1192" i="5"/>
  <c r="R1192" i="5"/>
  <c r="S1192" i="5"/>
  <c r="D1193" i="5"/>
  <c r="I1193" i="5"/>
  <c r="J1193" i="5"/>
  <c r="L1193" i="5"/>
  <c r="B1193" i="5" s="1"/>
  <c r="O1193" i="5" s="1"/>
  <c r="M1193" i="5"/>
  <c r="N1193" i="5"/>
  <c r="Q1193" i="5"/>
  <c r="R1193" i="5"/>
  <c r="S1193" i="5"/>
  <c r="D1194" i="5"/>
  <c r="I1194" i="5"/>
  <c r="J1194" i="5"/>
  <c r="L1194" i="5"/>
  <c r="B1194" i="5" s="1"/>
  <c r="N1194" i="5" s="1"/>
  <c r="M1194" i="5"/>
  <c r="O1194" i="5"/>
  <c r="Q1194" i="5"/>
  <c r="R1194" i="5"/>
  <c r="S1194" i="5"/>
  <c r="U1194" i="5"/>
  <c r="D1195" i="5"/>
  <c r="I1195" i="5"/>
  <c r="J1195" i="5"/>
  <c r="L1195" i="5"/>
  <c r="B1195" i="5" s="1"/>
  <c r="O1195" i="5" s="1"/>
  <c r="M1195" i="5"/>
  <c r="N1195" i="5"/>
  <c r="Q1195" i="5"/>
  <c r="R1195" i="5"/>
  <c r="S1195" i="5"/>
  <c r="U1195" i="5"/>
  <c r="D1196" i="5"/>
  <c r="I1196" i="5"/>
  <c r="J1196" i="5"/>
  <c r="L1196" i="5"/>
  <c r="B1196" i="5" s="1"/>
  <c r="M1196" i="5"/>
  <c r="Q1196" i="5"/>
  <c r="R1196" i="5"/>
  <c r="S1196" i="5"/>
  <c r="B1197" i="5"/>
  <c r="N1197" i="5" s="1"/>
  <c r="D1197" i="5"/>
  <c r="I1197" i="5"/>
  <c r="J1197" i="5"/>
  <c r="U1197" i="5" s="1"/>
  <c r="L1197" i="5"/>
  <c r="M1197" i="5"/>
  <c r="O1197" i="5"/>
  <c r="Q1197" i="5"/>
  <c r="R1197" i="5"/>
  <c r="S1197" i="5"/>
  <c r="B1198" i="5"/>
  <c r="N1198" i="5" s="1"/>
  <c r="D1198" i="5"/>
  <c r="I1198" i="5"/>
  <c r="J1198" i="5"/>
  <c r="U1198" i="5" s="1"/>
  <c r="L1198" i="5"/>
  <c r="M1198" i="5"/>
  <c r="O1198" i="5"/>
  <c r="Q1198" i="5"/>
  <c r="R1198" i="5"/>
  <c r="S1198" i="5"/>
  <c r="B1199" i="5"/>
  <c r="N1199" i="5" s="1"/>
  <c r="D1199" i="5"/>
  <c r="I1199" i="5"/>
  <c r="J1199" i="5"/>
  <c r="L1199" i="5"/>
  <c r="M1199" i="5"/>
  <c r="O1199" i="5"/>
  <c r="Q1199" i="5"/>
  <c r="R1199" i="5"/>
  <c r="S1199" i="5"/>
  <c r="D1200" i="5"/>
  <c r="I1200" i="5"/>
  <c r="J1200" i="5"/>
  <c r="L1200" i="5"/>
  <c r="B1200" i="5" s="1"/>
  <c r="M1200" i="5"/>
  <c r="Q1200" i="5"/>
  <c r="R1200" i="5"/>
  <c r="S1200" i="5"/>
  <c r="D1201" i="5"/>
  <c r="I1201" i="5"/>
  <c r="J1201" i="5"/>
  <c r="L1201" i="5"/>
  <c r="B1201" i="5" s="1"/>
  <c r="M1201" i="5"/>
  <c r="Q1201" i="5"/>
  <c r="R1201" i="5"/>
  <c r="S1201" i="5"/>
  <c r="D1202" i="5"/>
  <c r="I1202" i="5"/>
  <c r="J1202" i="5"/>
  <c r="L1202" i="5"/>
  <c r="B1202" i="5" s="1"/>
  <c r="M1202" i="5"/>
  <c r="Q1202" i="5"/>
  <c r="R1202" i="5"/>
  <c r="S1202" i="5"/>
  <c r="B1203" i="5"/>
  <c r="D1203" i="5"/>
  <c r="I1203" i="5"/>
  <c r="J1203" i="5"/>
  <c r="L1203" i="5"/>
  <c r="M1203" i="5"/>
  <c r="Q1203" i="5"/>
  <c r="R1203" i="5"/>
  <c r="S1203" i="5"/>
  <c r="B1204" i="5"/>
  <c r="D1204" i="5"/>
  <c r="I1204" i="5"/>
  <c r="J1204" i="5"/>
  <c r="L1204" i="5"/>
  <c r="M1204" i="5"/>
  <c r="Q1204" i="5"/>
  <c r="R1204" i="5"/>
  <c r="S1204" i="5"/>
  <c r="B1205" i="5"/>
  <c r="O1205" i="5" s="1"/>
  <c r="D1205" i="5"/>
  <c r="I1205" i="5"/>
  <c r="J1205" i="5"/>
  <c r="L1205" i="5"/>
  <c r="M1205" i="5"/>
  <c r="N1205" i="5"/>
  <c r="Q1205" i="5"/>
  <c r="R1205" i="5"/>
  <c r="S1205" i="5"/>
  <c r="B1206" i="5"/>
  <c r="N1206" i="5" s="1"/>
  <c r="D1206" i="5"/>
  <c r="I1206" i="5"/>
  <c r="J1206" i="5"/>
  <c r="L1206" i="5"/>
  <c r="M1206" i="5"/>
  <c r="Q1206" i="5"/>
  <c r="R1206" i="5"/>
  <c r="S1206" i="5"/>
  <c r="D1207" i="5"/>
  <c r="I1207" i="5"/>
  <c r="J1207" i="5"/>
  <c r="L1207" i="5"/>
  <c r="B1207" i="5" s="1"/>
  <c r="M1207" i="5"/>
  <c r="Q1207" i="5"/>
  <c r="R1207" i="5"/>
  <c r="S1207" i="5"/>
  <c r="D1208" i="5"/>
  <c r="I1208" i="5"/>
  <c r="J1208" i="5"/>
  <c r="U1208" i="5" s="1"/>
  <c r="L1208" i="5"/>
  <c r="B1208" i="5" s="1"/>
  <c r="M1208" i="5"/>
  <c r="Q1208" i="5"/>
  <c r="R1208" i="5"/>
  <c r="S1208" i="5"/>
  <c r="D1209" i="5"/>
  <c r="I1209" i="5"/>
  <c r="J1209" i="5"/>
  <c r="U1209" i="5" s="1"/>
  <c r="L1209" i="5"/>
  <c r="B1209" i="5" s="1"/>
  <c r="M1209" i="5"/>
  <c r="Q1209" i="5"/>
  <c r="R1209" i="5"/>
  <c r="S1209" i="5"/>
  <c r="D1210" i="5"/>
  <c r="I1210" i="5"/>
  <c r="J1210" i="5"/>
  <c r="L1210" i="5"/>
  <c r="B1210" i="5" s="1"/>
  <c r="M1210" i="5"/>
  <c r="Q1210" i="5"/>
  <c r="R1210" i="5"/>
  <c r="S1210" i="5"/>
  <c r="D1211" i="5"/>
  <c r="I1211" i="5"/>
  <c r="J1211" i="5"/>
  <c r="L1211" i="5"/>
  <c r="B1211" i="5" s="1"/>
  <c r="O1211" i="5" s="1"/>
  <c r="M1211" i="5"/>
  <c r="N1211" i="5"/>
  <c r="Q1211" i="5"/>
  <c r="R1211" i="5"/>
  <c r="S1211" i="5"/>
  <c r="D1212" i="5"/>
  <c r="I1212" i="5"/>
  <c r="J1212" i="5"/>
  <c r="L1212" i="5"/>
  <c r="B1212" i="5" s="1"/>
  <c r="O1212" i="5" s="1"/>
  <c r="M1212" i="5"/>
  <c r="Q1212" i="5"/>
  <c r="R1212" i="5"/>
  <c r="S1212" i="5"/>
  <c r="B1213" i="5"/>
  <c r="N1213" i="5" s="1"/>
  <c r="D1213" i="5"/>
  <c r="I1213" i="5"/>
  <c r="J1213" i="5"/>
  <c r="L1213" i="5"/>
  <c r="M1213" i="5"/>
  <c r="O1213" i="5"/>
  <c r="Q1213" i="5"/>
  <c r="R1213" i="5"/>
  <c r="S1213" i="5"/>
  <c r="D1214" i="5"/>
  <c r="I1214" i="5"/>
  <c r="J1214" i="5"/>
  <c r="U1214" i="5" s="1"/>
  <c r="L1214" i="5"/>
  <c r="B1214" i="5" s="1"/>
  <c r="M1214" i="5"/>
  <c r="Q1214" i="5"/>
  <c r="R1214" i="5"/>
  <c r="S1214" i="5"/>
  <c r="D1215" i="5"/>
  <c r="I1215" i="5"/>
  <c r="J1215" i="5"/>
  <c r="L1215" i="5"/>
  <c r="B1215" i="5" s="1"/>
  <c r="M1215" i="5"/>
  <c r="Q1215" i="5"/>
  <c r="R1215" i="5"/>
  <c r="S1215" i="5"/>
  <c r="D1216" i="5"/>
  <c r="I1216" i="5"/>
  <c r="J1216" i="5"/>
  <c r="L1216" i="5"/>
  <c r="B1216" i="5" s="1"/>
  <c r="M1216" i="5"/>
  <c r="Q1216" i="5"/>
  <c r="R1216" i="5"/>
  <c r="S1216" i="5"/>
  <c r="D1217" i="5"/>
  <c r="I1217" i="5"/>
  <c r="J1217" i="5"/>
  <c r="L1217" i="5"/>
  <c r="B1217" i="5" s="1"/>
  <c r="M1217" i="5"/>
  <c r="Q1217" i="5"/>
  <c r="R1217" i="5"/>
  <c r="S1217" i="5"/>
  <c r="B1218" i="5"/>
  <c r="D1218" i="5"/>
  <c r="I1218" i="5"/>
  <c r="J1218" i="5"/>
  <c r="L1218" i="5"/>
  <c r="M1218" i="5"/>
  <c r="Q1218" i="5"/>
  <c r="R1218" i="5"/>
  <c r="S1218" i="5"/>
  <c r="U1218" i="5"/>
  <c r="B1219" i="5"/>
  <c r="D1219" i="5"/>
  <c r="I1219" i="5"/>
  <c r="J1219" i="5"/>
  <c r="L1219" i="5"/>
  <c r="M1219" i="5"/>
  <c r="Q1219" i="5"/>
  <c r="R1219" i="5"/>
  <c r="S1219" i="5"/>
  <c r="B1220" i="5"/>
  <c r="D1220" i="5"/>
  <c r="I1220" i="5"/>
  <c r="J1220" i="5"/>
  <c r="L1220" i="5"/>
  <c r="M1220" i="5"/>
  <c r="Q1220" i="5"/>
  <c r="R1220" i="5"/>
  <c r="S1220" i="5"/>
  <c r="B1221" i="5"/>
  <c r="O1221" i="5" s="1"/>
  <c r="D1221" i="5"/>
  <c r="I1221" i="5"/>
  <c r="J1221" i="5"/>
  <c r="L1221" i="5"/>
  <c r="M1221" i="5"/>
  <c r="N1221" i="5"/>
  <c r="Q1221" i="5"/>
  <c r="R1221" i="5"/>
  <c r="S1221" i="5"/>
  <c r="B1222" i="5"/>
  <c r="N1222" i="5" s="1"/>
  <c r="D1222" i="5"/>
  <c r="I1222" i="5"/>
  <c r="J1222" i="5"/>
  <c r="L1222" i="5"/>
  <c r="M1222" i="5"/>
  <c r="O1222" i="5"/>
  <c r="Q1222" i="5"/>
  <c r="R1222" i="5"/>
  <c r="S1222" i="5"/>
  <c r="D1223" i="5"/>
  <c r="I1223" i="5"/>
  <c r="J1223" i="5"/>
  <c r="L1223" i="5"/>
  <c r="B1223" i="5" s="1"/>
  <c r="M1223" i="5"/>
  <c r="Q1223" i="5"/>
  <c r="R1223" i="5"/>
  <c r="S1223" i="5"/>
  <c r="D1224" i="5"/>
  <c r="I1224" i="5"/>
  <c r="J1224" i="5"/>
  <c r="L1224" i="5"/>
  <c r="B1224" i="5" s="1"/>
  <c r="M1224" i="5"/>
  <c r="Q1224" i="5"/>
  <c r="R1224" i="5"/>
  <c r="S1224" i="5"/>
  <c r="D1225" i="5"/>
  <c r="I1225" i="5"/>
  <c r="J1225" i="5"/>
  <c r="L1225" i="5"/>
  <c r="B1225" i="5" s="1"/>
  <c r="O1225" i="5" s="1"/>
  <c r="M1225" i="5"/>
  <c r="Q1225" i="5"/>
  <c r="R1225" i="5"/>
  <c r="S1225" i="5"/>
  <c r="D1226" i="5"/>
  <c r="I1226" i="5"/>
  <c r="J1226" i="5"/>
  <c r="L1226" i="5"/>
  <c r="B1226" i="5" s="1"/>
  <c r="M1226" i="5"/>
  <c r="N1226" i="5"/>
  <c r="O1226" i="5"/>
  <c r="Q1226" i="5"/>
  <c r="R1226" i="5"/>
  <c r="S1226" i="5"/>
  <c r="B1227" i="5"/>
  <c r="N1227" i="5" s="1"/>
  <c r="D1227" i="5"/>
  <c r="I1227" i="5"/>
  <c r="J1227" i="5"/>
  <c r="L1227" i="5"/>
  <c r="M1227" i="5"/>
  <c r="O1227" i="5"/>
  <c r="Q1227" i="5"/>
  <c r="R1227" i="5"/>
  <c r="S1227" i="5"/>
  <c r="D1228" i="5"/>
  <c r="I1228" i="5"/>
  <c r="J1228" i="5"/>
  <c r="L1228" i="5"/>
  <c r="B1228" i="5" s="1"/>
  <c r="M1228" i="5"/>
  <c r="Q1228" i="5"/>
  <c r="R1228" i="5"/>
  <c r="S1228" i="5"/>
  <c r="D1229" i="5"/>
  <c r="I1229" i="5"/>
  <c r="J1229" i="5"/>
  <c r="U1229" i="5" s="1"/>
  <c r="L1229" i="5"/>
  <c r="B1229" i="5" s="1"/>
  <c r="M1229" i="5"/>
  <c r="Q1229" i="5"/>
  <c r="R1229" i="5"/>
  <c r="S1229" i="5"/>
  <c r="D1230" i="5"/>
  <c r="I1230" i="5"/>
  <c r="J1230" i="5"/>
  <c r="L1230" i="5"/>
  <c r="B1230" i="5" s="1"/>
  <c r="M1230" i="5"/>
  <c r="Q1230" i="5"/>
  <c r="R1230" i="5"/>
  <c r="S1230" i="5"/>
  <c r="D1231" i="5"/>
  <c r="I1231" i="5"/>
  <c r="J1231" i="5"/>
  <c r="L1231" i="5"/>
  <c r="B1231" i="5" s="1"/>
  <c r="M1231" i="5"/>
  <c r="Q1231" i="5"/>
  <c r="R1231" i="5"/>
  <c r="S1231" i="5"/>
  <c r="B1232" i="5"/>
  <c r="N1232" i="5" s="1"/>
  <c r="D1232" i="5"/>
  <c r="I1232" i="5"/>
  <c r="J1232" i="5"/>
  <c r="L1232" i="5"/>
  <c r="M1232" i="5"/>
  <c r="O1232" i="5"/>
  <c r="Q1232" i="5"/>
  <c r="R1232" i="5"/>
  <c r="S1232" i="5"/>
  <c r="U1232" i="5"/>
  <c r="B1233" i="5"/>
  <c r="N1233" i="5" s="1"/>
  <c r="D1233" i="5"/>
  <c r="I1233" i="5"/>
  <c r="J1233" i="5"/>
  <c r="L1233" i="5"/>
  <c r="M1233" i="5"/>
  <c r="O1233" i="5"/>
  <c r="Q1233" i="5"/>
  <c r="R1233" i="5"/>
  <c r="S1233" i="5"/>
  <c r="U1233" i="5"/>
  <c r="B1234" i="5"/>
  <c r="N1234" i="5" s="1"/>
  <c r="D1234" i="5"/>
  <c r="I1234" i="5"/>
  <c r="J1234" i="5"/>
  <c r="L1234" i="5"/>
  <c r="M1234" i="5"/>
  <c r="O1234" i="5"/>
  <c r="Q1234" i="5"/>
  <c r="R1234" i="5"/>
  <c r="S1234" i="5"/>
  <c r="B1235" i="5"/>
  <c r="D1235" i="5"/>
  <c r="I1235" i="5"/>
  <c r="J1235" i="5"/>
  <c r="L1235" i="5"/>
  <c r="M1235" i="5"/>
  <c r="Q1235" i="5"/>
  <c r="R1235" i="5"/>
  <c r="S1235" i="5"/>
  <c r="B1236" i="5"/>
  <c r="O1236" i="5" s="1"/>
  <c r="D1236" i="5"/>
  <c r="I1236" i="5"/>
  <c r="J1236" i="5"/>
  <c r="L1236" i="5"/>
  <c r="M1236" i="5"/>
  <c r="N1236" i="5"/>
  <c r="Q1236" i="5"/>
  <c r="R1236" i="5"/>
  <c r="S1236" i="5"/>
  <c r="B1237" i="5"/>
  <c r="N1237" i="5" s="1"/>
  <c r="D1237" i="5"/>
  <c r="I1237" i="5"/>
  <c r="J1237" i="5"/>
  <c r="L1237" i="5"/>
  <c r="M1237" i="5"/>
  <c r="O1237" i="5"/>
  <c r="Q1237" i="5"/>
  <c r="R1237" i="5"/>
  <c r="S1237" i="5"/>
  <c r="D1238" i="5"/>
  <c r="I1238" i="5"/>
  <c r="J1238" i="5"/>
  <c r="L1238" i="5"/>
  <c r="B1238" i="5" s="1"/>
  <c r="M1238" i="5"/>
  <c r="Q1238" i="5"/>
  <c r="R1238" i="5"/>
  <c r="S1238" i="5"/>
  <c r="D1239" i="5"/>
  <c r="I1239" i="5"/>
  <c r="J1239" i="5"/>
  <c r="L1239" i="5"/>
  <c r="B1239" i="5" s="1"/>
  <c r="M1239" i="5"/>
  <c r="Q1239" i="5"/>
  <c r="R1239" i="5"/>
  <c r="S1239" i="5"/>
  <c r="D1240" i="5"/>
  <c r="I1240" i="5"/>
  <c r="J1240" i="5"/>
  <c r="U1240" i="5" s="1"/>
  <c r="L1240" i="5"/>
  <c r="B1240" i="5" s="1"/>
  <c r="O1240" i="5" s="1"/>
  <c r="M1240" i="5"/>
  <c r="N1240" i="5"/>
  <c r="Q1240" i="5"/>
  <c r="R1240" i="5"/>
  <c r="S1240" i="5"/>
  <c r="D1241" i="5"/>
  <c r="I1241" i="5"/>
  <c r="J1241" i="5"/>
  <c r="U1241" i="5" s="1"/>
  <c r="L1241" i="5"/>
  <c r="B1241" i="5" s="1"/>
  <c r="M1241" i="5"/>
  <c r="Q1241" i="5"/>
  <c r="R1241" i="5"/>
  <c r="S1241" i="5"/>
  <c r="D1242" i="5"/>
  <c r="I1242" i="5"/>
  <c r="J1242" i="5"/>
  <c r="U1242" i="5" s="1"/>
  <c r="L1242" i="5"/>
  <c r="B1242" i="5" s="1"/>
  <c r="O1242" i="5" s="1"/>
  <c r="M1242" i="5"/>
  <c r="N1242" i="5"/>
  <c r="Q1242" i="5"/>
  <c r="R1242" i="5"/>
  <c r="S1242" i="5"/>
  <c r="D1243" i="5"/>
  <c r="I1243" i="5"/>
  <c r="J1243" i="5"/>
  <c r="L1243" i="5"/>
  <c r="B1243" i="5" s="1"/>
  <c r="O1243" i="5" s="1"/>
  <c r="M1243" i="5"/>
  <c r="N1243" i="5"/>
  <c r="Q1243" i="5"/>
  <c r="R1243" i="5"/>
  <c r="S1243" i="5"/>
  <c r="D1244" i="5"/>
  <c r="I1244" i="5"/>
  <c r="J1244" i="5"/>
  <c r="L1244" i="5"/>
  <c r="B1244" i="5" s="1"/>
  <c r="M1244" i="5"/>
  <c r="N1244" i="5"/>
  <c r="O1244" i="5"/>
  <c r="Q1244" i="5"/>
  <c r="R1244" i="5"/>
  <c r="S1244" i="5"/>
  <c r="B1245" i="5"/>
  <c r="N1245" i="5" s="1"/>
  <c r="D1245" i="5"/>
  <c r="I1245" i="5"/>
  <c r="J1245" i="5"/>
  <c r="L1245" i="5"/>
  <c r="M1245" i="5"/>
  <c r="O1245" i="5"/>
  <c r="Q1245" i="5"/>
  <c r="R1245" i="5"/>
  <c r="S1245" i="5"/>
  <c r="D1246" i="5"/>
  <c r="I1246" i="5"/>
  <c r="J1246" i="5"/>
  <c r="L1246" i="5"/>
  <c r="B1246" i="5" s="1"/>
  <c r="M1246" i="5"/>
  <c r="Q1246" i="5"/>
  <c r="R1246" i="5"/>
  <c r="S1246" i="5"/>
  <c r="D1247" i="5"/>
  <c r="I1247" i="5"/>
  <c r="J1247" i="5"/>
  <c r="L1247" i="5"/>
  <c r="B1247" i="5" s="1"/>
  <c r="M1247" i="5"/>
  <c r="Q1247" i="5"/>
  <c r="R1247" i="5"/>
  <c r="S1247" i="5"/>
  <c r="D1248" i="5"/>
  <c r="I1248" i="5"/>
  <c r="J1248" i="5"/>
  <c r="L1248" i="5"/>
  <c r="B1248" i="5" s="1"/>
  <c r="O1248" i="5" s="1"/>
  <c r="M1248" i="5"/>
  <c r="N1248" i="5"/>
  <c r="Q1248" i="5"/>
  <c r="R1248" i="5"/>
  <c r="S1248" i="5"/>
  <c r="B1249" i="5"/>
  <c r="N1249" i="5" s="1"/>
  <c r="D1249" i="5"/>
  <c r="I1249" i="5"/>
  <c r="J1249" i="5"/>
  <c r="L1249" i="5"/>
  <c r="M1249" i="5"/>
  <c r="Q1249" i="5"/>
  <c r="R1249" i="5"/>
  <c r="S1249" i="5"/>
  <c r="B1250" i="5"/>
  <c r="D1250" i="5"/>
  <c r="I1250" i="5"/>
  <c r="J1250" i="5"/>
  <c r="L1250" i="5"/>
  <c r="M1250" i="5"/>
  <c r="Q1250" i="5"/>
  <c r="R1250" i="5"/>
  <c r="S1250" i="5"/>
  <c r="B1251" i="5"/>
  <c r="O1251" i="5" s="1"/>
  <c r="D1251" i="5"/>
  <c r="I1251" i="5"/>
  <c r="J1251" i="5"/>
  <c r="L1251" i="5"/>
  <c r="M1251" i="5"/>
  <c r="N1251" i="5"/>
  <c r="Q1251" i="5"/>
  <c r="R1251" i="5"/>
  <c r="S1251" i="5"/>
  <c r="U1251" i="5"/>
  <c r="B1252" i="5"/>
  <c r="O1252" i="5" s="1"/>
  <c r="D1252" i="5"/>
  <c r="I1252" i="5"/>
  <c r="J1252" i="5"/>
  <c r="L1252" i="5"/>
  <c r="M1252" i="5"/>
  <c r="N1252" i="5"/>
  <c r="Q1252" i="5"/>
  <c r="R1252" i="5"/>
  <c r="S1252" i="5"/>
  <c r="B1253" i="5"/>
  <c r="N1253" i="5" s="1"/>
  <c r="D1253" i="5"/>
  <c r="I1253" i="5"/>
  <c r="J1253" i="5"/>
  <c r="L1253" i="5"/>
  <c r="M1253" i="5"/>
  <c r="O1253" i="5"/>
  <c r="Q1253" i="5"/>
  <c r="R1253" i="5"/>
  <c r="S1253" i="5"/>
  <c r="D1254" i="5"/>
  <c r="I1254" i="5"/>
  <c r="J1254" i="5"/>
  <c r="L1254" i="5"/>
  <c r="B1254" i="5" s="1"/>
  <c r="M1254" i="5"/>
  <c r="Q1254" i="5"/>
  <c r="R1254" i="5"/>
  <c r="S1254" i="5"/>
  <c r="U1254" i="5"/>
  <c r="D1255" i="5"/>
  <c r="I1255" i="5"/>
  <c r="J1255" i="5"/>
  <c r="U1255" i="5" s="1"/>
  <c r="L1255" i="5"/>
  <c r="B1255" i="5" s="1"/>
  <c r="M1255" i="5"/>
  <c r="Q1255" i="5"/>
  <c r="R1255" i="5"/>
  <c r="S1255" i="5"/>
  <c r="D1256" i="5"/>
  <c r="I1256" i="5"/>
  <c r="J1256" i="5"/>
  <c r="L1256" i="5"/>
  <c r="B1256" i="5" s="1"/>
  <c r="M1256" i="5"/>
  <c r="Q1256" i="5"/>
  <c r="R1256" i="5"/>
  <c r="S1256" i="5"/>
  <c r="D1257" i="5"/>
  <c r="I1257" i="5"/>
  <c r="J1257" i="5"/>
  <c r="L1257" i="5"/>
  <c r="B1257" i="5" s="1"/>
  <c r="M1257" i="5"/>
  <c r="Q1257" i="5"/>
  <c r="R1257" i="5"/>
  <c r="S1257" i="5"/>
  <c r="D1258" i="5"/>
  <c r="I1258" i="5"/>
  <c r="J1258" i="5"/>
  <c r="U1258" i="5" s="1"/>
  <c r="L1258" i="5"/>
  <c r="B1258" i="5" s="1"/>
  <c r="O1258" i="5" s="1"/>
  <c r="M1258" i="5"/>
  <c r="N1258" i="5"/>
  <c r="Q1258" i="5"/>
  <c r="R1258" i="5"/>
  <c r="S1258" i="5"/>
  <c r="D1259" i="5"/>
  <c r="I1259" i="5"/>
  <c r="J1259" i="5"/>
  <c r="L1259" i="5"/>
  <c r="B1259" i="5" s="1"/>
  <c r="O1259" i="5" s="1"/>
  <c r="M1259" i="5"/>
  <c r="N1259" i="5"/>
  <c r="Q1259" i="5"/>
  <c r="R1259" i="5"/>
  <c r="S1259" i="5"/>
  <c r="D1260" i="5"/>
  <c r="I1260" i="5"/>
  <c r="J1260" i="5"/>
  <c r="L1260" i="5"/>
  <c r="B1260" i="5" s="1"/>
  <c r="N1260" i="5" s="1"/>
  <c r="M1260" i="5"/>
  <c r="O1260" i="5"/>
  <c r="Q1260" i="5"/>
  <c r="R1260" i="5"/>
  <c r="S1260" i="5"/>
  <c r="U1260" i="5"/>
  <c r="D1261" i="5"/>
  <c r="I1261" i="5"/>
  <c r="J1261" i="5"/>
  <c r="L1261" i="5"/>
  <c r="B1261" i="5" s="1"/>
  <c r="M1261" i="5"/>
  <c r="N1261" i="5"/>
  <c r="O1261" i="5"/>
  <c r="Q1261" i="5"/>
  <c r="R1261" i="5"/>
  <c r="S1261" i="5"/>
  <c r="B1262" i="5"/>
  <c r="N1262" i="5" s="1"/>
  <c r="D1262" i="5"/>
  <c r="I1262" i="5"/>
  <c r="J1262" i="5"/>
  <c r="L1262" i="5"/>
  <c r="M1262" i="5"/>
  <c r="O1262" i="5"/>
  <c r="Q1262" i="5"/>
  <c r="R1262" i="5"/>
  <c r="S1262" i="5"/>
  <c r="D1263" i="5"/>
  <c r="I1263" i="5"/>
  <c r="J1263" i="5"/>
  <c r="L1263" i="5"/>
  <c r="B1263" i="5" s="1"/>
  <c r="M1263" i="5"/>
  <c r="Q1263" i="5"/>
  <c r="R1263" i="5"/>
  <c r="S1263" i="5"/>
  <c r="D1264" i="5"/>
  <c r="I1264" i="5"/>
  <c r="J1264" i="5"/>
  <c r="L1264" i="5"/>
  <c r="B1264" i="5" s="1"/>
  <c r="M1264" i="5"/>
  <c r="Q1264" i="5"/>
  <c r="R1264" i="5"/>
  <c r="S1264" i="5"/>
  <c r="B1265" i="5"/>
  <c r="O1265" i="5" s="1"/>
  <c r="D1265" i="5"/>
  <c r="I1265" i="5"/>
  <c r="J1265" i="5"/>
  <c r="L1265" i="5"/>
  <c r="M1265" i="5"/>
  <c r="N1265" i="5"/>
  <c r="Q1265" i="5"/>
  <c r="R1265" i="5"/>
  <c r="S1265" i="5"/>
  <c r="B1266" i="5"/>
  <c r="N1266" i="5" s="1"/>
  <c r="D1266" i="5"/>
  <c r="I1266" i="5"/>
  <c r="J1266" i="5"/>
  <c r="L1266" i="5"/>
  <c r="M1266" i="5"/>
  <c r="O1266" i="5"/>
  <c r="Q1266" i="5"/>
  <c r="R1266" i="5"/>
  <c r="S1266" i="5"/>
  <c r="B1267" i="5"/>
  <c r="D1267" i="5"/>
  <c r="I1267" i="5"/>
  <c r="J1267" i="5"/>
  <c r="L1267" i="5"/>
  <c r="M1267" i="5"/>
  <c r="Q1267" i="5"/>
  <c r="R1267" i="5"/>
  <c r="S1267" i="5"/>
  <c r="B1268" i="5"/>
  <c r="O1268" i="5" s="1"/>
  <c r="D1268" i="5"/>
  <c r="I1268" i="5"/>
  <c r="J1268" i="5"/>
  <c r="L1268" i="5"/>
  <c r="M1268" i="5"/>
  <c r="N1268" i="5"/>
  <c r="Q1268" i="5"/>
  <c r="R1268" i="5"/>
  <c r="S1268" i="5"/>
  <c r="B1269" i="5"/>
  <c r="N1269" i="5" s="1"/>
  <c r="D1269" i="5"/>
  <c r="I1269" i="5"/>
  <c r="J1269" i="5"/>
  <c r="U1269" i="5" s="1"/>
  <c r="L1269" i="5"/>
  <c r="M1269" i="5"/>
  <c r="O1269" i="5"/>
  <c r="Q1269" i="5"/>
  <c r="R1269" i="5"/>
  <c r="S1269" i="5"/>
  <c r="B1270" i="5"/>
  <c r="N1270" i="5" s="1"/>
  <c r="D1270" i="5"/>
  <c r="I1270" i="5"/>
  <c r="J1270" i="5"/>
  <c r="L1270" i="5"/>
  <c r="M1270" i="5"/>
  <c r="O1270" i="5"/>
  <c r="Q1270" i="5"/>
  <c r="R1270" i="5"/>
  <c r="S1270" i="5"/>
  <c r="D1271" i="5"/>
  <c r="I1271" i="5"/>
  <c r="J1271" i="5"/>
  <c r="L1271" i="5"/>
  <c r="B1271" i="5" s="1"/>
  <c r="M1271" i="5"/>
  <c r="Q1271" i="5"/>
  <c r="R1271" i="5"/>
  <c r="S1271" i="5"/>
  <c r="B1272" i="5"/>
  <c r="D1272" i="5"/>
  <c r="I1272" i="5"/>
  <c r="J1272" i="5"/>
  <c r="U1272" i="5" s="1"/>
  <c r="L1272" i="5"/>
  <c r="M1272" i="5"/>
  <c r="Q1272" i="5"/>
  <c r="R1272" i="5"/>
  <c r="S1272" i="5"/>
  <c r="D1273" i="5"/>
  <c r="I1273" i="5"/>
  <c r="J1273" i="5"/>
  <c r="L1273" i="5"/>
  <c r="B1273" i="5" s="1"/>
  <c r="M1273" i="5"/>
  <c r="Q1273" i="5"/>
  <c r="R1273" i="5"/>
  <c r="S1273" i="5"/>
  <c r="D1274" i="5"/>
  <c r="I1274" i="5"/>
  <c r="J1274" i="5"/>
  <c r="U1274" i="5" s="1"/>
  <c r="L1274" i="5"/>
  <c r="B1274" i="5" s="1"/>
  <c r="O1274" i="5" s="1"/>
  <c r="M1274" i="5"/>
  <c r="Q1274" i="5"/>
  <c r="R1274" i="5"/>
  <c r="S1274" i="5"/>
  <c r="D1275" i="5"/>
  <c r="I1275" i="5"/>
  <c r="J1275" i="5"/>
  <c r="L1275" i="5"/>
  <c r="B1275" i="5" s="1"/>
  <c r="O1275" i="5" s="1"/>
  <c r="M1275" i="5"/>
  <c r="N1275" i="5"/>
  <c r="Q1275" i="5"/>
  <c r="R1275" i="5"/>
  <c r="S1275" i="5"/>
  <c r="D1276" i="5"/>
  <c r="I1276" i="5"/>
  <c r="J1276" i="5"/>
  <c r="L1276" i="5"/>
  <c r="B1276" i="5" s="1"/>
  <c r="M1276" i="5"/>
  <c r="N1276" i="5"/>
  <c r="O1276" i="5"/>
  <c r="Q1276" i="5"/>
  <c r="R1276" i="5"/>
  <c r="S1276" i="5"/>
  <c r="U1276" i="5"/>
  <c r="D1277" i="5"/>
  <c r="I1277" i="5"/>
  <c r="J1277" i="5"/>
  <c r="L1277" i="5"/>
  <c r="B1277" i="5" s="1"/>
  <c r="M1277" i="5"/>
  <c r="Q1277" i="5"/>
  <c r="R1277" i="5"/>
  <c r="S1277" i="5"/>
  <c r="U1277" i="5"/>
  <c r="D1278" i="5"/>
  <c r="I1278" i="5"/>
  <c r="J1278" i="5"/>
  <c r="L1278" i="5"/>
  <c r="B1278" i="5" s="1"/>
  <c r="M1278" i="5"/>
  <c r="Q1278" i="5"/>
  <c r="R1278" i="5"/>
  <c r="S1278" i="5"/>
  <c r="U1278" i="5"/>
  <c r="D1279" i="5"/>
  <c r="I1279" i="5"/>
  <c r="J1279" i="5"/>
  <c r="L1279" i="5"/>
  <c r="B1279" i="5" s="1"/>
  <c r="O1279" i="5" s="1"/>
  <c r="M1279" i="5"/>
  <c r="N1279" i="5"/>
  <c r="Q1279" i="5"/>
  <c r="R1279" i="5"/>
  <c r="S1279" i="5"/>
  <c r="B1280" i="5"/>
  <c r="N1280" i="5" s="1"/>
  <c r="D1280" i="5"/>
  <c r="I1280" i="5"/>
  <c r="J1280" i="5"/>
  <c r="L1280" i="5"/>
  <c r="M1280" i="5"/>
  <c r="O1280" i="5"/>
  <c r="Q1280" i="5"/>
  <c r="R1280" i="5"/>
  <c r="S1280" i="5"/>
  <c r="D1281" i="5"/>
  <c r="I1281" i="5"/>
  <c r="J1281" i="5"/>
  <c r="U1281" i="5" s="1"/>
  <c r="L1281" i="5"/>
  <c r="B1281" i="5" s="1"/>
  <c r="M1281" i="5"/>
  <c r="Q1281" i="5"/>
  <c r="R1281" i="5"/>
  <c r="S1281" i="5"/>
  <c r="D1282" i="5"/>
  <c r="I1282" i="5"/>
  <c r="J1282" i="5"/>
  <c r="U1282" i="5" s="1"/>
  <c r="L1282" i="5"/>
  <c r="B1282" i="5" s="1"/>
  <c r="M1282" i="5"/>
  <c r="Q1282" i="5"/>
  <c r="R1282" i="5"/>
  <c r="S1282" i="5"/>
  <c r="D1283" i="5"/>
  <c r="I1283" i="5"/>
  <c r="J1283" i="5"/>
  <c r="L1283" i="5"/>
  <c r="B1283" i="5" s="1"/>
  <c r="M1283" i="5"/>
  <c r="Q1283" i="5"/>
  <c r="R1283" i="5"/>
  <c r="S1283" i="5"/>
  <c r="D1284" i="5"/>
  <c r="I1284" i="5"/>
  <c r="J1284" i="5"/>
  <c r="L1284" i="5"/>
  <c r="B1284" i="5" s="1"/>
  <c r="M1284" i="5"/>
  <c r="Q1284" i="5"/>
  <c r="R1284" i="5"/>
  <c r="S1284" i="5"/>
  <c r="B1285" i="5"/>
  <c r="O1285" i="5" s="1"/>
  <c r="D1285" i="5"/>
  <c r="I1285" i="5"/>
  <c r="J1285" i="5"/>
  <c r="L1285" i="5"/>
  <c r="M1285" i="5"/>
  <c r="N1285" i="5"/>
  <c r="Q1285" i="5"/>
  <c r="R1285" i="5"/>
  <c r="S1285" i="5"/>
  <c r="B1286" i="5"/>
  <c r="N1286" i="5" s="1"/>
  <c r="D1286" i="5"/>
  <c r="I1286" i="5"/>
  <c r="J1286" i="5"/>
  <c r="L1286" i="5"/>
  <c r="M1286" i="5"/>
  <c r="Q1286" i="5"/>
  <c r="R1286" i="5"/>
  <c r="S1286" i="5"/>
  <c r="B1287" i="5"/>
  <c r="D1287" i="5"/>
  <c r="I1287" i="5"/>
  <c r="J1287" i="5"/>
  <c r="L1287" i="5"/>
  <c r="M1287" i="5"/>
  <c r="Q1287" i="5"/>
  <c r="R1287" i="5"/>
  <c r="S1287" i="5"/>
  <c r="B1288" i="5"/>
  <c r="O1288" i="5" s="1"/>
  <c r="D1288" i="5"/>
  <c r="I1288" i="5"/>
  <c r="J1288" i="5"/>
  <c r="L1288" i="5"/>
  <c r="M1288" i="5"/>
  <c r="N1288" i="5"/>
  <c r="Q1288" i="5"/>
  <c r="R1288" i="5"/>
  <c r="S1288" i="5"/>
  <c r="B1289" i="5"/>
  <c r="N1289" i="5" s="1"/>
  <c r="D1289" i="5"/>
  <c r="I1289" i="5"/>
  <c r="J1289" i="5"/>
  <c r="U1289" i="5" s="1"/>
  <c r="L1289" i="5"/>
  <c r="M1289" i="5"/>
  <c r="O1289" i="5"/>
  <c r="Q1289" i="5"/>
  <c r="R1289" i="5"/>
  <c r="S1289" i="5"/>
  <c r="B1290" i="5"/>
  <c r="N1290" i="5" s="1"/>
  <c r="D1290" i="5"/>
  <c r="I1290" i="5"/>
  <c r="J1290" i="5"/>
  <c r="U1290" i="5" s="1"/>
  <c r="L1290" i="5"/>
  <c r="M1290" i="5"/>
  <c r="O1290" i="5"/>
  <c r="Q1290" i="5"/>
  <c r="R1290" i="5"/>
  <c r="S1290" i="5"/>
  <c r="B1291" i="5"/>
  <c r="N1291" i="5" s="1"/>
  <c r="D1291" i="5"/>
  <c r="I1291" i="5"/>
  <c r="J1291" i="5"/>
  <c r="L1291" i="5"/>
  <c r="M1291" i="5"/>
  <c r="O1291" i="5"/>
  <c r="Q1291" i="5"/>
  <c r="R1291" i="5"/>
  <c r="S1291" i="5"/>
  <c r="D1292" i="5"/>
  <c r="I1292" i="5"/>
  <c r="J1292" i="5"/>
  <c r="U1292" i="5" s="1"/>
  <c r="L1292" i="5"/>
  <c r="B1292" i="5" s="1"/>
  <c r="M1292" i="5"/>
  <c r="Q1292" i="5"/>
  <c r="R1292" i="5"/>
  <c r="S1292" i="5"/>
  <c r="D1293" i="5"/>
  <c r="I1293" i="5"/>
  <c r="J1293" i="5"/>
  <c r="L1293" i="5"/>
  <c r="B1293" i="5" s="1"/>
  <c r="M1293" i="5"/>
  <c r="Q1293" i="5"/>
  <c r="R1293" i="5"/>
  <c r="S1293" i="5"/>
  <c r="D1294" i="5"/>
  <c r="I1294" i="5"/>
  <c r="J1294" i="5"/>
  <c r="L1294" i="5"/>
  <c r="B1294" i="5" s="1"/>
  <c r="M1294" i="5"/>
  <c r="Q1294" i="5"/>
  <c r="R1294" i="5"/>
  <c r="S1294" i="5"/>
  <c r="D1295" i="5"/>
  <c r="I1295" i="5"/>
  <c r="J1295" i="5"/>
  <c r="U1295" i="5" s="1"/>
  <c r="L1295" i="5"/>
  <c r="B1295" i="5" s="1"/>
  <c r="O1295" i="5" s="1"/>
  <c r="M1295" i="5"/>
  <c r="N1295" i="5"/>
  <c r="Q1295" i="5"/>
  <c r="R1295" i="5"/>
  <c r="S1295" i="5"/>
  <c r="D1296" i="5"/>
  <c r="I1296" i="5"/>
  <c r="J1296" i="5"/>
  <c r="L1296" i="5"/>
  <c r="B1296" i="5" s="1"/>
  <c r="M1296" i="5"/>
  <c r="Q1296" i="5"/>
  <c r="R1296" i="5"/>
  <c r="S1296" i="5"/>
  <c r="D1297" i="5"/>
  <c r="I1297" i="5"/>
  <c r="J1297" i="5"/>
  <c r="L1297" i="5"/>
  <c r="B1297" i="5" s="1"/>
  <c r="N1297" i="5" s="1"/>
  <c r="M1297" i="5"/>
  <c r="O1297" i="5"/>
  <c r="Q1297" i="5"/>
  <c r="R1297" i="5"/>
  <c r="S1297" i="5"/>
  <c r="B1298" i="5"/>
  <c r="N1298" i="5" s="1"/>
  <c r="D1298" i="5"/>
  <c r="I1298" i="5"/>
  <c r="J1298" i="5"/>
  <c r="U1298" i="5" s="1"/>
  <c r="L1298" i="5"/>
  <c r="M1298" i="5"/>
  <c r="O1298" i="5"/>
  <c r="Q1298" i="5"/>
  <c r="R1298" i="5"/>
  <c r="S1298" i="5"/>
  <c r="B1299" i="5"/>
  <c r="D1299" i="5"/>
  <c r="I1299" i="5"/>
  <c r="J1299" i="5"/>
  <c r="U1299" i="5" s="1"/>
  <c r="L1299" i="5"/>
  <c r="M1299" i="5"/>
  <c r="Q1299" i="5"/>
  <c r="R1299" i="5"/>
  <c r="S1299" i="5"/>
  <c r="B1300" i="5"/>
  <c r="D1300" i="5"/>
  <c r="I1300" i="5"/>
  <c r="J1300" i="5"/>
  <c r="L1300" i="5"/>
  <c r="M1300" i="5"/>
  <c r="Q1300" i="5"/>
  <c r="R1300" i="5"/>
  <c r="S1300" i="5"/>
  <c r="D1301" i="5"/>
  <c r="I1301" i="5"/>
  <c r="J1301" i="5"/>
  <c r="L1301" i="5"/>
  <c r="B1301" i="5" s="1"/>
  <c r="M1301" i="5"/>
  <c r="Q1301" i="5"/>
  <c r="R1301" i="5"/>
  <c r="S1301" i="5"/>
  <c r="D1302" i="5"/>
  <c r="I1302" i="5"/>
  <c r="J1302" i="5"/>
  <c r="L1302" i="5"/>
  <c r="B1302" i="5" s="1"/>
  <c r="N1302" i="5" s="1"/>
  <c r="M1302" i="5"/>
  <c r="O1302" i="5"/>
  <c r="Q1302" i="5"/>
  <c r="R1302" i="5"/>
  <c r="S1302" i="5"/>
  <c r="B1303" i="5"/>
  <c r="O1303" i="5" s="1"/>
  <c r="D1303" i="5"/>
  <c r="I1303" i="5"/>
  <c r="J1303" i="5"/>
  <c r="L1303" i="5"/>
  <c r="M1303" i="5"/>
  <c r="N1303" i="5"/>
  <c r="Q1303" i="5"/>
  <c r="R1303" i="5"/>
  <c r="S1303" i="5"/>
  <c r="U1303" i="5"/>
  <c r="B1304" i="5"/>
  <c r="O1304" i="5" s="1"/>
  <c r="D1304" i="5"/>
  <c r="I1304" i="5"/>
  <c r="J1304" i="5"/>
  <c r="L1304" i="5"/>
  <c r="M1304" i="5"/>
  <c r="N1304" i="5"/>
  <c r="Q1304" i="5"/>
  <c r="R1304" i="5"/>
  <c r="S1304" i="5"/>
  <c r="B1305" i="5"/>
  <c r="D1305" i="5"/>
  <c r="I1305" i="5"/>
  <c r="J1305" i="5"/>
  <c r="L1305" i="5"/>
  <c r="M1305" i="5"/>
  <c r="Q1305" i="5"/>
  <c r="R1305" i="5"/>
  <c r="S1305" i="5"/>
  <c r="B1306" i="5"/>
  <c r="D1306" i="5"/>
  <c r="I1306" i="5"/>
  <c r="J1306" i="5"/>
  <c r="L1306" i="5"/>
  <c r="M1306" i="5"/>
  <c r="Q1306" i="5"/>
  <c r="R1306" i="5"/>
  <c r="S1306" i="5"/>
  <c r="B1307" i="5"/>
  <c r="O1307" i="5" s="1"/>
  <c r="D1307" i="5"/>
  <c r="I1307" i="5"/>
  <c r="J1307" i="5"/>
  <c r="L1307" i="5"/>
  <c r="M1307" i="5"/>
  <c r="N1307" i="5"/>
  <c r="Q1307" i="5"/>
  <c r="R1307" i="5"/>
  <c r="S1307" i="5"/>
  <c r="B1308" i="5"/>
  <c r="N1308" i="5" s="1"/>
  <c r="D1308" i="5"/>
  <c r="I1308" i="5"/>
  <c r="J1308" i="5"/>
  <c r="U1308" i="5" s="1"/>
  <c r="L1308" i="5"/>
  <c r="M1308" i="5"/>
  <c r="O1308" i="5"/>
  <c r="Q1308" i="5"/>
  <c r="R1308" i="5"/>
  <c r="S1308" i="5"/>
  <c r="B1309" i="5"/>
  <c r="N1309" i="5" s="1"/>
  <c r="D1309" i="5"/>
  <c r="I1309" i="5"/>
  <c r="J1309" i="5"/>
  <c r="L1309" i="5"/>
  <c r="M1309" i="5"/>
  <c r="O1309" i="5"/>
  <c r="Q1309" i="5"/>
  <c r="R1309" i="5"/>
  <c r="S1309" i="5"/>
  <c r="D1310" i="5"/>
  <c r="I1310" i="5"/>
  <c r="J1310" i="5"/>
  <c r="L1310" i="5"/>
  <c r="B1310" i="5" s="1"/>
  <c r="M1310" i="5"/>
  <c r="Q1310" i="5"/>
  <c r="R1310" i="5"/>
  <c r="S1310" i="5"/>
  <c r="D1311" i="5"/>
  <c r="I1311" i="5"/>
  <c r="J1311" i="5"/>
  <c r="U1311" i="5" s="1"/>
  <c r="L1311" i="5"/>
  <c r="B1311" i="5" s="1"/>
  <c r="M1311" i="5"/>
  <c r="Q1311" i="5"/>
  <c r="R1311" i="5"/>
  <c r="S1311" i="5"/>
  <c r="B1312" i="5"/>
  <c r="D1312" i="5"/>
  <c r="I1312" i="5"/>
  <c r="J1312" i="5"/>
  <c r="U1312" i="5" s="1"/>
  <c r="L1312" i="5"/>
  <c r="M1312" i="5"/>
  <c r="Q1312" i="5"/>
  <c r="R1312" i="5"/>
  <c r="S1312" i="5"/>
  <c r="B1313" i="5"/>
  <c r="D1313" i="5"/>
  <c r="I1313" i="5"/>
  <c r="J1313" i="5"/>
  <c r="U1313" i="5" s="1"/>
  <c r="L1313" i="5"/>
  <c r="M1313" i="5"/>
  <c r="Q1313" i="5"/>
  <c r="R1313" i="5"/>
  <c r="S1313" i="5"/>
  <c r="B1314" i="5"/>
  <c r="D1314" i="5"/>
  <c r="I1314" i="5"/>
  <c r="J1314" i="5"/>
  <c r="L1314" i="5"/>
  <c r="M1314" i="5"/>
  <c r="Q1314" i="5"/>
  <c r="R1314" i="5"/>
  <c r="S1314" i="5"/>
  <c r="D1315" i="5"/>
  <c r="I1315" i="5"/>
  <c r="J1315" i="5"/>
  <c r="L1315" i="5"/>
  <c r="B1315" i="5" s="1"/>
  <c r="M1315" i="5"/>
  <c r="Q1315" i="5"/>
  <c r="R1315" i="5"/>
  <c r="S1315" i="5"/>
  <c r="D1316" i="5"/>
  <c r="I1316" i="5"/>
  <c r="J1316" i="5"/>
  <c r="L1316" i="5"/>
  <c r="B1316" i="5" s="1"/>
  <c r="M1316" i="5"/>
  <c r="N1316" i="5"/>
  <c r="O1316" i="5"/>
  <c r="Q1316" i="5"/>
  <c r="R1316" i="5"/>
  <c r="S1316" i="5"/>
  <c r="B1317" i="5"/>
  <c r="D1317" i="5"/>
  <c r="I1317" i="5"/>
  <c r="J1317" i="5"/>
  <c r="L1317" i="5"/>
  <c r="M1317" i="5"/>
  <c r="N1317" i="5"/>
  <c r="O1317" i="5"/>
  <c r="Q1317" i="5"/>
  <c r="R1317" i="5"/>
  <c r="S1317" i="5"/>
  <c r="D1318" i="5"/>
  <c r="I1318" i="5"/>
  <c r="J1318" i="5"/>
  <c r="L1318" i="5"/>
  <c r="B1318" i="5" s="1"/>
  <c r="M1318" i="5"/>
  <c r="N1318" i="5"/>
  <c r="O1318" i="5"/>
  <c r="Q1318" i="5"/>
  <c r="R1318" i="5"/>
  <c r="S1318" i="5"/>
  <c r="D1319" i="5"/>
  <c r="I1319" i="5"/>
  <c r="J1319" i="5"/>
  <c r="L1319" i="5"/>
  <c r="B1319" i="5" s="1"/>
  <c r="N1319" i="5" s="1"/>
  <c r="M1319" i="5"/>
  <c r="O1319" i="5"/>
  <c r="Q1319" i="5"/>
  <c r="R1319" i="5"/>
  <c r="S1319" i="5"/>
  <c r="U1319" i="5"/>
  <c r="D1320" i="5"/>
  <c r="I1320" i="5"/>
  <c r="J1320" i="5"/>
  <c r="L1320" i="5"/>
  <c r="B1320" i="5" s="1"/>
  <c r="N1320" i="5" s="1"/>
  <c r="M1320" i="5"/>
  <c r="O1320" i="5"/>
  <c r="Q1320" i="5"/>
  <c r="R1320" i="5"/>
  <c r="S1320" i="5"/>
  <c r="D1321" i="5"/>
  <c r="I1321" i="5"/>
  <c r="J1321" i="5"/>
  <c r="U1321" i="5" s="1"/>
  <c r="L1321" i="5"/>
  <c r="B1321" i="5" s="1"/>
  <c r="O1321" i="5" s="1"/>
  <c r="M1321" i="5"/>
  <c r="N1321" i="5"/>
  <c r="Q1321" i="5"/>
  <c r="R1321" i="5"/>
  <c r="S1321" i="5"/>
  <c r="D1322" i="5"/>
  <c r="I1322" i="5"/>
  <c r="J1322" i="5"/>
  <c r="L1322" i="5"/>
  <c r="B1322" i="5" s="1"/>
  <c r="O1322" i="5" s="1"/>
  <c r="M1322" i="5"/>
  <c r="N1322" i="5"/>
  <c r="Q1322" i="5"/>
  <c r="R1322" i="5"/>
  <c r="S1322" i="5"/>
  <c r="B1323" i="5"/>
  <c r="O1323" i="5" s="1"/>
  <c r="D1323" i="5"/>
  <c r="I1323" i="5"/>
  <c r="J1323" i="5"/>
  <c r="L1323" i="5"/>
  <c r="M1323" i="5"/>
  <c r="N1323" i="5"/>
  <c r="Q1323" i="5"/>
  <c r="R1323" i="5"/>
  <c r="S1323" i="5"/>
  <c r="B1324" i="5"/>
  <c r="N1324" i="5" s="1"/>
  <c r="D1324" i="5"/>
  <c r="I1324" i="5"/>
  <c r="J1324" i="5"/>
  <c r="L1324" i="5"/>
  <c r="M1324" i="5"/>
  <c r="O1324" i="5"/>
  <c r="Q1324" i="5"/>
  <c r="R1324" i="5"/>
  <c r="S1324" i="5"/>
  <c r="U1324" i="5"/>
  <c r="B1325" i="5"/>
  <c r="D1325" i="5"/>
  <c r="I1325" i="5"/>
  <c r="J1325" i="5"/>
  <c r="L1325" i="5"/>
  <c r="M1325" i="5"/>
  <c r="Q1325" i="5"/>
  <c r="R1325" i="5"/>
  <c r="S1325" i="5"/>
  <c r="U1325" i="5"/>
  <c r="B1326" i="5"/>
  <c r="D1326" i="5"/>
  <c r="I1326" i="5"/>
  <c r="J1326" i="5"/>
  <c r="L1326" i="5"/>
  <c r="M1326" i="5"/>
  <c r="Q1326" i="5"/>
  <c r="R1326" i="5"/>
  <c r="S1326" i="5"/>
  <c r="U1326" i="5"/>
  <c r="B1327" i="5"/>
  <c r="D1327" i="5"/>
  <c r="I1327" i="5"/>
  <c r="J1327" i="5"/>
  <c r="L1327" i="5"/>
  <c r="M1327" i="5"/>
  <c r="Q1327" i="5"/>
  <c r="R1327" i="5"/>
  <c r="S1327" i="5"/>
  <c r="U1327" i="5"/>
  <c r="B1328" i="5"/>
  <c r="N1328" i="5" s="1"/>
  <c r="D1328" i="5"/>
  <c r="I1328" i="5"/>
  <c r="J1328" i="5"/>
  <c r="L1328" i="5"/>
  <c r="M1328" i="5"/>
  <c r="Q1328" i="5"/>
  <c r="R1328" i="5"/>
  <c r="S1328" i="5"/>
  <c r="B1329" i="5"/>
  <c r="N1329" i="5" s="1"/>
  <c r="D1329" i="5"/>
  <c r="I1329" i="5"/>
  <c r="J1329" i="5"/>
  <c r="L1329" i="5"/>
  <c r="M1329" i="5"/>
  <c r="Q1329" i="5"/>
  <c r="R1329" i="5"/>
  <c r="S1329" i="5"/>
  <c r="D1330" i="5"/>
  <c r="I1330" i="5"/>
  <c r="J1330" i="5"/>
  <c r="U1330" i="5" s="1"/>
  <c r="L1330" i="5"/>
  <c r="B1330" i="5" s="1"/>
  <c r="N1330" i="5" s="1"/>
  <c r="M1330" i="5"/>
  <c r="Q1330" i="5"/>
  <c r="R1330" i="5"/>
  <c r="S1330" i="5"/>
  <c r="D1331" i="5"/>
  <c r="I1331" i="5"/>
  <c r="J1331" i="5"/>
  <c r="L1331" i="5"/>
  <c r="B1331" i="5" s="1"/>
  <c r="N1331" i="5" s="1"/>
  <c r="M1331" i="5"/>
  <c r="O1331" i="5"/>
  <c r="Q1331" i="5"/>
  <c r="R1331" i="5"/>
  <c r="S1331" i="5"/>
  <c r="D1332" i="5"/>
  <c r="I1332" i="5"/>
  <c r="J1332" i="5"/>
  <c r="L1332" i="5"/>
  <c r="B1332" i="5" s="1"/>
  <c r="O1332" i="5" s="1"/>
  <c r="M1332" i="5"/>
  <c r="N1332" i="5"/>
  <c r="Q1332" i="5"/>
  <c r="R1332" i="5"/>
  <c r="S1332" i="5"/>
  <c r="B1333" i="5"/>
  <c r="D1333" i="5"/>
  <c r="I1333" i="5"/>
  <c r="J1333" i="5"/>
  <c r="L1333" i="5"/>
  <c r="M1333" i="5"/>
  <c r="Q1333" i="5"/>
  <c r="R1333" i="5"/>
  <c r="S1333" i="5"/>
  <c r="B1334" i="5"/>
  <c r="D1334" i="5"/>
  <c r="I1334" i="5"/>
  <c r="J1334" i="5"/>
  <c r="L1334" i="5"/>
  <c r="M1334" i="5"/>
  <c r="Q1334" i="5"/>
  <c r="R1334" i="5"/>
  <c r="S1334" i="5"/>
  <c r="B1335" i="5"/>
  <c r="N1335" i="5" s="1"/>
  <c r="D1335" i="5"/>
  <c r="I1335" i="5"/>
  <c r="J1335" i="5"/>
  <c r="L1335" i="5"/>
  <c r="M1335" i="5"/>
  <c r="Q1335" i="5"/>
  <c r="R1335" i="5"/>
  <c r="S1335" i="5"/>
  <c r="D1336" i="5"/>
  <c r="I1336" i="5"/>
  <c r="J1336" i="5"/>
  <c r="U1336" i="5" s="1"/>
  <c r="L1336" i="5"/>
  <c r="B1336" i="5" s="1"/>
  <c r="M1336" i="5"/>
  <c r="Q1336" i="5"/>
  <c r="R1336" i="5"/>
  <c r="S1336" i="5"/>
  <c r="D1337" i="5"/>
  <c r="I1337" i="5"/>
  <c r="J1337" i="5"/>
  <c r="L1337" i="5"/>
  <c r="B1337" i="5" s="1"/>
  <c r="M1337" i="5"/>
  <c r="Q1337" i="5"/>
  <c r="R1337" i="5"/>
  <c r="S1337" i="5"/>
  <c r="D1338" i="5"/>
  <c r="I1338" i="5"/>
  <c r="J1338" i="5"/>
  <c r="U1338" i="5" s="1"/>
  <c r="L1338" i="5"/>
  <c r="B1338" i="5" s="1"/>
  <c r="M1338" i="5"/>
  <c r="N1338" i="5"/>
  <c r="O1338" i="5"/>
  <c r="Q1338" i="5"/>
  <c r="R1338" i="5"/>
  <c r="S1338" i="5"/>
  <c r="D1339" i="5"/>
  <c r="I1339" i="5"/>
  <c r="J1339" i="5"/>
  <c r="L1339" i="5"/>
  <c r="B1339" i="5" s="1"/>
  <c r="M1339" i="5"/>
  <c r="N1339" i="5"/>
  <c r="O1339" i="5"/>
  <c r="Q1339" i="5"/>
  <c r="R1339" i="5"/>
  <c r="S1339" i="5"/>
  <c r="D1340" i="5"/>
  <c r="I1340" i="5"/>
  <c r="J1340" i="5"/>
  <c r="L1340" i="5"/>
  <c r="B1340" i="5" s="1"/>
  <c r="N1340" i="5" s="1"/>
  <c r="M1340" i="5"/>
  <c r="Q1340" i="5"/>
  <c r="R1340" i="5"/>
  <c r="S1340" i="5"/>
  <c r="U1340" i="5"/>
  <c r="D1341" i="5"/>
  <c r="I1341" i="5"/>
  <c r="J1341" i="5"/>
  <c r="L1341" i="5"/>
  <c r="B1341" i="5" s="1"/>
  <c r="M1341" i="5"/>
  <c r="Q1341" i="5"/>
  <c r="R1341" i="5"/>
  <c r="S1341" i="5"/>
  <c r="B1342" i="5"/>
  <c r="O1342" i="5" s="1"/>
  <c r="D1342" i="5"/>
  <c r="I1342" i="5"/>
  <c r="J1342" i="5"/>
  <c r="L1342" i="5"/>
  <c r="M1342" i="5"/>
  <c r="N1342" i="5"/>
  <c r="Q1342" i="5"/>
  <c r="R1342" i="5"/>
  <c r="S1342" i="5"/>
  <c r="D1343" i="5"/>
  <c r="I1343" i="5"/>
  <c r="J1343" i="5"/>
  <c r="L1343" i="5"/>
  <c r="B1343" i="5" s="1"/>
  <c r="M1343" i="5"/>
  <c r="Q1343" i="5"/>
  <c r="R1343" i="5"/>
  <c r="S1343" i="5"/>
  <c r="B1344" i="5"/>
  <c r="D1344" i="5"/>
  <c r="I1344" i="5"/>
  <c r="J1344" i="5"/>
  <c r="L1344" i="5"/>
  <c r="M1344" i="5"/>
  <c r="Q1344" i="5"/>
  <c r="R1344" i="5"/>
  <c r="S1344" i="5"/>
  <c r="U1344" i="5"/>
  <c r="B1345" i="5"/>
  <c r="D1345" i="5"/>
  <c r="I1345" i="5"/>
  <c r="J1345" i="5"/>
  <c r="L1345" i="5"/>
  <c r="M1345" i="5"/>
  <c r="Q1345" i="5"/>
  <c r="R1345" i="5"/>
  <c r="S1345" i="5"/>
  <c r="U1345" i="5"/>
  <c r="B1346" i="5"/>
  <c r="D1346" i="5"/>
  <c r="I1346" i="5"/>
  <c r="J1346" i="5"/>
  <c r="L1346" i="5"/>
  <c r="M1346" i="5"/>
  <c r="Q1346" i="5"/>
  <c r="R1346" i="5"/>
  <c r="S1346" i="5"/>
  <c r="B1347" i="5"/>
  <c r="D1347" i="5"/>
  <c r="I1347" i="5"/>
  <c r="J1347" i="5"/>
  <c r="L1347" i="5"/>
  <c r="M1347" i="5"/>
  <c r="Q1347" i="5"/>
  <c r="R1347" i="5"/>
  <c r="S1347" i="5"/>
  <c r="B1348" i="5"/>
  <c r="D1348" i="5"/>
  <c r="I1348" i="5"/>
  <c r="J1348" i="5"/>
  <c r="L1348" i="5"/>
  <c r="M1348" i="5"/>
  <c r="Q1348" i="5"/>
  <c r="R1348" i="5"/>
  <c r="S1348" i="5"/>
  <c r="B1349" i="5"/>
  <c r="N1349" i="5" s="1"/>
  <c r="D1349" i="5"/>
  <c r="I1349" i="5"/>
  <c r="J1349" i="5"/>
  <c r="U1349" i="5" s="1"/>
  <c r="L1349" i="5"/>
  <c r="M1349" i="5"/>
  <c r="Q1349" i="5"/>
  <c r="R1349" i="5"/>
  <c r="S1349" i="5"/>
  <c r="B1350" i="5"/>
  <c r="N1350" i="5" s="1"/>
  <c r="D1350" i="5"/>
  <c r="I1350" i="5"/>
  <c r="J1350" i="5"/>
  <c r="U1350" i="5" s="1"/>
  <c r="L1350" i="5"/>
  <c r="M1350" i="5"/>
  <c r="Q1350" i="5"/>
  <c r="R1350" i="5"/>
  <c r="S1350" i="5"/>
  <c r="B1351" i="5"/>
  <c r="N1351" i="5" s="1"/>
  <c r="D1351" i="5"/>
  <c r="I1351" i="5"/>
  <c r="J1351" i="5"/>
  <c r="U1351" i="5" s="1"/>
  <c r="L1351" i="5"/>
  <c r="M1351" i="5"/>
  <c r="Q1351" i="5"/>
  <c r="R1351" i="5"/>
  <c r="S1351" i="5"/>
  <c r="B1352" i="5"/>
  <c r="N1352" i="5" s="1"/>
  <c r="D1352" i="5"/>
  <c r="I1352" i="5"/>
  <c r="J1352" i="5"/>
  <c r="L1352" i="5"/>
  <c r="M1352" i="5"/>
  <c r="Q1352" i="5"/>
  <c r="R1352" i="5"/>
  <c r="S1352" i="5"/>
  <c r="D1353" i="5"/>
  <c r="I1353" i="5"/>
  <c r="J1353" i="5"/>
  <c r="U1353" i="5" s="1"/>
  <c r="L1353" i="5"/>
  <c r="B1353" i="5" s="1"/>
  <c r="M1353" i="5"/>
  <c r="Q1353" i="5"/>
  <c r="R1353" i="5"/>
  <c r="S1353" i="5"/>
  <c r="D1354" i="5"/>
  <c r="I1354" i="5"/>
  <c r="J1354" i="5"/>
  <c r="U1354" i="5" s="1"/>
  <c r="L1354" i="5"/>
  <c r="B1354" i="5" s="1"/>
  <c r="M1354" i="5"/>
  <c r="Q1354" i="5"/>
  <c r="R1354" i="5"/>
  <c r="S1354" i="5"/>
  <c r="D1355" i="5"/>
  <c r="I1355" i="5"/>
  <c r="J1355" i="5"/>
  <c r="L1355" i="5"/>
  <c r="B1355" i="5" s="1"/>
  <c r="M1355" i="5"/>
  <c r="Q1355" i="5"/>
  <c r="R1355" i="5"/>
  <c r="S1355" i="5"/>
  <c r="D1356" i="5"/>
  <c r="I1356" i="5"/>
  <c r="J1356" i="5"/>
  <c r="L1356" i="5"/>
  <c r="B1356" i="5" s="1"/>
  <c r="M1356" i="5"/>
  <c r="Q1356" i="5"/>
  <c r="R1356" i="5"/>
  <c r="S1356" i="5"/>
  <c r="D1357" i="5"/>
  <c r="I1357" i="5"/>
  <c r="J1357" i="5"/>
  <c r="L1357" i="5"/>
  <c r="B1357" i="5" s="1"/>
  <c r="O1357" i="5" s="1"/>
  <c r="M1357" i="5"/>
  <c r="N1357" i="5"/>
  <c r="Q1357" i="5"/>
  <c r="R1357" i="5"/>
  <c r="S1357" i="5"/>
  <c r="B1358" i="5"/>
  <c r="D1358" i="5"/>
  <c r="I1358" i="5"/>
  <c r="J1358" i="5"/>
  <c r="L1358" i="5"/>
  <c r="M1358" i="5"/>
  <c r="N1358" i="5"/>
  <c r="O1358" i="5"/>
  <c r="Q1358" i="5"/>
  <c r="R1358" i="5"/>
  <c r="S1358" i="5"/>
  <c r="D1359" i="5"/>
  <c r="I1359" i="5"/>
  <c r="J1359" i="5"/>
  <c r="L1359" i="5"/>
  <c r="B1359" i="5" s="1"/>
  <c r="N1359" i="5" s="1"/>
  <c r="M1359" i="5"/>
  <c r="Q1359" i="5"/>
  <c r="R1359" i="5"/>
  <c r="S1359" i="5"/>
  <c r="D1360" i="5"/>
  <c r="I1360" i="5"/>
  <c r="J1360" i="5"/>
  <c r="L1360" i="5"/>
  <c r="B1360" i="5" s="1"/>
  <c r="N1360" i="5" s="1"/>
  <c r="M1360" i="5"/>
  <c r="O1360" i="5"/>
  <c r="Q1360" i="5"/>
  <c r="R1360" i="5"/>
  <c r="S1360" i="5"/>
  <c r="U1360" i="5"/>
  <c r="D1361" i="5"/>
  <c r="I1361" i="5"/>
  <c r="J1361" i="5"/>
  <c r="L1361" i="5"/>
  <c r="B1361" i="5" s="1"/>
  <c r="N1361" i="5" s="1"/>
  <c r="M1361" i="5"/>
  <c r="Q1361" i="5"/>
  <c r="R1361" i="5"/>
  <c r="S1361" i="5"/>
  <c r="B1362" i="5"/>
  <c r="O1362" i="5" s="1"/>
  <c r="D1362" i="5"/>
  <c r="I1362" i="5"/>
  <c r="J1362" i="5"/>
  <c r="L1362" i="5"/>
  <c r="M1362" i="5"/>
  <c r="N1362" i="5"/>
  <c r="Q1362" i="5"/>
  <c r="R1362" i="5"/>
  <c r="S1362" i="5"/>
  <c r="D1363" i="5"/>
  <c r="I1363" i="5"/>
  <c r="J1363" i="5"/>
  <c r="L1363" i="5"/>
  <c r="B1363" i="5" s="1"/>
  <c r="M1363" i="5"/>
  <c r="Q1363" i="5"/>
  <c r="R1363" i="5"/>
  <c r="S1363" i="5"/>
  <c r="U1363" i="5"/>
  <c r="D1364" i="5"/>
  <c r="I1364" i="5"/>
  <c r="J1364" i="5"/>
  <c r="L1364" i="5"/>
  <c r="B1364" i="5" s="1"/>
  <c r="M1364" i="5"/>
  <c r="Q1364" i="5"/>
  <c r="R1364" i="5"/>
  <c r="S1364" i="5"/>
  <c r="U1364" i="5"/>
  <c r="D1365" i="5"/>
  <c r="I1365" i="5"/>
  <c r="J1365" i="5"/>
  <c r="L1365" i="5"/>
  <c r="B1365" i="5" s="1"/>
  <c r="M1365" i="5"/>
  <c r="Q1365" i="5"/>
  <c r="R1365" i="5"/>
  <c r="S1365" i="5"/>
  <c r="B1366" i="5"/>
  <c r="D1366" i="5"/>
  <c r="I1366" i="5"/>
  <c r="J1366" i="5"/>
  <c r="L1366" i="5"/>
  <c r="M1366" i="5"/>
  <c r="Q1366" i="5"/>
  <c r="R1366" i="5"/>
  <c r="S1366" i="5"/>
  <c r="U1366" i="5"/>
  <c r="B1367" i="5"/>
  <c r="D1367" i="5"/>
  <c r="I1367" i="5"/>
  <c r="J1367" i="5"/>
  <c r="L1367" i="5"/>
  <c r="M1367" i="5"/>
  <c r="Q1367" i="5"/>
  <c r="R1367" i="5"/>
  <c r="S1367" i="5"/>
  <c r="B1368" i="5"/>
  <c r="D1368" i="5"/>
  <c r="I1368" i="5"/>
  <c r="J1368" i="5"/>
  <c r="L1368" i="5"/>
  <c r="M1368" i="5"/>
  <c r="Q1368" i="5"/>
  <c r="R1368" i="5"/>
  <c r="S1368" i="5"/>
  <c r="B1369" i="5"/>
  <c r="D1369" i="5"/>
  <c r="I1369" i="5"/>
  <c r="J1369" i="5"/>
  <c r="L1369" i="5"/>
  <c r="M1369" i="5"/>
  <c r="Q1369" i="5"/>
  <c r="R1369" i="5"/>
  <c r="S1369" i="5"/>
  <c r="U1369" i="5"/>
  <c r="B1370" i="5"/>
  <c r="D1370" i="5"/>
  <c r="I1370" i="5"/>
  <c r="J1370" i="5"/>
  <c r="L1370" i="5"/>
  <c r="M1370" i="5"/>
  <c r="Q1370" i="5"/>
  <c r="R1370" i="5"/>
  <c r="S1370" i="5"/>
  <c r="B1371" i="5"/>
  <c r="N1371" i="5" s="1"/>
  <c r="D1371" i="5"/>
  <c r="I1371" i="5"/>
  <c r="J1371" i="5"/>
  <c r="L1371" i="5"/>
  <c r="M1371" i="5"/>
  <c r="Q1371" i="5"/>
  <c r="R1371" i="5"/>
  <c r="S1371" i="5"/>
  <c r="D1372" i="5"/>
  <c r="I1372" i="5"/>
  <c r="J1372" i="5"/>
  <c r="U1372" i="5" s="1"/>
  <c r="L1372" i="5"/>
  <c r="B1372" i="5" s="1"/>
  <c r="M1372" i="5"/>
  <c r="Q1372" i="5"/>
  <c r="R1372" i="5"/>
  <c r="S1372" i="5"/>
  <c r="D1373" i="5"/>
  <c r="I1373" i="5"/>
  <c r="J1373" i="5"/>
  <c r="L1373" i="5"/>
  <c r="B1373" i="5" s="1"/>
  <c r="M1373" i="5"/>
  <c r="Q1373" i="5"/>
  <c r="R1373" i="5"/>
  <c r="S1373" i="5"/>
  <c r="D1374" i="5"/>
  <c r="I1374" i="5"/>
  <c r="J1374" i="5"/>
  <c r="U1374" i="5" s="1"/>
  <c r="L1374" i="5"/>
  <c r="B1374" i="5" s="1"/>
  <c r="M1374" i="5"/>
  <c r="Q1374" i="5"/>
  <c r="R1374" i="5"/>
  <c r="S1374" i="5"/>
  <c r="D1375" i="5"/>
  <c r="I1375" i="5"/>
  <c r="J1375" i="5"/>
  <c r="L1375" i="5"/>
  <c r="B1375" i="5" s="1"/>
  <c r="M1375" i="5"/>
  <c r="Q1375" i="5"/>
  <c r="R1375" i="5"/>
  <c r="S1375" i="5"/>
  <c r="D1376" i="5"/>
  <c r="I1376" i="5"/>
  <c r="J1376" i="5"/>
  <c r="L1376" i="5"/>
  <c r="B1376" i="5" s="1"/>
  <c r="O1376" i="5" s="1"/>
  <c r="M1376" i="5"/>
  <c r="Q1376" i="5"/>
  <c r="R1376" i="5"/>
  <c r="S1376" i="5"/>
  <c r="U1376" i="5"/>
  <c r="D1377" i="5"/>
  <c r="I1377" i="5"/>
  <c r="J1377" i="5"/>
  <c r="L1377" i="5"/>
  <c r="B1377" i="5" s="1"/>
  <c r="M1377" i="5"/>
  <c r="Q1377" i="5"/>
  <c r="R1377" i="5"/>
  <c r="S1377" i="5"/>
  <c r="U1377" i="5"/>
  <c r="D1378" i="5"/>
  <c r="I1378" i="5"/>
  <c r="J1378" i="5"/>
  <c r="L1378" i="5"/>
  <c r="B1378" i="5" s="1"/>
  <c r="O1378" i="5" s="1"/>
  <c r="M1378" i="5"/>
  <c r="N1378" i="5"/>
  <c r="Q1378" i="5"/>
  <c r="R1378" i="5"/>
  <c r="S1378" i="5"/>
  <c r="U1378" i="5"/>
  <c r="D1379" i="5"/>
  <c r="I1379" i="5"/>
  <c r="J1379" i="5"/>
  <c r="L1379" i="5"/>
  <c r="B1379" i="5" s="1"/>
  <c r="O1379" i="5" s="1"/>
  <c r="M1379" i="5"/>
  <c r="N1379" i="5"/>
  <c r="Q1379" i="5"/>
  <c r="R1379" i="5"/>
  <c r="S1379" i="5"/>
  <c r="B1380" i="5"/>
  <c r="D1380" i="5"/>
  <c r="I1380" i="5"/>
  <c r="J1380" i="5"/>
  <c r="U1380" i="5" s="1"/>
  <c r="L1380" i="5"/>
  <c r="M1380" i="5"/>
  <c r="N1380" i="5"/>
  <c r="O1380" i="5"/>
  <c r="Q1380" i="5"/>
  <c r="R1380" i="5"/>
  <c r="S1380" i="5"/>
  <c r="B1381" i="5"/>
  <c r="D1381" i="5"/>
  <c r="I1381" i="5"/>
  <c r="J1381" i="5"/>
  <c r="U1381" i="5" s="1"/>
  <c r="L1381" i="5"/>
  <c r="M1381" i="5"/>
  <c r="N1381" i="5"/>
  <c r="O1381" i="5"/>
  <c r="Q1381" i="5"/>
  <c r="R1381" i="5"/>
  <c r="S1381" i="5"/>
  <c r="B1382" i="5"/>
  <c r="D1382" i="5"/>
  <c r="I1382" i="5"/>
  <c r="J1382" i="5"/>
  <c r="U1382" i="5" s="1"/>
  <c r="L1382" i="5"/>
  <c r="M1382" i="5"/>
  <c r="N1382" i="5"/>
  <c r="O1382" i="5"/>
  <c r="Q1382" i="5"/>
  <c r="R1382" i="5"/>
  <c r="S1382" i="5"/>
  <c r="B1383" i="5"/>
  <c r="D1383" i="5"/>
  <c r="I1383" i="5"/>
  <c r="J1383" i="5"/>
  <c r="L1383" i="5"/>
  <c r="M1383" i="5"/>
  <c r="N1383" i="5"/>
  <c r="O1383" i="5"/>
  <c r="Q1383" i="5"/>
  <c r="R1383" i="5"/>
  <c r="S1383" i="5"/>
  <c r="D1384" i="5"/>
  <c r="I1384" i="5"/>
  <c r="J1384" i="5"/>
  <c r="L1384" i="5"/>
  <c r="B1384" i="5" s="1"/>
  <c r="N1384" i="5" s="1"/>
  <c r="M1384" i="5"/>
  <c r="Q1384" i="5"/>
  <c r="R1384" i="5"/>
  <c r="S1384" i="5"/>
  <c r="D1385" i="5"/>
  <c r="I1385" i="5"/>
  <c r="J1385" i="5"/>
  <c r="L1385" i="5"/>
  <c r="B1385" i="5" s="1"/>
  <c r="M1385" i="5"/>
  <c r="Q1385" i="5"/>
  <c r="R1385" i="5"/>
  <c r="S1385" i="5"/>
  <c r="B1386" i="5"/>
  <c r="O1386" i="5" s="1"/>
  <c r="D1386" i="5"/>
  <c r="I1386" i="5"/>
  <c r="J1386" i="5"/>
  <c r="L1386" i="5"/>
  <c r="M1386" i="5"/>
  <c r="N1386" i="5"/>
  <c r="Q1386" i="5"/>
  <c r="R1386" i="5"/>
  <c r="S1386" i="5"/>
  <c r="D1387" i="5"/>
  <c r="I1387" i="5"/>
  <c r="J1387" i="5"/>
  <c r="L1387" i="5"/>
  <c r="B1387" i="5" s="1"/>
  <c r="M1387" i="5"/>
  <c r="Q1387" i="5"/>
  <c r="R1387" i="5"/>
  <c r="S1387" i="5"/>
  <c r="B1388" i="5"/>
  <c r="D1388" i="5"/>
  <c r="I1388" i="5"/>
  <c r="J1388" i="5"/>
  <c r="L1388" i="5"/>
  <c r="M1388" i="5"/>
  <c r="Q1388" i="5"/>
  <c r="R1388" i="5"/>
  <c r="S1388" i="5"/>
  <c r="B1389" i="5"/>
  <c r="D1389" i="5"/>
  <c r="I1389" i="5"/>
  <c r="J1389" i="5"/>
  <c r="L1389" i="5"/>
  <c r="M1389" i="5"/>
  <c r="Q1389" i="5"/>
  <c r="R1389" i="5"/>
  <c r="S1389" i="5"/>
  <c r="B1390" i="5"/>
  <c r="D1390" i="5"/>
  <c r="I1390" i="5"/>
  <c r="J1390" i="5"/>
  <c r="L1390" i="5"/>
  <c r="M1390" i="5"/>
  <c r="Q1390" i="5"/>
  <c r="R1390" i="5"/>
  <c r="S1390" i="5"/>
  <c r="B1391" i="5"/>
  <c r="N1391" i="5" s="1"/>
  <c r="D1391" i="5"/>
  <c r="I1391" i="5"/>
  <c r="J1391" i="5"/>
  <c r="L1391" i="5"/>
  <c r="M1391" i="5"/>
  <c r="Q1391" i="5"/>
  <c r="R1391" i="5"/>
  <c r="S1391" i="5"/>
  <c r="D1392" i="5"/>
  <c r="I1392" i="5"/>
  <c r="J1392" i="5"/>
  <c r="L1392" i="5"/>
  <c r="B1392" i="5" s="1"/>
  <c r="M1392" i="5"/>
  <c r="Q1392" i="5"/>
  <c r="R1392" i="5"/>
  <c r="S1392" i="5"/>
  <c r="D1393" i="5"/>
  <c r="I1393" i="5"/>
  <c r="J1393" i="5"/>
  <c r="U1393" i="5" s="1"/>
  <c r="L1393" i="5"/>
  <c r="B1393" i="5" s="1"/>
  <c r="M1393" i="5"/>
  <c r="Q1393" i="5"/>
  <c r="R1393" i="5"/>
  <c r="S1393" i="5"/>
  <c r="D1394" i="5"/>
  <c r="I1394" i="5"/>
  <c r="J1394" i="5"/>
  <c r="U1394" i="5" s="1"/>
  <c r="L1394" i="5"/>
  <c r="B1394" i="5" s="1"/>
  <c r="M1394" i="5"/>
  <c r="Q1394" i="5"/>
  <c r="R1394" i="5"/>
  <c r="S1394" i="5"/>
  <c r="D1395" i="5"/>
  <c r="I1395" i="5"/>
  <c r="J1395" i="5"/>
  <c r="L1395" i="5"/>
  <c r="B1395" i="5" s="1"/>
  <c r="M1395" i="5"/>
  <c r="Q1395" i="5"/>
  <c r="R1395" i="5"/>
  <c r="S1395" i="5"/>
  <c r="D1396" i="5"/>
  <c r="I1396" i="5"/>
  <c r="J1396" i="5"/>
  <c r="L1396" i="5"/>
  <c r="B1396" i="5" s="1"/>
  <c r="O1396" i="5" s="1"/>
  <c r="M1396" i="5"/>
  <c r="N1396" i="5"/>
  <c r="Q1396" i="5"/>
  <c r="R1396" i="5"/>
  <c r="S1396" i="5"/>
  <c r="B1397" i="5"/>
  <c r="D1397" i="5"/>
  <c r="I1397" i="5"/>
  <c r="J1397" i="5"/>
  <c r="L1397" i="5"/>
  <c r="M1397" i="5"/>
  <c r="N1397" i="5"/>
  <c r="O1397" i="5"/>
  <c r="Q1397" i="5"/>
  <c r="R1397" i="5"/>
  <c r="S1397" i="5"/>
  <c r="D1398" i="5"/>
  <c r="I1398" i="5"/>
  <c r="J1398" i="5"/>
  <c r="U1398" i="5" s="1"/>
  <c r="L1398" i="5"/>
  <c r="B1398" i="5" s="1"/>
  <c r="O1398" i="5" s="1"/>
  <c r="M1398" i="5"/>
  <c r="N1398" i="5"/>
  <c r="Q1398" i="5"/>
  <c r="R1398" i="5"/>
  <c r="S1398" i="5"/>
  <c r="D1399" i="5"/>
  <c r="I1399" i="5"/>
  <c r="J1399" i="5"/>
  <c r="L1399" i="5"/>
  <c r="B1399" i="5" s="1"/>
  <c r="M1399" i="5"/>
  <c r="N1399" i="5"/>
  <c r="O1399" i="5"/>
  <c r="Q1399" i="5"/>
  <c r="R1399" i="5"/>
  <c r="S1399" i="5"/>
  <c r="D1400" i="5"/>
  <c r="I1400" i="5"/>
  <c r="J1400" i="5"/>
  <c r="L1400" i="5"/>
  <c r="B1400" i="5" s="1"/>
  <c r="N1400" i="5" s="1"/>
  <c r="M1400" i="5"/>
  <c r="Q1400" i="5"/>
  <c r="R1400" i="5"/>
  <c r="S1400" i="5"/>
  <c r="B1401" i="5"/>
  <c r="O1401" i="5" s="1"/>
  <c r="D1401" i="5"/>
  <c r="I1401" i="5"/>
  <c r="J1401" i="5"/>
  <c r="L1401" i="5"/>
  <c r="M1401" i="5"/>
  <c r="N1401" i="5"/>
  <c r="Q1401" i="5"/>
  <c r="R1401" i="5"/>
  <c r="S1401" i="5"/>
  <c r="D1402" i="5"/>
  <c r="I1402" i="5"/>
  <c r="J1402" i="5"/>
  <c r="L1402" i="5"/>
  <c r="B1402" i="5" s="1"/>
  <c r="M1402" i="5"/>
  <c r="Q1402" i="5"/>
  <c r="R1402" i="5"/>
  <c r="S1402" i="5"/>
  <c r="U1402" i="5"/>
  <c r="D1403" i="5"/>
  <c r="I1403" i="5"/>
  <c r="J1403" i="5"/>
  <c r="L1403" i="5"/>
  <c r="B1403" i="5" s="1"/>
  <c r="M1403" i="5"/>
  <c r="Q1403" i="5"/>
  <c r="R1403" i="5"/>
  <c r="S1403" i="5"/>
  <c r="U1403" i="5"/>
  <c r="D1404" i="5"/>
  <c r="I1404" i="5"/>
  <c r="J1404" i="5"/>
  <c r="L1404" i="5"/>
  <c r="B1404" i="5" s="1"/>
  <c r="M1404" i="5"/>
  <c r="Q1404" i="5"/>
  <c r="R1404" i="5"/>
  <c r="S1404" i="5"/>
  <c r="B1405" i="5"/>
  <c r="D1405" i="5"/>
  <c r="I1405" i="5"/>
  <c r="J1405" i="5"/>
  <c r="L1405" i="5"/>
  <c r="M1405" i="5"/>
  <c r="Q1405" i="5"/>
  <c r="R1405" i="5"/>
  <c r="S1405" i="5"/>
  <c r="B1406" i="5"/>
  <c r="D1406" i="5"/>
  <c r="I1406" i="5"/>
  <c r="J1406" i="5"/>
  <c r="L1406" i="5"/>
  <c r="M1406" i="5"/>
  <c r="Q1406" i="5"/>
  <c r="R1406" i="5"/>
  <c r="S1406" i="5"/>
  <c r="B1407" i="5"/>
  <c r="D1407" i="5"/>
  <c r="I1407" i="5"/>
  <c r="J1407" i="5"/>
  <c r="L1407" i="5"/>
  <c r="M1407" i="5"/>
  <c r="Q1407" i="5"/>
  <c r="R1407" i="5"/>
  <c r="S1407" i="5"/>
  <c r="B1408" i="5"/>
  <c r="N1408" i="5" s="1"/>
  <c r="D1408" i="5"/>
  <c r="I1408" i="5"/>
  <c r="J1408" i="5"/>
  <c r="U1408" i="5" s="1"/>
  <c r="L1408" i="5"/>
  <c r="M1408" i="5"/>
  <c r="Q1408" i="5"/>
  <c r="R1408" i="5"/>
  <c r="S1408" i="5"/>
  <c r="B1409" i="5"/>
  <c r="N1409" i="5" s="1"/>
  <c r="D1409" i="5"/>
  <c r="I1409" i="5"/>
  <c r="J1409" i="5"/>
  <c r="L1409" i="5"/>
  <c r="M1409" i="5"/>
  <c r="Q1409" i="5"/>
  <c r="R1409" i="5"/>
  <c r="S1409" i="5"/>
  <c r="D1410" i="5"/>
  <c r="I1410" i="5"/>
  <c r="J1410" i="5"/>
  <c r="U1410" i="5" s="1"/>
  <c r="L1410" i="5"/>
  <c r="B1410" i="5" s="1"/>
  <c r="M1410" i="5"/>
  <c r="Q1410" i="5"/>
  <c r="R1410" i="5"/>
  <c r="S1410" i="5"/>
  <c r="D1411" i="5"/>
  <c r="I1411" i="5"/>
  <c r="J1411" i="5"/>
  <c r="L1411" i="5"/>
  <c r="B1411" i="5" s="1"/>
  <c r="M1411" i="5"/>
  <c r="Q1411" i="5"/>
  <c r="R1411" i="5"/>
  <c r="S1411" i="5"/>
  <c r="D1412" i="5"/>
  <c r="I1412" i="5"/>
  <c r="J1412" i="5"/>
  <c r="L1412" i="5"/>
  <c r="B1412" i="5" s="1"/>
  <c r="M1412" i="5"/>
  <c r="Q1412" i="5"/>
  <c r="R1412" i="5"/>
  <c r="S1412" i="5"/>
  <c r="D1413" i="5"/>
  <c r="I1413" i="5"/>
  <c r="J1413" i="5"/>
  <c r="L1413" i="5"/>
  <c r="B1413" i="5" s="1"/>
  <c r="O1413" i="5" s="1"/>
  <c r="M1413" i="5"/>
  <c r="N1413" i="5"/>
  <c r="Q1413" i="5"/>
  <c r="R1413" i="5"/>
  <c r="S1413" i="5"/>
  <c r="U1413" i="5"/>
  <c r="D1414" i="5"/>
  <c r="I1414" i="5"/>
  <c r="J1414" i="5"/>
  <c r="L1414" i="5"/>
  <c r="B1414" i="5" s="1"/>
  <c r="O1414" i="5" s="1"/>
  <c r="M1414" i="5"/>
  <c r="N1414" i="5"/>
  <c r="Q1414" i="5"/>
  <c r="R1414" i="5"/>
  <c r="S1414" i="5"/>
  <c r="B1415" i="5"/>
  <c r="D1415" i="5"/>
  <c r="I1415" i="5"/>
  <c r="J1415" i="5"/>
  <c r="L1415" i="5"/>
  <c r="M1415" i="5"/>
  <c r="N1415" i="5"/>
  <c r="O1415" i="5"/>
  <c r="Q1415" i="5"/>
  <c r="R1415" i="5"/>
  <c r="S1415" i="5"/>
  <c r="D1416" i="5"/>
  <c r="I1416" i="5"/>
  <c r="J1416" i="5"/>
  <c r="U1416" i="5" s="1"/>
  <c r="L1416" i="5"/>
  <c r="B1416" i="5" s="1"/>
  <c r="N1416" i="5" s="1"/>
  <c r="M1416" i="5"/>
  <c r="O1416" i="5"/>
  <c r="Q1416" i="5"/>
  <c r="R1416" i="5"/>
  <c r="S1416" i="5"/>
  <c r="D1417" i="5"/>
  <c r="I1417" i="5"/>
  <c r="J1417" i="5"/>
  <c r="L1417" i="5"/>
  <c r="B1417" i="5" s="1"/>
  <c r="M1417" i="5"/>
  <c r="Q1417" i="5"/>
  <c r="R1417" i="5"/>
  <c r="S1417" i="5"/>
  <c r="D1418" i="5"/>
  <c r="I1418" i="5"/>
  <c r="J1418" i="5"/>
  <c r="L1418" i="5"/>
  <c r="B1418" i="5" s="1"/>
  <c r="N1418" i="5" s="1"/>
  <c r="M1418" i="5"/>
  <c r="O1418" i="5"/>
  <c r="Q1418" i="5"/>
  <c r="R1418" i="5"/>
  <c r="S1418" i="5"/>
  <c r="U1418" i="5"/>
  <c r="D1419" i="5"/>
  <c r="I1419" i="5"/>
  <c r="J1419" i="5"/>
  <c r="L1419" i="5"/>
  <c r="B1419" i="5" s="1"/>
  <c r="N1419" i="5" s="1"/>
  <c r="M1419" i="5"/>
  <c r="O1419" i="5"/>
  <c r="Q1419" i="5"/>
  <c r="R1419" i="5"/>
  <c r="S1419" i="5"/>
  <c r="U1419" i="5"/>
  <c r="D1420" i="5"/>
  <c r="I1420" i="5"/>
  <c r="J1420" i="5"/>
  <c r="L1420" i="5"/>
  <c r="B1420" i="5" s="1"/>
  <c r="N1420" i="5" s="1"/>
  <c r="M1420" i="5"/>
  <c r="O1420" i="5"/>
  <c r="Q1420" i="5"/>
  <c r="R1420" i="5"/>
  <c r="S1420" i="5"/>
  <c r="B1421" i="5"/>
  <c r="O1421" i="5" s="1"/>
  <c r="D1421" i="5"/>
  <c r="I1421" i="5"/>
  <c r="J1421" i="5"/>
  <c r="L1421" i="5"/>
  <c r="M1421" i="5"/>
  <c r="N1421" i="5"/>
  <c r="Q1421" i="5"/>
  <c r="R1421" i="5"/>
  <c r="S1421" i="5"/>
  <c r="D1422" i="5"/>
  <c r="I1422" i="5"/>
  <c r="J1422" i="5"/>
  <c r="L1422" i="5"/>
  <c r="B1422" i="5" s="1"/>
  <c r="M1422" i="5"/>
  <c r="Q1422" i="5"/>
  <c r="R1422" i="5"/>
  <c r="S1422" i="5"/>
  <c r="B1423" i="5"/>
  <c r="D1423" i="5"/>
  <c r="I1423" i="5"/>
  <c r="J1423" i="5"/>
  <c r="L1423" i="5"/>
  <c r="M1423" i="5"/>
  <c r="Q1423" i="5"/>
  <c r="R1423" i="5"/>
  <c r="S1423" i="5"/>
  <c r="B1424" i="5"/>
  <c r="D1424" i="5"/>
  <c r="I1424" i="5"/>
  <c r="J1424" i="5"/>
  <c r="L1424" i="5"/>
  <c r="M1424" i="5"/>
  <c r="Q1424" i="5"/>
  <c r="R1424" i="5"/>
  <c r="S1424" i="5"/>
  <c r="B1425" i="5"/>
  <c r="D1425" i="5"/>
  <c r="I1425" i="5"/>
  <c r="J1425" i="5"/>
  <c r="L1425" i="5"/>
  <c r="M1425" i="5"/>
  <c r="Q1425" i="5"/>
  <c r="R1425" i="5"/>
  <c r="S1425" i="5"/>
  <c r="B1426" i="5"/>
  <c r="N1426" i="5" s="1"/>
  <c r="D1426" i="5"/>
  <c r="I1426" i="5"/>
  <c r="J1426" i="5"/>
  <c r="L1426" i="5"/>
  <c r="M1426" i="5"/>
  <c r="Q1426" i="5"/>
  <c r="R1426" i="5"/>
  <c r="S1426" i="5"/>
  <c r="D1427" i="5"/>
  <c r="I1427" i="5"/>
  <c r="J1427" i="5"/>
  <c r="U1427" i="5" s="1"/>
  <c r="L1427" i="5"/>
  <c r="B1427" i="5" s="1"/>
  <c r="M1427" i="5"/>
  <c r="Q1427" i="5"/>
  <c r="R1427" i="5"/>
  <c r="S1427" i="5"/>
  <c r="D1428" i="5"/>
  <c r="I1428" i="5"/>
  <c r="J1428" i="5"/>
  <c r="U1428" i="5" s="1"/>
  <c r="L1428" i="5"/>
  <c r="B1428" i="5" s="1"/>
  <c r="M1428" i="5"/>
  <c r="Q1428" i="5"/>
  <c r="R1428" i="5"/>
  <c r="S1428" i="5"/>
  <c r="D1429" i="5"/>
  <c r="I1429" i="5"/>
  <c r="J1429" i="5"/>
  <c r="L1429" i="5"/>
  <c r="B1429" i="5" s="1"/>
  <c r="M1429" i="5"/>
  <c r="Q1429" i="5"/>
  <c r="R1429" i="5"/>
  <c r="S1429" i="5"/>
  <c r="D1430" i="5"/>
  <c r="I1430" i="5"/>
  <c r="J1430" i="5"/>
  <c r="U1430" i="5" s="1"/>
  <c r="L1430" i="5"/>
  <c r="B1430" i="5" s="1"/>
  <c r="M1430" i="5"/>
  <c r="Q1430" i="5"/>
  <c r="R1430" i="5"/>
  <c r="S1430" i="5"/>
  <c r="D1431" i="5"/>
  <c r="I1431" i="5"/>
  <c r="J1431" i="5"/>
  <c r="L1431" i="5"/>
  <c r="B1431" i="5" s="1"/>
  <c r="M1431" i="5"/>
  <c r="Q1431" i="5"/>
  <c r="R1431" i="5"/>
  <c r="S1431" i="5"/>
  <c r="D1432" i="5"/>
  <c r="I1432" i="5"/>
  <c r="J1432" i="5"/>
  <c r="L1432" i="5"/>
  <c r="B1432" i="5" s="1"/>
  <c r="O1432" i="5" s="1"/>
  <c r="M1432" i="5"/>
  <c r="Q1432" i="5"/>
  <c r="R1432" i="5"/>
  <c r="S1432" i="5"/>
  <c r="B1433" i="5"/>
  <c r="D1433" i="5"/>
  <c r="I1433" i="5"/>
  <c r="J1433" i="5"/>
  <c r="L1433" i="5"/>
  <c r="M1433" i="5"/>
  <c r="N1433" i="5"/>
  <c r="O1433" i="5"/>
  <c r="Q1433" i="5"/>
  <c r="R1433" i="5"/>
  <c r="S1433" i="5"/>
  <c r="D1434" i="5"/>
  <c r="I1434" i="5"/>
  <c r="J1434" i="5"/>
  <c r="L1434" i="5"/>
  <c r="B1434" i="5" s="1"/>
  <c r="M1434" i="5"/>
  <c r="N1434" i="5"/>
  <c r="O1434" i="5"/>
  <c r="Q1434" i="5"/>
  <c r="R1434" i="5"/>
  <c r="S1434" i="5"/>
  <c r="D1435" i="5"/>
  <c r="I1435" i="5"/>
  <c r="J1435" i="5"/>
  <c r="L1435" i="5"/>
  <c r="B1435" i="5" s="1"/>
  <c r="N1435" i="5" s="1"/>
  <c r="M1435" i="5"/>
  <c r="Q1435" i="5"/>
  <c r="R1435" i="5"/>
  <c r="S1435" i="5"/>
  <c r="U1435" i="5"/>
  <c r="D1436" i="5"/>
  <c r="I1436" i="5"/>
  <c r="J1436" i="5"/>
  <c r="L1436" i="5"/>
  <c r="B1436" i="5" s="1"/>
  <c r="N1436" i="5" s="1"/>
  <c r="M1436" i="5"/>
  <c r="Q1436" i="5"/>
  <c r="R1436" i="5"/>
  <c r="S1436" i="5"/>
  <c r="B1437" i="5"/>
  <c r="O1437" i="5" s="1"/>
  <c r="D1437" i="5"/>
  <c r="I1437" i="5"/>
  <c r="J1437" i="5"/>
  <c r="U1437" i="5" s="1"/>
  <c r="L1437" i="5"/>
  <c r="M1437" i="5"/>
  <c r="N1437" i="5"/>
  <c r="Q1437" i="5"/>
  <c r="R1437" i="5"/>
  <c r="S1437" i="5"/>
  <c r="B1438" i="5"/>
  <c r="O1438" i="5" s="1"/>
  <c r="D1438" i="5"/>
  <c r="I1438" i="5"/>
  <c r="J1438" i="5"/>
  <c r="L1438" i="5"/>
  <c r="M1438" i="5"/>
  <c r="N1438" i="5"/>
  <c r="Q1438" i="5"/>
  <c r="R1438" i="5"/>
  <c r="S1438" i="5"/>
  <c r="D1439" i="5"/>
  <c r="I1439" i="5"/>
  <c r="J1439" i="5"/>
  <c r="L1439" i="5"/>
  <c r="B1439" i="5" s="1"/>
  <c r="M1439" i="5"/>
  <c r="Q1439" i="5"/>
  <c r="R1439" i="5"/>
  <c r="S1439" i="5"/>
  <c r="B1440" i="5"/>
  <c r="D1440" i="5"/>
  <c r="I1440" i="5"/>
  <c r="J1440" i="5"/>
  <c r="L1440" i="5"/>
  <c r="M1440" i="5"/>
  <c r="Q1440" i="5"/>
  <c r="R1440" i="5"/>
  <c r="S1440" i="5"/>
  <c r="U1440" i="5"/>
  <c r="B1441" i="5"/>
  <c r="D1441" i="5"/>
  <c r="I1441" i="5"/>
  <c r="J1441" i="5"/>
  <c r="L1441" i="5"/>
  <c r="M1441" i="5"/>
  <c r="Q1441" i="5"/>
  <c r="R1441" i="5"/>
  <c r="S1441" i="5"/>
  <c r="B1442" i="5"/>
  <c r="D1442" i="5"/>
  <c r="I1442" i="5"/>
  <c r="J1442" i="5"/>
  <c r="L1442" i="5"/>
  <c r="M1442" i="5"/>
  <c r="Q1442" i="5"/>
  <c r="R1442" i="5"/>
  <c r="S1442" i="5"/>
  <c r="B1443" i="5"/>
  <c r="D1443" i="5"/>
  <c r="I1443" i="5"/>
  <c r="J1443" i="5"/>
  <c r="L1443" i="5"/>
  <c r="M1443" i="5"/>
  <c r="Q1443" i="5"/>
  <c r="R1443" i="5"/>
  <c r="S1443" i="5"/>
  <c r="B1444" i="5"/>
  <c r="N1444" i="5" s="1"/>
  <c r="D1444" i="5"/>
  <c r="I1444" i="5"/>
  <c r="J1444" i="5"/>
  <c r="L1444" i="5"/>
  <c r="M1444" i="5"/>
  <c r="Q1444" i="5"/>
  <c r="R1444" i="5"/>
  <c r="S1444" i="5"/>
  <c r="D1445" i="5"/>
  <c r="I1445" i="5"/>
  <c r="J1445" i="5"/>
  <c r="L1445" i="5"/>
  <c r="B1445" i="5" s="1"/>
  <c r="M1445" i="5"/>
  <c r="Q1445" i="5"/>
  <c r="R1445" i="5"/>
  <c r="S1445" i="5"/>
  <c r="D1446" i="5"/>
  <c r="I1446" i="5"/>
  <c r="J1446" i="5"/>
  <c r="L1446" i="5"/>
  <c r="B1446" i="5" s="1"/>
  <c r="M1446" i="5"/>
  <c r="Q1446" i="5"/>
  <c r="R1446" i="5"/>
  <c r="S1446" i="5"/>
  <c r="D1447" i="5"/>
  <c r="I1447" i="5"/>
  <c r="J1447" i="5"/>
  <c r="L1447" i="5"/>
  <c r="B1447" i="5" s="1"/>
  <c r="O1447" i="5" s="1"/>
  <c r="M1447" i="5"/>
  <c r="N1447" i="5"/>
  <c r="Q1447" i="5"/>
  <c r="R1447" i="5"/>
  <c r="S1447" i="5"/>
  <c r="B1448" i="5"/>
  <c r="D1448" i="5"/>
  <c r="I1448" i="5"/>
  <c r="J1448" i="5"/>
  <c r="L1448" i="5"/>
  <c r="M1448" i="5"/>
  <c r="N1448" i="5"/>
  <c r="O1448" i="5"/>
  <c r="Q1448" i="5"/>
  <c r="R1448" i="5"/>
  <c r="S1448" i="5"/>
  <c r="D1449" i="5"/>
  <c r="I1449" i="5"/>
  <c r="J1449" i="5"/>
  <c r="L1449" i="5"/>
  <c r="B1449" i="5" s="1"/>
  <c r="N1449" i="5" s="1"/>
  <c r="M1449" i="5"/>
  <c r="Q1449" i="5"/>
  <c r="R1449" i="5"/>
  <c r="S1449" i="5"/>
  <c r="D1450" i="5"/>
  <c r="I1450" i="5"/>
  <c r="J1450" i="5"/>
  <c r="L1450" i="5"/>
  <c r="B1450" i="5" s="1"/>
  <c r="N1450" i="5" s="1"/>
  <c r="M1450" i="5"/>
  <c r="O1450" i="5"/>
  <c r="Q1450" i="5"/>
  <c r="R1450" i="5"/>
  <c r="S1450" i="5"/>
  <c r="B1451" i="5"/>
  <c r="O1451" i="5" s="1"/>
  <c r="D1451" i="5"/>
  <c r="I1451" i="5"/>
  <c r="J1451" i="5"/>
  <c r="L1451" i="5"/>
  <c r="M1451" i="5"/>
  <c r="N1451" i="5"/>
  <c r="Q1451" i="5"/>
  <c r="R1451" i="5"/>
  <c r="S1451" i="5"/>
  <c r="D1452" i="5"/>
  <c r="I1452" i="5"/>
  <c r="J1452" i="5"/>
  <c r="L1452" i="5"/>
  <c r="B1452" i="5" s="1"/>
  <c r="N1452" i="5" s="1"/>
  <c r="M1452" i="5"/>
  <c r="O1452" i="5"/>
  <c r="Q1452" i="5"/>
  <c r="R1452" i="5"/>
  <c r="S1452" i="5"/>
  <c r="B1453" i="5"/>
  <c r="D1453" i="5"/>
  <c r="I1453" i="5"/>
  <c r="J1453" i="5"/>
  <c r="L1453" i="5"/>
  <c r="M1453" i="5"/>
  <c r="Q1453" i="5"/>
  <c r="R1453" i="5"/>
  <c r="S1453" i="5"/>
  <c r="U1453" i="5"/>
  <c r="B1454" i="5"/>
  <c r="D1454" i="5"/>
  <c r="I1454" i="5"/>
  <c r="J1454" i="5"/>
  <c r="L1454" i="5"/>
  <c r="M1454" i="5"/>
  <c r="Q1454" i="5"/>
  <c r="R1454" i="5"/>
  <c r="S1454" i="5"/>
  <c r="B1455" i="5"/>
  <c r="D1455" i="5"/>
  <c r="I1455" i="5"/>
  <c r="J1455" i="5"/>
  <c r="L1455" i="5"/>
  <c r="M1455" i="5"/>
  <c r="Q1455" i="5"/>
  <c r="R1455" i="5"/>
  <c r="S1455" i="5"/>
  <c r="U1455" i="5"/>
  <c r="B1456" i="5"/>
  <c r="D1456" i="5"/>
  <c r="I1456" i="5"/>
  <c r="J1456" i="5"/>
  <c r="L1456" i="5"/>
  <c r="M1456" i="5"/>
  <c r="Q1456" i="5"/>
  <c r="R1456" i="5"/>
  <c r="S1456" i="5"/>
  <c r="B1457" i="5"/>
  <c r="D1457" i="5"/>
  <c r="I1457" i="5"/>
  <c r="J1457" i="5"/>
  <c r="L1457" i="5"/>
  <c r="M1457" i="5"/>
  <c r="Q1457" i="5"/>
  <c r="R1457" i="5"/>
  <c r="S1457" i="5"/>
  <c r="U1457" i="5"/>
  <c r="B1458" i="5"/>
  <c r="D1458" i="5"/>
  <c r="I1458" i="5"/>
  <c r="J1458" i="5"/>
  <c r="L1458" i="5"/>
  <c r="M1458" i="5"/>
  <c r="Q1458" i="5"/>
  <c r="R1458" i="5"/>
  <c r="S1458" i="5"/>
  <c r="U1458" i="5"/>
  <c r="B1459" i="5"/>
  <c r="D1459" i="5"/>
  <c r="I1459" i="5"/>
  <c r="J1459" i="5"/>
  <c r="L1459" i="5"/>
  <c r="M1459" i="5"/>
  <c r="Q1459" i="5"/>
  <c r="R1459" i="5"/>
  <c r="S1459" i="5"/>
  <c r="U1459" i="5"/>
  <c r="B1460" i="5"/>
  <c r="D1460" i="5"/>
  <c r="I1460" i="5"/>
  <c r="J1460" i="5"/>
  <c r="L1460" i="5"/>
  <c r="M1460" i="5"/>
  <c r="Q1460" i="5"/>
  <c r="R1460" i="5"/>
  <c r="S1460" i="5"/>
  <c r="B1461" i="5"/>
  <c r="N1461" i="5" s="1"/>
  <c r="D1461" i="5"/>
  <c r="I1461" i="5"/>
  <c r="J1461" i="5"/>
  <c r="U1461" i="5" s="1"/>
  <c r="L1461" i="5"/>
  <c r="M1461" i="5"/>
  <c r="Q1461" i="5"/>
  <c r="R1461" i="5"/>
  <c r="S1461" i="5"/>
  <c r="B1462" i="5"/>
  <c r="N1462" i="5" s="1"/>
  <c r="D1462" i="5"/>
  <c r="I1462" i="5"/>
  <c r="J1462" i="5"/>
  <c r="L1462" i="5"/>
  <c r="M1462" i="5"/>
  <c r="Q1462" i="5"/>
  <c r="R1462" i="5"/>
  <c r="S1462" i="5"/>
  <c r="D1463" i="5"/>
  <c r="I1463" i="5"/>
  <c r="J1463" i="5"/>
  <c r="U1463" i="5" s="1"/>
  <c r="L1463" i="5"/>
  <c r="B1463" i="5" s="1"/>
  <c r="M1463" i="5"/>
  <c r="Q1463" i="5"/>
  <c r="R1463" i="5"/>
  <c r="S1463" i="5"/>
  <c r="D1464" i="5"/>
  <c r="I1464" i="5"/>
  <c r="J1464" i="5"/>
  <c r="L1464" i="5"/>
  <c r="B1464" i="5" s="1"/>
  <c r="M1464" i="5"/>
  <c r="Q1464" i="5"/>
  <c r="R1464" i="5"/>
  <c r="S1464" i="5"/>
  <c r="D1465" i="5"/>
  <c r="I1465" i="5"/>
  <c r="J1465" i="5"/>
  <c r="L1465" i="5"/>
  <c r="B1465" i="5" s="1"/>
  <c r="M1465" i="5"/>
  <c r="Q1465" i="5"/>
  <c r="R1465" i="5"/>
  <c r="S1465" i="5"/>
  <c r="D1466" i="5"/>
  <c r="I1466" i="5"/>
  <c r="J1466" i="5"/>
  <c r="L1466" i="5"/>
  <c r="B1466" i="5" s="1"/>
  <c r="O1466" i="5" s="1"/>
  <c r="M1466" i="5"/>
  <c r="N1466" i="5"/>
  <c r="Q1466" i="5"/>
  <c r="R1466" i="5"/>
  <c r="S1466" i="5"/>
  <c r="B1467" i="5"/>
  <c r="D1467" i="5"/>
  <c r="I1467" i="5"/>
  <c r="J1467" i="5"/>
  <c r="L1467" i="5"/>
  <c r="M1467" i="5"/>
  <c r="N1467" i="5"/>
  <c r="O1467" i="5"/>
  <c r="Q1467" i="5"/>
  <c r="R1467" i="5"/>
  <c r="S1467" i="5"/>
  <c r="D1468" i="5"/>
  <c r="I1468" i="5"/>
  <c r="J1468" i="5"/>
  <c r="L1468" i="5"/>
  <c r="B1468" i="5" s="1"/>
  <c r="N1468" i="5" s="1"/>
  <c r="M1468" i="5"/>
  <c r="Q1468" i="5"/>
  <c r="R1468" i="5"/>
  <c r="S1468" i="5"/>
  <c r="D1469" i="5"/>
  <c r="I1469" i="5"/>
  <c r="J1469" i="5"/>
  <c r="L1469" i="5"/>
  <c r="B1469" i="5" s="1"/>
  <c r="N1469" i="5" s="1"/>
  <c r="M1469" i="5"/>
  <c r="O1469" i="5"/>
  <c r="Q1469" i="5"/>
  <c r="R1469" i="5"/>
  <c r="S1469" i="5"/>
  <c r="B1470" i="5"/>
  <c r="O1470" i="5" s="1"/>
  <c r="D1470" i="5"/>
  <c r="I1470" i="5"/>
  <c r="J1470" i="5"/>
  <c r="L1470" i="5"/>
  <c r="M1470" i="5"/>
  <c r="N1470" i="5"/>
  <c r="Q1470" i="5"/>
  <c r="R1470" i="5"/>
  <c r="S1470" i="5"/>
  <c r="D1471" i="5"/>
  <c r="I1471" i="5"/>
  <c r="J1471" i="5"/>
  <c r="L1471" i="5"/>
  <c r="B1471" i="5" s="1"/>
  <c r="N1471" i="5" s="1"/>
  <c r="M1471" i="5"/>
  <c r="O1471" i="5"/>
  <c r="Q1471" i="5"/>
  <c r="R1471" i="5"/>
  <c r="S1471" i="5"/>
  <c r="B1472" i="5"/>
  <c r="D1472" i="5"/>
  <c r="I1472" i="5"/>
  <c r="J1472" i="5"/>
  <c r="L1472" i="5"/>
  <c r="M1472" i="5"/>
  <c r="Q1472" i="5"/>
  <c r="R1472" i="5"/>
  <c r="S1472" i="5"/>
  <c r="U1472" i="5"/>
  <c r="B1473" i="5"/>
  <c r="D1473" i="5"/>
  <c r="I1473" i="5"/>
  <c r="J1473" i="5"/>
  <c r="L1473" i="5"/>
  <c r="M1473" i="5"/>
  <c r="Q1473" i="5"/>
  <c r="R1473" i="5"/>
  <c r="S1473" i="5"/>
  <c r="B1474" i="5"/>
  <c r="D1474" i="5"/>
  <c r="I1474" i="5"/>
  <c r="J1474" i="5"/>
  <c r="L1474" i="5"/>
  <c r="M1474" i="5"/>
  <c r="Q1474" i="5"/>
  <c r="R1474" i="5"/>
  <c r="S1474" i="5"/>
  <c r="B1475" i="5"/>
  <c r="D1475" i="5"/>
  <c r="I1475" i="5"/>
  <c r="J1475" i="5"/>
  <c r="L1475" i="5"/>
  <c r="M1475" i="5"/>
  <c r="Q1475" i="5"/>
  <c r="R1475" i="5"/>
  <c r="S1475" i="5"/>
  <c r="B1476" i="5"/>
  <c r="N1476" i="5" s="1"/>
  <c r="D1476" i="5"/>
  <c r="I1476" i="5"/>
  <c r="J1476" i="5"/>
  <c r="U1476" i="5" s="1"/>
  <c r="L1476" i="5"/>
  <c r="M1476" i="5"/>
  <c r="Q1476" i="5"/>
  <c r="R1476" i="5"/>
  <c r="S1476" i="5"/>
  <c r="B1477" i="5"/>
  <c r="N1477" i="5" s="1"/>
  <c r="D1477" i="5"/>
  <c r="I1477" i="5"/>
  <c r="J1477" i="5"/>
  <c r="L1477" i="5"/>
  <c r="M1477" i="5"/>
  <c r="Q1477" i="5"/>
  <c r="R1477" i="5"/>
  <c r="S1477" i="5"/>
  <c r="U1477" i="5"/>
  <c r="B1478" i="5"/>
  <c r="N1478" i="5" s="1"/>
  <c r="D1478" i="5"/>
  <c r="I1478" i="5"/>
  <c r="J1478" i="5"/>
  <c r="L1478" i="5"/>
  <c r="M1478" i="5"/>
  <c r="Q1478" i="5"/>
  <c r="R1478" i="5"/>
  <c r="S1478" i="5"/>
  <c r="U1478" i="5"/>
  <c r="B1479" i="5"/>
  <c r="N1479" i="5" s="1"/>
  <c r="D1479" i="5"/>
  <c r="I1479" i="5"/>
  <c r="J1479" i="5"/>
  <c r="L1479" i="5"/>
  <c r="M1479" i="5"/>
  <c r="Q1479" i="5"/>
  <c r="R1479" i="5"/>
  <c r="S1479" i="5"/>
  <c r="D1480" i="5"/>
  <c r="I1480" i="5"/>
  <c r="J1480" i="5"/>
  <c r="L1480" i="5"/>
  <c r="B1480" i="5" s="1"/>
  <c r="M1480" i="5"/>
  <c r="Q1480" i="5"/>
  <c r="R1480" i="5"/>
  <c r="S1480" i="5"/>
  <c r="B1481" i="5"/>
  <c r="D1481" i="5"/>
  <c r="I1481" i="5"/>
  <c r="J1481" i="5"/>
  <c r="U1481" i="5" s="1"/>
  <c r="L1481" i="5"/>
  <c r="M1481" i="5"/>
  <c r="Q1481" i="5"/>
  <c r="R1481" i="5"/>
  <c r="S1481" i="5"/>
  <c r="B1482" i="5"/>
  <c r="D1482" i="5"/>
  <c r="I1482" i="5"/>
  <c r="J1482" i="5"/>
  <c r="L1482" i="5"/>
  <c r="M1482" i="5"/>
  <c r="Q1482" i="5"/>
  <c r="R1482" i="5"/>
  <c r="S1482" i="5"/>
  <c r="D1483" i="5"/>
  <c r="I1483" i="5"/>
  <c r="J1483" i="5"/>
  <c r="L1483" i="5"/>
  <c r="B1483" i="5" s="1"/>
  <c r="O1483" i="5" s="1"/>
  <c r="M1483" i="5"/>
  <c r="Q1483" i="5"/>
  <c r="R1483" i="5"/>
  <c r="S1483" i="5"/>
  <c r="U1483" i="5"/>
  <c r="D1484" i="5"/>
  <c r="I1484" i="5"/>
  <c r="J1484" i="5"/>
  <c r="L1484" i="5"/>
  <c r="B1484" i="5" s="1"/>
  <c r="M1484" i="5"/>
  <c r="Q1484" i="5"/>
  <c r="R1484" i="5"/>
  <c r="S1484" i="5"/>
  <c r="U1484" i="5"/>
  <c r="D1485" i="5"/>
  <c r="I1485" i="5"/>
  <c r="J1485" i="5"/>
  <c r="L1485" i="5"/>
  <c r="B1485" i="5" s="1"/>
  <c r="O1485" i="5" s="1"/>
  <c r="M1485" i="5"/>
  <c r="N1485" i="5"/>
  <c r="Q1485" i="5"/>
  <c r="R1485" i="5"/>
  <c r="S1485" i="5"/>
  <c r="B1486" i="5"/>
  <c r="D1486" i="5"/>
  <c r="I1486" i="5"/>
  <c r="J1486" i="5"/>
  <c r="U1486" i="5" s="1"/>
  <c r="L1486" i="5"/>
  <c r="M1486" i="5"/>
  <c r="N1486" i="5"/>
  <c r="O1486" i="5"/>
  <c r="Q1486" i="5"/>
  <c r="R1486" i="5"/>
  <c r="S1486" i="5"/>
  <c r="B1487" i="5"/>
  <c r="D1487" i="5"/>
  <c r="I1487" i="5"/>
  <c r="J1487" i="5"/>
  <c r="L1487" i="5"/>
  <c r="M1487" i="5"/>
  <c r="N1487" i="5"/>
  <c r="O1487" i="5"/>
  <c r="Q1487" i="5"/>
  <c r="R1487" i="5"/>
  <c r="S1487" i="5"/>
  <c r="D1488" i="5"/>
  <c r="I1488" i="5"/>
  <c r="J1488" i="5"/>
  <c r="L1488" i="5"/>
  <c r="B1488" i="5" s="1"/>
  <c r="N1488" i="5" s="1"/>
  <c r="M1488" i="5"/>
  <c r="Q1488" i="5"/>
  <c r="R1488" i="5"/>
  <c r="S1488" i="5"/>
  <c r="D1489" i="5"/>
  <c r="I1489" i="5"/>
  <c r="J1489" i="5"/>
  <c r="L1489" i="5"/>
  <c r="B1489" i="5" s="1"/>
  <c r="N1489" i="5" s="1"/>
  <c r="M1489" i="5"/>
  <c r="O1489" i="5"/>
  <c r="Q1489" i="5"/>
  <c r="R1489" i="5"/>
  <c r="S1489" i="5"/>
  <c r="B1490" i="5"/>
  <c r="O1490" i="5" s="1"/>
  <c r="D1490" i="5"/>
  <c r="I1490" i="5"/>
  <c r="J1490" i="5"/>
  <c r="L1490" i="5"/>
  <c r="M1490" i="5"/>
  <c r="N1490" i="5"/>
  <c r="Q1490" i="5"/>
  <c r="R1490" i="5"/>
  <c r="S1490" i="5"/>
  <c r="D1491" i="5"/>
  <c r="I1491" i="5"/>
  <c r="J1491" i="5"/>
  <c r="L1491" i="5"/>
  <c r="B1491" i="5" s="1"/>
  <c r="O1491" i="5" s="1"/>
  <c r="M1491" i="5"/>
  <c r="N1491" i="5"/>
  <c r="Q1491" i="5"/>
  <c r="R1491" i="5"/>
  <c r="S1491" i="5"/>
  <c r="U1491" i="5"/>
  <c r="D1492" i="5"/>
  <c r="I1492" i="5"/>
  <c r="J1492" i="5"/>
  <c r="L1492" i="5"/>
  <c r="B1492" i="5" s="1"/>
  <c r="M1492" i="5"/>
  <c r="N1492" i="5"/>
  <c r="O1492" i="5"/>
  <c r="Q1492" i="5"/>
  <c r="R1492" i="5"/>
  <c r="S1492" i="5"/>
  <c r="U1492" i="5"/>
  <c r="D1493" i="5"/>
  <c r="I1493" i="5"/>
  <c r="J1493" i="5"/>
  <c r="L1493" i="5"/>
  <c r="B1493" i="5" s="1"/>
  <c r="M1493" i="5"/>
  <c r="N1493" i="5"/>
  <c r="O1493" i="5"/>
  <c r="Q1493" i="5"/>
  <c r="R1493" i="5"/>
  <c r="S1493" i="5"/>
  <c r="B1494" i="5"/>
  <c r="N1494" i="5" s="1"/>
  <c r="D1494" i="5"/>
  <c r="I1494" i="5"/>
  <c r="J1494" i="5"/>
  <c r="L1494" i="5"/>
  <c r="M1494" i="5"/>
  <c r="O1494" i="5"/>
  <c r="Q1494" i="5"/>
  <c r="R1494" i="5"/>
  <c r="S1494" i="5"/>
  <c r="B1495" i="5"/>
  <c r="D1495" i="5"/>
  <c r="I1495" i="5"/>
  <c r="J1495" i="5"/>
  <c r="L1495" i="5"/>
  <c r="M1495" i="5"/>
  <c r="Q1495" i="5"/>
  <c r="R1495" i="5"/>
  <c r="S1495" i="5"/>
  <c r="B1496" i="5"/>
  <c r="D1496" i="5"/>
  <c r="I1496" i="5"/>
  <c r="J1496" i="5"/>
  <c r="L1496" i="5"/>
  <c r="M1496" i="5"/>
  <c r="Q1496" i="5"/>
  <c r="R1496" i="5"/>
  <c r="S1496" i="5"/>
  <c r="U1496" i="5"/>
  <c r="B1497" i="5"/>
  <c r="D1497" i="5"/>
  <c r="I1497" i="5"/>
  <c r="J1497" i="5"/>
  <c r="L1497" i="5"/>
  <c r="M1497" i="5"/>
  <c r="Q1497" i="5"/>
  <c r="R1497" i="5"/>
  <c r="S1497" i="5"/>
  <c r="U1497" i="5"/>
  <c r="B1498" i="5"/>
  <c r="D1498" i="5"/>
  <c r="I1498" i="5"/>
  <c r="J1498" i="5"/>
  <c r="L1498" i="5"/>
  <c r="M1498" i="5"/>
  <c r="Q1498" i="5"/>
  <c r="R1498" i="5"/>
  <c r="S1498" i="5"/>
  <c r="B1499" i="5"/>
  <c r="N1499" i="5" s="1"/>
  <c r="D1499" i="5"/>
  <c r="I1499" i="5"/>
  <c r="J1499" i="5"/>
  <c r="L1499" i="5"/>
  <c r="M1499" i="5"/>
  <c r="Q1499" i="5"/>
  <c r="R1499" i="5"/>
  <c r="S1499" i="5"/>
  <c r="B1500" i="5"/>
  <c r="D1500" i="5"/>
  <c r="I1500" i="5"/>
  <c r="J1500" i="5"/>
  <c r="L1500" i="5"/>
  <c r="M1500" i="5"/>
  <c r="Q1500" i="5"/>
  <c r="R1500" i="5"/>
  <c r="S1500" i="5"/>
  <c r="B1501" i="5"/>
  <c r="D1501" i="5"/>
  <c r="I1501" i="5"/>
  <c r="J1501" i="5"/>
  <c r="L1501" i="5"/>
  <c r="M1501" i="5"/>
  <c r="Q1501" i="5"/>
  <c r="R1501" i="5"/>
  <c r="S1501" i="5"/>
  <c r="D1502" i="5"/>
  <c r="I1502" i="5"/>
  <c r="J1502" i="5"/>
  <c r="L1502" i="5"/>
  <c r="B1502" i="5" s="1"/>
  <c r="O1502" i="5" s="1"/>
  <c r="M1502" i="5"/>
  <c r="N1502" i="5"/>
  <c r="Q1502" i="5"/>
  <c r="R1502" i="5"/>
  <c r="S1502" i="5"/>
  <c r="B1503" i="5"/>
  <c r="D1503" i="5"/>
  <c r="I1503" i="5"/>
  <c r="J1503" i="5"/>
  <c r="L1503" i="5"/>
  <c r="M1503" i="5"/>
  <c r="N1503" i="5"/>
  <c r="O1503" i="5"/>
  <c r="Q1503" i="5"/>
  <c r="R1503" i="5"/>
  <c r="S1503" i="5"/>
  <c r="D1504" i="5"/>
  <c r="I1504" i="5"/>
  <c r="J1504" i="5"/>
  <c r="L1504" i="5"/>
  <c r="B1504" i="5" s="1"/>
  <c r="M1504" i="5"/>
  <c r="N1504" i="5"/>
  <c r="O1504" i="5"/>
  <c r="Q1504" i="5"/>
  <c r="R1504" i="5"/>
  <c r="S1504" i="5"/>
  <c r="D1505" i="5"/>
  <c r="I1505" i="5"/>
  <c r="J1505" i="5"/>
  <c r="L1505" i="5"/>
  <c r="B1505" i="5" s="1"/>
  <c r="N1505" i="5" s="1"/>
  <c r="M1505" i="5"/>
  <c r="O1505" i="5"/>
  <c r="Q1505" i="5"/>
  <c r="R1505" i="5"/>
  <c r="S1505" i="5"/>
  <c r="U1505" i="5"/>
  <c r="D1506" i="5"/>
  <c r="I1506" i="5"/>
  <c r="J1506" i="5"/>
  <c r="L1506" i="5"/>
  <c r="B1506" i="5" s="1"/>
  <c r="N1506" i="5" s="1"/>
  <c r="M1506" i="5"/>
  <c r="Q1506" i="5"/>
  <c r="R1506" i="5"/>
  <c r="S1506" i="5"/>
  <c r="U1506" i="5"/>
  <c r="D1507" i="5"/>
  <c r="I1507" i="5"/>
  <c r="J1507" i="5"/>
  <c r="L1507" i="5"/>
  <c r="B1507" i="5" s="1"/>
  <c r="M1507" i="5"/>
  <c r="Q1507" i="5"/>
  <c r="R1507" i="5"/>
  <c r="S1507" i="5"/>
  <c r="B1508" i="5"/>
  <c r="O1508" i="5" s="1"/>
  <c r="D1508" i="5"/>
  <c r="I1508" i="5"/>
  <c r="J1508" i="5"/>
  <c r="L1508" i="5"/>
  <c r="M1508" i="5"/>
  <c r="N1508" i="5"/>
  <c r="Q1508" i="5"/>
  <c r="R1508" i="5"/>
  <c r="S1508" i="5"/>
  <c r="D1509" i="5"/>
  <c r="I1509" i="5"/>
  <c r="J1509" i="5"/>
  <c r="L1509" i="5"/>
  <c r="B1509" i="5" s="1"/>
  <c r="O1509" i="5" s="1"/>
  <c r="M1509" i="5"/>
  <c r="N1509" i="5"/>
  <c r="Q1509" i="5"/>
  <c r="R1509" i="5"/>
  <c r="S1509" i="5"/>
  <c r="U1509" i="5"/>
  <c r="D1510" i="5"/>
  <c r="I1510" i="5"/>
  <c r="J1510" i="5"/>
  <c r="L1510" i="5"/>
  <c r="B1510" i="5" s="1"/>
  <c r="M1510" i="5"/>
  <c r="N1510" i="5"/>
  <c r="O1510" i="5"/>
  <c r="Q1510" i="5"/>
  <c r="R1510" i="5"/>
  <c r="S1510" i="5"/>
  <c r="B1511" i="5"/>
  <c r="D1511" i="5"/>
  <c r="I1511" i="5"/>
  <c r="J1511" i="5"/>
  <c r="L1511" i="5"/>
  <c r="M1511" i="5"/>
  <c r="Q1511" i="5"/>
  <c r="R1511" i="5"/>
  <c r="S1511" i="5"/>
  <c r="U1511" i="5"/>
  <c r="B1512" i="5"/>
  <c r="D1512" i="5"/>
  <c r="I1512" i="5"/>
  <c r="J1512" i="5"/>
  <c r="L1512" i="5"/>
  <c r="M1512" i="5"/>
  <c r="Q1512" i="5"/>
  <c r="R1512" i="5"/>
  <c r="S1512" i="5"/>
  <c r="B1513" i="5"/>
  <c r="D1513" i="5"/>
  <c r="I1513" i="5"/>
  <c r="J1513" i="5"/>
  <c r="L1513" i="5"/>
  <c r="M1513" i="5"/>
  <c r="Q1513" i="5"/>
  <c r="R1513" i="5"/>
  <c r="S1513" i="5"/>
  <c r="B1514" i="5"/>
  <c r="D1514" i="5"/>
  <c r="I1514" i="5"/>
  <c r="J1514" i="5"/>
  <c r="L1514" i="5"/>
  <c r="M1514" i="5"/>
  <c r="Q1514" i="5"/>
  <c r="R1514" i="5"/>
  <c r="S1514" i="5"/>
  <c r="B1515" i="5"/>
  <c r="N1515" i="5" s="1"/>
  <c r="D1515" i="5"/>
  <c r="I1515" i="5"/>
  <c r="J1515" i="5"/>
  <c r="L1515" i="5"/>
  <c r="M1515" i="5"/>
  <c r="Q1515" i="5"/>
  <c r="R1515" i="5"/>
  <c r="S1515" i="5"/>
  <c r="B1516" i="5"/>
  <c r="D1516" i="5"/>
  <c r="I1516" i="5"/>
  <c r="J1516" i="5"/>
  <c r="L1516" i="5"/>
  <c r="M1516" i="5"/>
  <c r="Q1516" i="5"/>
  <c r="R1516" i="5"/>
  <c r="S1516" i="5"/>
  <c r="B1517" i="5"/>
  <c r="D1517" i="5"/>
  <c r="I1517" i="5"/>
  <c r="J1517" i="5"/>
  <c r="U1517" i="5" s="1"/>
  <c r="L1517" i="5"/>
  <c r="M1517" i="5"/>
  <c r="Q1517" i="5"/>
  <c r="R1517" i="5"/>
  <c r="S1517" i="5"/>
  <c r="D1518" i="5"/>
  <c r="I1518" i="5"/>
  <c r="J1518" i="5"/>
  <c r="U1518" i="5" s="1"/>
  <c r="L1518" i="5"/>
  <c r="B1518" i="5" s="1"/>
  <c r="M1518" i="5"/>
  <c r="Q1518" i="5"/>
  <c r="R1518" i="5"/>
  <c r="S1518" i="5"/>
  <c r="D1519" i="5"/>
  <c r="I1519" i="5"/>
  <c r="J1519" i="5"/>
  <c r="L1519" i="5"/>
  <c r="B1519" i="5" s="1"/>
  <c r="M1519" i="5"/>
  <c r="Q1519" i="5"/>
  <c r="R1519" i="5"/>
  <c r="S1519" i="5"/>
  <c r="D1520" i="5"/>
  <c r="I1520" i="5"/>
  <c r="J1520" i="5"/>
  <c r="L1520" i="5"/>
  <c r="B1520" i="5" s="1"/>
  <c r="O1520" i="5" s="1"/>
  <c r="M1520" i="5"/>
  <c r="N1520" i="5"/>
  <c r="Q1520" i="5"/>
  <c r="R1520" i="5"/>
  <c r="S1520" i="5"/>
  <c r="B1521" i="5"/>
  <c r="D1521" i="5"/>
  <c r="I1521" i="5"/>
  <c r="J1521" i="5"/>
  <c r="L1521" i="5"/>
  <c r="M1521" i="5"/>
  <c r="N1521" i="5"/>
  <c r="O1521" i="5"/>
  <c r="Q1521" i="5"/>
  <c r="R1521" i="5"/>
  <c r="S1521" i="5"/>
  <c r="D1522" i="5"/>
  <c r="I1522" i="5"/>
  <c r="J1522" i="5"/>
  <c r="L1522" i="5"/>
  <c r="B1522" i="5" s="1"/>
  <c r="M1522" i="5"/>
  <c r="Q1522" i="5"/>
  <c r="R1522" i="5"/>
  <c r="S1522" i="5"/>
  <c r="D1523" i="5"/>
  <c r="I1523" i="5"/>
  <c r="J1523" i="5"/>
  <c r="L1523" i="5"/>
  <c r="B1523" i="5" s="1"/>
  <c r="N1523" i="5" s="1"/>
  <c r="M1523" i="5"/>
  <c r="O1523" i="5"/>
  <c r="Q1523" i="5"/>
  <c r="R1523" i="5"/>
  <c r="S1523" i="5"/>
  <c r="B1524" i="5"/>
  <c r="O1524" i="5" s="1"/>
  <c r="D1524" i="5"/>
  <c r="I1524" i="5"/>
  <c r="J1524" i="5"/>
  <c r="L1524" i="5"/>
  <c r="M1524" i="5"/>
  <c r="N1524" i="5"/>
  <c r="Q1524" i="5"/>
  <c r="R1524" i="5"/>
  <c r="S1524" i="5"/>
  <c r="D1525" i="5"/>
  <c r="I1525" i="5"/>
  <c r="J1525" i="5"/>
  <c r="L1525" i="5"/>
  <c r="B1525" i="5" s="1"/>
  <c r="M1525" i="5"/>
  <c r="N1525" i="5"/>
  <c r="O1525" i="5"/>
  <c r="Q1525" i="5"/>
  <c r="R1525" i="5"/>
  <c r="S1525" i="5"/>
  <c r="B1526" i="5"/>
  <c r="D1526" i="5"/>
  <c r="I1526" i="5"/>
  <c r="J1526" i="5"/>
  <c r="L1526" i="5"/>
  <c r="M1526" i="5"/>
  <c r="Q1526" i="5"/>
  <c r="R1526" i="5"/>
  <c r="S1526" i="5"/>
  <c r="B1527" i="5"/>
  <c r="D1527" i="5"/>
  <c r="I1527" i="5"/>
  <c r="J1527" i="5"/>
  <c r="L1527" i="5"/>
  <c r="M1527" i="5"/>
  <c r="Q1527" i="5"/>
  <c r="R1527" i="5"/>
  <c r="S1527" i="5"/>
  <c r="B1528" i="5"/>
  <c r="D1528" i="5"/>
  <c r="I1528" i="5"/>
  <c r="J1528" i="5"/>
  <c r="L1528" i="5"/>
  <c r="M1528" i="5"/>
  <c r="Q1528" i="5"/>
  <c r="R1528" i="5"/>
  <c r="S1528" i="5"/>
  <c r="B1529" i="5"/>
  <c r="N1529" i="5" s="1"/>
  <c r="D1529" i="5"/>
  <c r="I1529" i="5"/>
  <c r="J1529" i="5"/>
  <c r="L1529" i="5"/>
  <c r="M1529" i="5"/>
  <c r="Q1529" i="5"/>
  <c r="R1529" i="5"/>
  <c r="S1529" i="5"/>
  <c r="B1530" i="5"/>
  <c r="D1530" i="5"/>
  <c r="I1530" i="5"/>
  <c r="J1530" i="5"/>
  <c r="L1530" i="5"/>
  <c r="M1530" i="5"/>
  <c r="Q1530" i="5"/>
  <c r="R1530" i="5"/>
  <c r="S1530" i="5"/>
  <c r="B1531" i="5"/>
  <c r="D1531" i="5"/>
  <c r="I1531" i="5"/>
  <c r="J1531" i="5"/>
  <c r="U1531" i="5" s="1"/>
  <c r="L1531" i="5"/>
  <c r="M1531" i="5"/>
  <c r="Q1531" i="5"/>
  <c r="R1531" i="5"/>
  <c r="S1531" i="5"/>
  <c r="D1532" i="5"/>
  <c r="I1532" i="5"/>
  <c r="J1532" i="5"/>
  <c r="L1532" i="5"/>
  <c r="B1532" i="5" s="1"/>
  <c r="M1532" i="5"/>
  <c r="Q1532" i="5"/>
  <c r="R1532" i="5"/>
  <c r="S1532" i="5"/>
  <c r="D1533" i="5"/>
  <c r="I1533" i="5"/>
  <c r="J1533" i="5"/>
  <c r="L1533" i="5"/>
  <c r="B1533" i="5" s="1"/>
  <c r="O1533" i="5" s="1"/>
  <c r="M1533" i="5"/>
  <c r="N1533" i="5"/>
  <c r="Q1533" i="5"/>
  <c r="R1533" i="5"/>
  <c r="S1533" i="5"/>
  <c r="B1534" i="5"/>
  <c r="D1534" i="5"/>
  <c r="I1534" i="5"/>
  <c r="J1534" i="5"/>
  <c r="L1534" i="5"/>
  <c r="M1534" i="5"/>
  <c r="N1534" i="5"/>
  <c r="O1534" i="5"/>
  <c r="Q1534" i="5"/>
  <c r="R1534" i="5"/>
  <c r="S1534" i="5"/>
  <c r="D1535" i="5"/>
  <c r="I1535" i="5"/>
  <c r="J1535" i="5"/>
  <c r="L1535" i="5"/>
  <c r="B1535" i="5" s="1"/>
  <c r="N1535" i="5" s="1"/>
  <c r="M1535" i="5"/>
  <c r="O1535" i="5"/>
  <c r="Q1535" i="5"/>
  <c r="R1535" i="5"/>
  <c r="S1535" i="5"/>
  <c r="D1536" i="5"/>
  <c r="I1536" i="5"/>
  <c r="J1536" i="5"/>
  <c r="L1536" i="5"/>
  <c r="B1536" i="5" s="1"/>
  <c r="M1536" i="5"/>
  <c r="Q1536" i="5"/>
  <c r="R1536" i="5"/>
  <c r="S1536" i="5"/>
  <c r="U1536" i="5"/>
  <c r="D1537" i="5"/>
  <c r="I1537" i="5"/>
  <c r="J1537" i="5"/>
  <c r="L1537" i="5"/>
  <c r="B1537" i="5" s="1"/>
  <c r="N1537" i="5" s="1"/>
  <c r="M1537" i="5"/>
  <c r="O1537" i="5"/>
  <c r="Q1537" i="5"/>
  <c r="R1537" i="5"/>
  <c r="S1537" i="5"/>
  <c r="B1538" i="5"/>
  <c r="O1538" i="5" s="1"/>
  <c r="D1538" i="5"/>
  <c r="I1538" i="5"/>
  <c r="J1538" i="5"/>
  <c r="L1538" i="5"/>
  <c r="M1538" i="5"/>
  <c r="N1538" i="5"/>
  <c r="Q1538" i="5"/>
  <c r="R1538" i="5"/>
  <c r="S1538" i="5"/>
  <c r="D1539" i="5"/>
  <c r="I1539" i="5"/>
  <c r="J1539" i="5"/>
  <c r="L1539" i="5"/>
  <c r="B1539" i="5" s="1"/>
  <c r="M1539" i="5"/>
  <c r="N1539" i="5"/>
  <c r="O1539" i="5"/>
  <c r="Q1539" i="5"/>
  <c r="R1539" i="5"/>
  <c r="S1539" i="5"/>
  <c r="U1539" i="5"/>
  <c r="D1540" i="5"/>
  <c r="I1540" i="5"/>
  <c r="J1540" i="5"/>
  <c r="L1540" i="5"/>
  <c r="B1540" i="5" s="1"/>
  <c r="M1540" i="5"/>
  <c r="N1540" i="5"/>
  <c r="O1540" i="5"/>
  <c r="Q1540" i="5"/>
  <c r="R1540" i="5"/>
  <c r="S1540" i="5"/>
  <c r="U1540" i="5"/>
  <c r="D1541" i="5"/>
  <c r="I1541" i="5"/>
  <c r="J1541" i="5"/>
  <c r="L1541" i="5"/>
  <c r="B1541" i="5" s="1"/>
  <c r="M1541" i="5"/>
  <c r="N1541" i="5"/>
  <c r="O1541" i="5"/>
  <c r="Q1541" i="5"/>
  <c r="R1541" i="5"/>
  <c r="S1541" i="5"/>
  <c r="B1542" i="5"/>
  <c r="N1542" i="5" s="1"/>
  <c r="D1542" i="5"/>
  <c r="I1542" i="5"/>
  <c r="J1542" i="5"/>
  <c r="L1542" i="5"/>
  <c r="M1542" i="5"/>
  <c r="Q1542" i="5"/>
  <c r="R1542" i="5"/>
  <c r="S1542" i="5"/>
  <c r="B1543" i="5"/>
  <c r="D1543" i="5"/>
  <c r="I1543" i="5"/>
  <c r="J1543" i="5"/>
  <c r="L1543" i="5"/>
  <c r="M1543" i="5"/>
  <c r="Q1543" i="5"/>
  <c r="R1543" i="5"/>
  <c r="S1543" i="5"/>
  <c r="B1544" i="5"/>
  <c r="D1544" i="5"/>
  <c r="I1544" i="5"/>
  <c r="J1544" i="5"/>
  <c r="L1544" i="5"/>
  <c r="M1544" i="5"/>
  <c r="Q1544" i="5"/>
  <c r="R1544" i="5"/>
  <c r="S1544" i="5"/>
  <c r="U1544" i="5"/>
  <c r="B1545" i="5"/>
  <c r="D1545" i="5"/>
  <c r="I1545" i="5"/>
  <c r="J1545" i="5"/>
  <c r="L1545" i="5"/>
  <c r="M1545" i="5"/>
  <c r="Q1545" i="5"/>
  <c r="R1545" i="5"/>
  <c r="S1545" i="5"/>
  <c r="B1546" i="5"/>
  <c r="N1546" i="5" s="1"/>
  <c r="D1546" i="5"/>
  <c r="I1546" i="5"/>
  <c r="J1546" i="5"/>
  <c r="L1546" i="5"/>
  <c r="M1546" i="5"/>
  <c r="Q1546" i="5"/>
  <c r="R1546" i="5"/>
  <c r="S1546" i="5"/>
  <c r="B1547" i="5"/>
  <c r="D1547" i="5"/>
  <c r="I1547" i="5"/>
  <c r="J1547" i="5"/>
  <c r="U1547" i="5" s="1"/>
  <c r="L1547" i="5"/>
  <c r="M1547" i="5"/>
  <c r="Q1547" i="5"/>
  <c r="R1547" i="5"/>
  <c r="S1547" i="5"/>
  <c r="D1548" i="5"/>
  <c r="I1548" i="5"/>
  <c r="J1548" i="5"/>
  <c r="U1548" i="5" s="1"/>
  <c r="L1548" i="5"/>
  <c r="B1548" i="5" s="1"/>
  <c r="M1548" i="5"/>
  <c r="Q1548" i="5"/>
  <c r="R1548" i="5"/>
  <c r="S1548" i="5"/>
  <c r="B1549" i="5"/>
  <c r="D1549" i="5"/>
  <c r="I1549" i="5"/>
  <c r="J1549" i="5"/>
  <c r="U1549" i="5" s="1"/>
  <c r="L1549" i="5"/>
  <c r="M1549" i="5"/>
  <c r="Q1549" i="5"/>
  <c r="R1549" i="5"/>
  <c r="S1549" i="5"/>
  <c r="D1550" i="5"/>
  <c r="I1550" i="5"/>
  <c r="J1550" i="5"/>
  <c r="L1550" i="5"/>
  <c r="B1550" i="5" s="1"/>
  <c r="M1550" i="5"/>
  <c r="Q1550" i="5"/>
  <c r="R1550" i="5"/>
  <c r="S1550" i="5"/>
  <c r="U1550" i="5"/>
  <c r="D1551" i="5"/>
  <c r="I1551" i="5"/>
  <c r="J1551" i="5"/>
  <c r="L1551" i="5"/>
  <c r="B1551" i="5" s="1"/>
  <c r="M1551" i="5"/>
  <c r="Q1551" i="5"/>
  <c r="R1551" i="5"/>
  <c r="S1551" i="5"/>
  <c r="U1551" i="5"/>
  <c r="B1552" i="5"/>
  <c r="D1552" i="5"/>
  <c r="I1552" i="5"/>
  <c r="J1552" i="5"/>
  <c r="L1552" i="5"/>
  <c r="M1552" i="5"/>
  <c r="Q1552" i="5"/>
  <c r="R1552" i="5"/>
  <c r="S1552" i="5"/>
  <c r="D1553" i="5"/>
  <c r="I1553" i="5"/>
  <c r="J1553" i="5"/>
  <c r="U1553" i="5" s="1"/>
  <c r="L1553" i="5"/>
  <c r="B1553" i="5" s="1"/>
  <c r="M1553" i="5"/>
  <c r="Q1553" i="5"/>
  <c r="R1553" i="5"/>
  <c r="S1553" i="5"/>
  <c r="B1554" i="5"/>
  <c r="D1554" i="5"/>
  <c r="I1554" i="5"/>
  <c r="J1554" i="5"/>
  <c r="U1554" i="5" s="1"/>
  <c r="L1554" i="5"/>
  <c r="M1554" i="5"/>
  <c r="Q1554" i="5"/>
  <c r="R1554" i="5"/>
  <c r="S1554" i="5"/>
  <c r="B1555" i="5"/>
  <c r="D1555" i="5"/>
  <c r="I1555" i="5"/>
  <c r="J1555" i="5"/>
  <c r="U1555" i="5" s="1"/>
  <c r="L1555" i="5"/>
  <c r="M1555" i="5"/>
  <c r="Q1555" i="5"/>
  <c r="R1555" i="5"/>
  <c r="S1555" i="5"/>
  <c r="B1556" i="5"/>
  <c r="D1556" i="5"/>
  <c r="I1556" i="5"/>
  <c r="J1556" i="5"/>
  <c r="L1556" i="5"/>
  <c r="M1556" i="5"/>
  <c r="Q1556" i="5"/>
  <c r="R1556" i="5"/>
  <c r="S1556" i="5"/>
  <c r="D1557" i="5"/>
  <c r="I1557" i="5"/>
  <c r="J1557" i="5"/>
  <c r="L1557" i="5"/>
  <c r="B1557" i="5" s="1"/>
  <c r="M1557" i="5"/>
  <c r="Q1557" i="5"/>
  <c r="R1557" i="5"/>
  <c r="S1557" i="5"/>
  <c r="B1558" i="5"/>
  <c r="D1558" i="5"/>
  <c r="I1558" i="5"/>
  <c r="J1558" i="5"/>
  <c r="L1558" i="5"/>
  <c r="M1558" i="5"/>
  <c r="N1558" i="5"/>
  <c r="O1558" i="5"/>
  <c r="Q1558" i="5"/>
  <c r="R1558" i="5"/>
  <c r="S1558" i="5"/>
  <c r="D1559" i="5"/>
  <c r="I1559" i="5"/>
  <c r="J1559" i="5"/>
  <c r="U1559" i="5" s="1"/>
  <c r="L1559" i="5"/>
  <c r="B1559" i="5" s="1"/>
  <c r="N1559" i="5" s="1"/>
  <c r="M1559" i="5"/>
  <c r="O1559" i="5"/>
  <c r="Q1559" i="5"/>
  <c r="R1559" i="5"/>
  <c r="S1559" i="5"/>
  <c r="D1560" i="5"/>
  <c r="I1560" i="5"/>
  <c r="J1560" i="5"/>
  <c r="L1560" i="5"/>
  <c r="B1560" i="5" s="1"/>
  <c r="M1560" i="5"/>
  <c r="N1560" i="5"/>
  <c r="O1560" i="5"/>
  <c r="Q1560" i="5"/>
  <c r="R1560" i="5"/>
  <c r="S1560" i="5"/>
  <c r="D1561" i="5"/>
  <c r="I1561" i="5"/>
  <c r="J1561" i="5"/>
  <c r="L1561" i="5"/>
  <c r="B1561" i="5" s="1"/>
  <c r="N1561" i="5" s="1"/>
  <c r="M1561" i="5"/>
  <c r="O1561" i="5"/>
  <c r="Q1561" i="5"/>
  <c r="R1561" i="5"/>
  <c r="S1561" i="5"/>
  <c r="B1562" i="5"/>
  <c r="O1562" i="5" s="1"/>
  <c r="D1562" i="5"/>
  <c r="I1562" i="5"/>
  <c r="J1562" i="5"/>
  <c r="U1562" i="5" s="1"/>
  <c r="L1562" i="5"/>
  <c r="M1562" i="5"/>
  <c r="N1562" i="5"/>
  <c r="Q1562" i="5"/>
  <c r="R1562" i="5"/>
  <c r="S1562" i="5"/>
  <c r="B1563" i="5"/>
  <c r="O1563" i="5" s="1"/>
  <c r="D1563" i="5"/>
  <c r="I1563" i="5"/>
  <c r="J1563" i="5"/>
  <c r="U1563" i="5" s="1"/>
  <c r="L1563" i="5"/>
  <c r="M1563" i="5"/>
  <c r="N1563" i="5"/>
  <c r="Q1563" i="5"/>
  <c r="R1563" i="5"/>
  <c r="S1563" i="5"/>
  <c r="B1564" i="5"/>
  <c r="O1564" i="5" s="1"/>
  <c r="D1564" i="5"/>
  <c r="I1564" i="5"/>
  <c r="J1564" i="5"/>
  <c r="L1564" i="5"/>
  <c r="M1564" i="5"/>
  <c r="N1564" i="5"/>
  <c r="Q1564" i="5"/>
  <c r="R1564" i="5"/>
  <c r="S1564" i="5"/>
  <c r="D1565" i="5"/>
  <c r="I1565" i="5"/>
  <c r="J1565" i="5"/>
  <c r="L1565" i="5"/>
  <c r="B1565" i="5" s="1"/>
  <c r="O1565" i="5" s="1"/>
  <c r="M1565" i="5"/>
  <c r="N1565" i="5"/>
  <c r="Q1565" i="5"/>
  <c r="R1565" i="5"/>
  <c r="S1565" i="5"/>
  <c r="B1566" i="5"/>
  <c r="N1566" i="5" s="1"/>
  <c r="D1566" i="5"/>
  <c r="I1566" i="5"/>
  <c r="J1566" i="5"/>
  <c r="L1566" i="5"/>
  <c r="M1566" i="5"/>
  <c r="O1566" i="5"/>
  <c r="Q1566" i="5"/>
  <c r="R1566" i="5"/>
  <c r="S1566" i="5"/>
  <c r="B1567" i="5"/>
  <c r="D1567" i="5"/>
  <c r="I1567" i="5"/>
  <c r="J1567" i="5"/>
  <c r="L1567" i="5"/>
  <c r="M1567" i="5"/>
  <c r="Q1567" i="5"/>
  <c r="R1567" i="5"/>
  <c r="S1567" i="5"/>
  <c r="B1568" i="5"/>
  <c r="N1568" i="5" s="1"/>
  <c r="D1568" i="5"/>
  <c r="I1568" i="5"/>
  <c r="J1568" i="5"/>
  <c r="L1568" i="5"/>
  <c r="M1568" i="5"/>
  <c r="Q1568" i="5"/>
  <c r="R1568" i="5"/>
  <c r="S1568" i="5"/>
  <c r="B1569" i="5"/>
  <c r="N1569" i="5" s="1"/>
  <c r="D1569" i="5"/>
  <c r="I1569" i="5"/>
  <c r="J1569" i="5"/>
  <c r="L1569" i="5"/>
  <c r="M1569" i="5"/>
  <c r="Q1569" i="5"/>
  <c r="R1569" i="5"/>
  <c r="S1569" i="5"/>
  <c r="D1570" i="5"/>
  <c r="I1570" i="5"/>
  <c r="J1570" i="5"/>
  <c r="L1570" i="5"/>
  <c r="B1570" i="5" s="1"/>
  <c r="M1570" i="5"/>
  <c r="Q1570" i="5"/>
  <c r="R1570" i="5"/>
  <c r="S1570" i="5"/>
  <c r="B1571" i="5"/>
  <c r="N1571" i="5" s="1"/>
  <c r="D1571" i="5"/>
  <c r="I1571" i="5"/>
  <c r="J1571" i="5"/>
  <c r="L1571" i="5"/>
  <c r="M1571" i="5"/>
  <c r="O1571" i="5"/>
  <c r="Q1571" i="5"/>
  <c r="R1571" i="5"/>
  <c r="S1571" i="5"/>
  <c r="D1572" i="5"/>
  <c r="I1572" i="5"/>
  <c r="J1572" i="5"/>
  <c r="L1572" i="5"/>
  <c r="B1572" i="5" s="1"/>
  <c r="O1572" i="5" s="1"/>
  <c r="M1572" i="5"/>
  <c r="N1572" i="5"/>
  <c r="Q1572" i="5"/>
  <c r="R1572" i="5"/>
  <c r="S1572" i="5"/>
  <c r="B1573" i="5"/>
  <c r="N1573" i="5" s="1"/>
  <c r="D1573" i="5"/>
  <c r="I1573" i="5"/>
  <c r="J1573" i="5"/>
  <c r="L1573" i="5"/>
  <c r="M1573" i="5"/>
  <c r="Q1573" i="5"/>
  <c r="R1573" i="5"/>
  <c r="S1573" i="5"/>
  <c r="D1574" i="5"/>
  <c r="I1574" i="5"/>
  <c r="J1574" i="5"/>
  <c r="L1574" i="5"/>
  <c r="B1574" i="5" s="1"/>
  <c r="M1574" i="5"/>
  <c r="Q1574" i="5"/>
  <c r="R1574" i="5"/>
  <c r="S1574" i="5"/>
  <c r="D1575" i="5"/>
  <c r="I1575" i="5"/>
  <c r="J1575" i="5"/>
  <c r="L1575" i="5"/>
  <c r="B1575" i="5" s="1"/>
  <c r="M1575" i="5"/>
  <c r="N1575" i="5"/>
  <c r="O1575" i="5"/>
  <c r="Q1575" i="5"/>
  <c r="R1575" i="5"/>
  <c r="S1575" i="5"/>
  <c r="B1576" i="5"/>
  <c r="D1576" i="5"/>
  <c r="I1576" i="5"/>
  <c r="J1576" i="5"/>
  <c r="U1576" i="5" s="1"/>
  <c r="L1576" i="5"/>
  <c r="M1576" i="5"/>
  <c r="N1576" i="5"/>
  <c r="O1576" i="5"/>
  <c r="Q1576" i="5"/>
  <c r="R1576" i="5"/>
  <c r="S1576" i="5"/>
  <c r="B1577" i="5"/>
  <c r="D1577" i="5"/>
  <c r="I1577" i="5"/>
  <c r="J1577" i="5"/>
  <c r="U1577" i="5" s="1"/>
  <c r="L1577" i="5"/>
  <c r="M1577" i="5"/>
  <c r="N1577" i="5"/>
  <c r="O1577" i="5"/>
  <c r="Q1577" i="5"/>
  <c r="R1577" i="5"/>
  <c r="S1577" i="5"/>
  <c r="B1578" i="5"/>
  <c r="O1578" i="5" s="1"/>
  <c r="D1578" i="5"/>
  <c r="I1578" i="5"/>
  <c r="J1578" i="5"/>
  <c r="L1578" i="5"/>
  <c r="M1578" i="5"/>
  <c r="N1578" i="5"/>
  <c r="Q1578" i="5"/>
  <c r="R1578" i="5"/>
  <c r="S1578" i="5"/>
  <c r="D1579" i="5"/>
  <c r="I1579" i="5"/>
  <c r="J1579" i="5"/>
  <c r="L1579" i="5"/>
  <c r="B1579" i="5" s="1"/>
  <c r="M1579" i="5"/>
  <c r="N1579" i="5"/>
  <c r="O1579" i="5"/>
  <c r="Q1579" i="5"/>
  <c r="R1579" i="5"/>
  <c r="S1579" i="5"/>
  <c r="B1580" i="5"/>
  <c r="D1580" i="5"/>
  <c r="I1580" i="5"/>
  <c r="J1580" i="5"/>
  <c r="L1580" i="5"/>
  <c r="M1580" i="5"/>
  <c r="Q1580" i="5"/>
  <c r="R1580" i="5"/>
  <c r="S1580" i="5"/>
  <c r="B1581" i="5"/>
  <c r="N1581" i="5" s="1"/>
  <c r="D1581" i="5"/>
  <c r="I1581" i="5"/>
  <c r="J1581" i="5"/>
  <c r="L1581" i="5"/>
  <c r="M1581" i="5"/>
  <c r="Q1581" i="5"/>
  <c r="R1581" i="5"/>
  <c r="S1581" i="5"/>
  <c r="U1581" i="5"/>
  <c r="B1582" i="5"/>
  <c r="N1582" i="5" s="1"/>
  <c r="D1582" i="5"/>
  <c r="I1582" i="5"/>
  <c r="J1582" i="5"/>
  <c r="L1582" i="5"/>
  <c r="M1582" i="5"/>
  <c r="Q1582" i="5"/>
  <c r="R1582" i="5"/>
  <c r="S1582" i="5"/>
  <c r="U1582" i="5"/>
  <c r="B1583" i="5"/>
  <c r="N1583" i="5" s="1"/>
  <c r="D1583" i="5"/>
  <c r="I1583" i="5"/>
  <c r="J1583" i="5"/>
  <c r="L1583" i="5"/>
  <c r="M1583" i="5"/>
  <c r="Q1583" i="5"/>
  <c r="R1583" i="5"/>
  <c r="S1583" i="5"/>
  <c r="U1583" i="5"/>
  <c r="B1584" i="5"/>
  <c r="N1584" i="5" s="1"/>
  <c r="D1584" i="5"/>
  <c r="I1584" i="5"/>
  <c r="J1584" i="5"/>
  <c r="L1584" i="5"/>
  <c r="M1584" i="5"/>
  <c r="Q1584" i="5"/>
  <c r="R1584" i="5"/>
  <c r="S1584" i="5"/>
  <c r="B1585" i="5"/>
  <c r="N1585" i="5" s="1"/>
  <c r="D1585" i="5"/>
  <c r="I1585" i="5"/>
  <c r="J1585" i="5"/>
  <c r="L1585" i="5"/>
  <c r="M1585" i="5"/>
  <c r="Q1585" i="5"/>
  <c r="R1585" i="5"/>
  <c r="S1585" i="5"/>
  <c r="U1585" i="5"/>
  <c r="D1586" i="5"/>
  <c r="I1586" i="5"/>
  <c r="J1586" i="5"/>
  <c r="L1586" i="5"/>
  <c r="B1586" i="5" s="1"/>
  <c r="M1586" i="5"/>
  <c r="Q1586" i="5"/>
  <c r="R1586" i="5"/>
  <c r="S1586" i="5"/>
  <c r="U1586" i="5"/>
  <c r="D1587" i="5"/>
  <c r="I1587" i="5"/>
  <c r="J1587" i="5"/>
  <c r="L1587" i="5"/>
  <c r="B1587" i="5" s="1"/>
  <c r="M1587" i="5"/>
  <c r="Q1587" i="5"/>
  <c r="R1587" i="5"/>
  <c r="S1587" i="5"/>
  <c r="U1587" i="5"/>
  <c r="D1588" i="5"/>
  <c r="I1588" i="5"/>
  <c r="J1588" i="5"/>
  <c r="L1588" i="5"/>
  <c r="B1588" i="5" s="1"/>
  <c r="N1588" i="5" s="1"/>
  <c r="M1588" i="5"/>
  <c r="O1588" i="5"/>
  <c r="Q1588" i="5"/>
  <c r="R1588" i="5"/>
  <c r="S1588" i="5"/>
  <c r="U1588" i="5"/>
  <c r="B1589" i="5"/>
  <c r="N1589" i="5" s="1"/>
  <c r="D1589" i="5"/>
  <c r="I1589" i="5"/>
  <c r="J1589" i="5"/>
  <c r="L1589" i="5"/>
  <c r="M1589" i="5"/>
  <c r="O1589" i="5"/>
  <c r="Q1589" i="5"/>
  <c r="R1589" i="5"/>
  <c r="S1589" i="5"/>
  <c r="B1590" i="5"/>
  <c r="O1590" i="5" s="1"/>
  <c r="D1590" i="5"/>
  <c r="I1590" i="5"/>
  <c r="J1590" i="5"/>
  <c r="L1590" i="5"/>
  <c r="M1590" i="5"/>
  <c r="N1590" i="5"/>
  <c r="Q1590" i="5"/>
  <c r="R1590" i="5"/>
  <c r="S1590" i="5"/>
  <c r="D1591" i="5"/>
  <c r="I1591" i="5"/>
  <c r="J1591" i="5"/>
  <c r="L1591" i="5"/>
  <c r="B1591" i="5" s="1"/>
  <c r="M1591" i="5"/>
  <c r="Q1591" i="5"/>
  <c r="R1591" i="5"/>
  <c r="S1591" i="5"/>
  <c r="U1591" i="5"/>
  <c r="D1592" i="5"/>
  <c r="I1592" i="5"/>
  <c r="J1592" i="5"/>
  <c r="L1592" i="5"/>
  <c r="B1592" i="5" s="1"/>
  <c r="M1592" i="5"/>
  <c r="Q1592" i="5"/>
  <c r="R1592" i="5"/>
  <c r="S1592" i="5"/>
  <c r="B1593" i="5"/>
  <c r="D1593" i="5"/>
  <c r="I1593" i="5"/>
  <c r="J1593" i="5"/>
  <c r="L1593" i="5"/>
  <c r="M1593" i="5"/>
  <c r="Q1593" i="5"/>
  <c r="R1593" i="5"/>
  <c r="S1593" i="5"/>
  <c r="B1594" i="5"/>
  <c r="O1594" i="5" s="1"/>
  <c r="D1594" i="5"/>
  <c r="I1594" i="5"/>
  <c r="J1594" i="5"/>
  <c r="L1594" i="5"/>
  <c r="M1594" i="5"/>
  <c r="Q1594" i="5"/>
  <c r="R1594" i="5"/>
  <c r="S1594" i="5"/>
  <c r="D1595" i="5"/>
  <c r="I1595" i="5"/>
  <c r="J1595" i="5"/>
  <c r="L1595" i="5"/>
  <c r="B1595" i="5" s="1"/>
  <c r="M1595" i="5"/>
  <c r="Q1595" i="5"/>
  <c r="R1595" i="5"/>
  <c r="S1595" i="5"/>
  <c r="D1596" i="5"/>
  <c r="I1596" i="5"/>
  <c r="J1596" i="5"/>
  <c r="L1596" i="5"/>
  <c r="B1596" i="5" s="1"/>
  <c r="O1596" i="5" s="1"/>
  <c r="M1596" i="5"/>
  <c r="N1596" i="5"/>
  <c r="Q1596" i="5"/>
  <c r="R1596" i="5"/>
  <c r="S1596" i="5"/>
  <c r="B1597" i="5"/>
  <c r="D1597" i="5"/>
  <c r="I1597" i="5"/>
  <c r="J1597" i="5"/>
  <c r="L1597" i="5"/>
  <c r="M1597" i="5"/>
  <c r="N1597" i="5"/>
  <c r="O1597" i="5"/>
  <c r="Q1597" i="5"/>
  <c r="R1597" i="5"/>
  <c r="S1597" i="5"/>
  <c r="D1598" i="5"/>
  <c r="I1598" i="5"/>
  <c r="J1598" i="5"/>
  <c r="L1598" i="5"/>
  <c r="B1598" i="5" s="1"/>
  <c r="N1598" i="5" s="1"/>
  <c r="M1598" i="5"/>
  <c r="Q1598" i="5"/>
  <c r="R1598" i="5"/>
  <c r="S1598" i="5"/>
  <c r="D1599" i="5"/>
  <c r="I1599" i="5"/>
  <c r="J1599" i="5"/>
  <c r="L1599" i="5"/>
  <c r="B1599" i="5" s="1"/>
  <c r="M1599" i="5"/>
  <c r="Q1599" i="5"/>
  <c r="R1599" i="5"/>
  <c r="S1599" i="5"/>
  <c r="U1599" i="5"/>
  <c r="D1600" i="5"/>
  <c r="I1600" i="5"/>
  <c r="J1600" i="5"/>
  <c r="L1600" i="5"/>
  <c r="B1600" i="5" s="1"/>
  <c r="M1600" i="5"/>
  <c r="Q1600" i="5"/>
  <c r="R1600" i="5"/>
  <c r="S1600" i="5"/>
  <c r="B1601" i="5"/>
  <c r="O1601" i="5" s="1"/>
  <c r="D1601" i="5"/>
  <c r="I1601" i="5"/>
  <c r="J1601" i="5"/>
  <c r="L1601" i="5"/>
  <c r="M1601" i="5"/>
  <c r="N1601" i="5"/>
  <c r="Q1601" i="5"/>
  <c r="R1601" i="5"/>
  <c r="S1601" i="5"/>
  <c r="D1602" i="5"/>
  <c r="I1602" i="5"/>
  <c r="J1602" i="5"/>
  <c r="L1602" i="5"/>
  <c r="B1602" i="5" s="1"/>
  <c r="M1602" i="5"/>
  <c r="Q1602" i="5"/>
  <c r="R1602" i="5"/>
  <c r="S1602" i="5"/>
  <c r="B1603" i="5"/>
  <c r="D1603" i="5"/>
  <c r="I1603" i="5"/>
  <c r="J1603" i="5"/>
  <c r="L1603" i="5"/>
  <c r="M1603" i="5"/>
  <c r="Q1603" i="5"/>
  <c r="R1603" i="5"/>
  <c r="S1603" i="5"/>
  <c r="U1603" i="5"/>
  <c r="B1604" i="5"/>
  <c r="D1604" i="5"/>
  <c r="I1604" i="5"/>
  <c r="J1604" i="5"/>
  <c r="L1604" i="5"/>
  <c r="M1604" i="5"/>
  <c r="Q1604" i="5"/>
  <c r="R1604" i="5"/>
  <c r="S1604" i="5"/>
  <c r="U1604" i="5"/>
  <c r="B1605" i="5"/>
  <c r="D1605" i="5"/>
  <c r="I1605" i="5"/>
  <c r="J1605" i="5"/>
  <c r="L1605" i="5"/>
  <c r="M1605" i="5"/>
  <c r="Q1605" i="5"/>
  <c r="R1605" i="5"/>
  <c r="S1605" i="5"/>
  <c r="B1606" i="5"/>
  <c r="D1606" i="5"/>
  <c r="I1606" i="5"/>
  <c r="J1606" i="5"/>
  <c r="L1606" i="5"/>
  <c r="M1606" i="5"/>
  <c r="Q1606" i="5"/>
  <c r="R1606" i="5"/>
  <c r="S1606" i="5"/>
  <c r="B1607" i="5"/>
  <c r="N1607" i="5" s="1"/>
  <c r="D1607" i="5"/>
  <c r="I1607" i="5"/>
  <c r="J1607" i="5"/>
  <c r="L1607" i="5"/>
  <c r="M1607" i="5"/>
  <c r="Q1607" i="5"/>
  <c r="R1607" i="5"/>
  <c r="S1607" i="5"/>
  <c r="U1607" i="5"/>
  <c r="B1608" i="5"/>
  <c r="N1608" i="5" s="1"/>
  <c r="D1608" i="5"/>
  <c r="I1608" i="5"/>
  <c r="J1608" i="5"/>
  <c r="L1608" i="5"/>
  <c r="M1608" i="5"/>
  <c r="Q1608" i="5"/>
  <c r="R1608" i="5"/>
  <c r="S1608" i="5"/>
  <c r="U1608" i="5"/>
  <c r="B1609" i="5"/>
  <c r="N1609" i="5" s="1"/>
  <c r="D1609" i="5"/>
  <c r="I1609" i="5"/>
  <c r="J1609" i="5"/>
  <c r="L1609" i="5"/>
  <c r="M1609" i="5"/>
  <c r="Q1609" i="5"/>
  <c r="R1609" i="5"/>
  <c r="S1609" i="5"/>
  <c r="B1610" i="5"/>
  <c r="N1610" i="5" s="1"/>
  <c r="D1610" i="5"/>
  <c r="I1610" i="5"/>
  <c r="J1610" i="5"/>
  <c r="L1610" i="5"/>
  <c r="M1610" i="5"/>
  <c r="Q1610" i="5"/>
  <c r="R1610" i="5"/>
  <c r="S1610" i="5"/>
  <c r="D1611" i="5"/>
  <c r="I1611" i="5"/>
  <c r="J1611" i="5"/>
  <c r="L1611" i="5"/>
  <c r="B1611" i="5" s="1"/>
  <c r="M1611" i="5"/>
  <c r="Q1611" i="5"/>
  <c r="R1611" i="5"/>
  <c r="S1611" i="5"/>
  <c r="D1612" i="5"/>
  <c r="I1612" i="5"/>
  <c r="J1612" i="5"/>
  <c r="L1612" i="5"/>
  <c r="B1612" i="5" s="1"/>
  <c r="M1612" i="5"/>
  <c r="Q1612" i="5"/>
  <c r="R1612" i="5"/>
  <c r="S1612" i="5"/>
  <c r="D1613" i="5"/>
  <c r="I1613" i="5"/>
  <c r="J1613" i="5"/>
  <c r="L1613" i="5"/>
  <c r="B1613" i="5" s="1"/>
  <c r="O1613" i="5" s="1"/>
  <c r="M1613" i="5"/>
  <c r="N1613" i="5"/>
  <c r="Q1613" i="5"/>
  <c r="R1613" i="5"/>
  <c r="S1613" i="5"/>
  <c r="U1613" i="5"/>
  <c r="D1614" i="5"/>
  <c r="I1614" i="5"/>
  <c r="J1614" i="5"/>
  <c r="L1614" i="5"/>
  <c r="B1614" i="5" s="1"/>
  <c r="O1614" i="5" s="1"/>
  <c r="M1614" i="5"/>
  <c r="N1614" i="5"/>
  <c r="Q1614" i="5"/>
  <c r="R1614" i="5"/>
  <c r="S1614" i="5"/>
  <c r="B1615" i="5"/>
  <c r="D1615" i="5"/>
  <c r="I1615" i="5"/>
  <c r="J1615" i="5"/>
  <c r="L1615" i="5"/>
  <c r="M1615" i="5"/>
  <c r="N1615" i="5"/>
  <c r="O1615" i="5"/>
  <c r="Q1615" i="5"/>
  <c r="R1615" i="5"/>
  <c r="S1615" i="5"/>
  <c r="D1616" i="5"/>
  <c r="I1616" i="5"/>
  <c r="J1616" i="5"/>
  <c r="U1616" i="5" s="1"/>
  <c r="L1616" i="5"/>
  <c r="B1616" i="5" s="1"/>
  <c r="N1616" i="5" s="1"/>
  <c r="M1616" i="5"/>
  <c r="Q1616" i="5"/>
  <c r="R1616" i="5"/>
  <c r="S1616" i="5"/>
  <c r="D1617" i="5"/>
  <c r="I1617" i="5"/>
  <c r="J1617" i="5"/>
  <c r="U1617" i="5" s="1"/>
  <c r="L1617" i="5"/>
  <c r="B1617" i="5" s="1"/>
  <c r="M1617" i="5"/>
  <c r="Q1617" i="5"/>
  <c r="R1617" i="5"/>
  <c r="S1617" i="5"/>
  <c r="D1618" i="5"/>
  <c r="I1618" i="5"/>
  <c r="J1618" i="5"/>
  <c r="L1618" i="5"/>
  <c r="B1618" i="5" s="1"/>
  <c r="N1618" i="5" s="1"/>
  <c r="M1618" i="5"/>
  <c r="O1618" i="5"/>
  <c r="Q1618" i="5"/>
  <c r="R1618" i="5"/>
  <c r="S1618" i="5"/>
  <c r="D1619" i="5"/>
  <c r="I1619" i="5"/>
  <c r="J1619" i="5"/>
  <c r="L1619" i="5"/>
  <c r="B1619" i="5" s="1"/>
  <c r="M1619" i="5"/>
  <c r="Q1619" i="5"/>
  <c r="R1619" i="5"/>
  <c r="S1619" i="5"/>
  <c r="B1620" i="5"/>
  <c r="O1620" i="5" s="1"/>
  <c r="D1620" i="5"/>
  <c r="I1620" i="5"/>
  <c r="J1620" i="5"/>
  <c r="U1620" i="5" s="1"/>
  <c r="L1620" i="5"/>
  <c r="M1620" i="5"/>
  <c r="N1620" i="5"/>
  <c r="Q1620" i="5"/>
  <c r="R1620" i="5"/>
  <c r="S1620" i="5"/>
  <c r="B1621" i="5"/>
  <c r="O1621" i="5" s="1"/>
  <c r="D1621" i="5"/>
  <c r="I1621" i="5"/>
  <c r="J1621" i="5"/>
  <c r="L1621" i="5"/>
  <c r="M1621" i="5"/>
  <c r="N1621" i="5"/>
  <c r="Q1621" i="5"/>
  <c r="R1621" i="5"/>
  <c r="S1621" i="5"/>
  <c r="D1622" i="5"/>
  <c r="I1622" i="5"/>
  <c r="J1622" i="5"/>
  <c r="L1622" i="5"/>
  <c r="B1622" i="5" s="1"/>
  <c r="M1622" i="5"/>
  <c r="Q1622" i="5"/>
  <c r="R1622" i="5"/>
  <c r="S1622" i="5"/>
  <c r="B1623" i="5"/>
  <c r="D1623" i="5"/>
  <c r="I1623" i="5"/>
  <c r="J1623" i="5"/>
  <c r="L1623" i="5"/>
  <c r="M1623" i="5"/>
  <c r="Q1623" i="5"/>
  <c r="R1623" i="5"/>
  <c r="S1623" i="5"/>
  <c r="U1623" i="5"/>
  <c r="B1624" i="5"/>
  <c r="D1624" i="5"/>
  <c r="I1624" i="5"/>
  <c r="J1624" i="5"/>
  <c r="L1624" i="5"/>
  <c r="M1624" i="5"/>
  <c r="Q1624" i="5"/>
  <c r="R1624" i="5"/>
  <c r="S1624" i="5"/>
  <c r="U1624" i="5"/>
  <c r="B1625" i="5"/>
  <c r="D1625" i="5"/>
  <c r="I1625" i="5"/>
  <c r="J1625" i="5"/>
  <c r="L1625" i="5"/>
  <c r="M1625" i="5"/>
  <c r="Q1625" i="5"/>
  <c r="R1625" i="5"/>
  <c r="S1625" i="5"/>
  <c r="U1625" i="5"/>
  <c r="B1626" i="5"/>
  <c r="D1626" i="5"/>
  <c r="I1626" i="5"/>
  <c r="J1626" i="5"/>
  <c r="L1626" i="5"/>
  <c r="M1626" i="5"/>
  <c r="Q1626" i="5"/>
  <c r="R1626" i="5"/>
  <c r="S1626" i="5"/>
  <c r="B1627" i="5"/>
  <c r="D1627" i="5"/>
  <c r="I1627" i="5"/>
  <c r="J1627" i="5"/>
  <c r="L1627" i="5"/>
  <c r="M1627" i="5"/>
  <c r="Q1627" i="5"/>
  <c r="R1627" i="5"/>
  <c r="S1627" i="5"/>
  <c r="B1628" i="5"/>
  <c r="N1628" i="5" s="1"/>
  <c r="D1628" i="5"/>
  <c r="I1628" i="5"/>
  <c r="J1628" i="5"/>
  <c r="L1628" i="5"/>
  <c r="M1628" i="5"/>
  <c r="Q1628" i="5"/>
  <c r="R1628" i="5"/>
  <c r="S1628" i="5"/>
  <c r="B1629" i="5"/>
  <c r="N1629" i="5" s="1"/>
  <c r="D1629" i="5"/>
  <c r="I1629" i="5"/>
  <c r="J1629" i="5"/>
  <c r="U1629" i="5" s="1"/>
  <c r="L1629" i="5"/>
  <c r="M1629" i="5"/>
  <c r="Q1629" i="5"/>
  <c r="R1629" i="5"/>
  <c r="S1629" i="5"/>
  <c r="B1630" i="5"/>
  <c r="N1630" i="5" s="1"/>
  <c r="D1630" i="5"/>
  <c r="I1630" i="5"/>
  <c r="J1630" i="5"/>
  <c r="L1630" i="5"/>
  <c r="M1630" i="5"/>
  <c r="Q1630" i="5"/>
  <c r="R1630" i="5"/>
  <c r="S1630" i="5"/>
  <c r="D1631" i="5"/>
  <c r="I1631" i="5"/>
  <c r="J1631" i="5"/>
  <c r="U1631" i="5" s="1"/>
  <c r="L1631" i="5"/>
  <c r="B1631" i="5" s="1"/>
  <c r="M1631" i="5"/>
  <c r="Q1631" i="5"/>
  <c r="R1631" i="5"/>
  <c r="S1631" i="5"/>
  <c r="D1632" i="5"/>
  <c r="I1632" i="5"/>
  <c r="J1632" i="5"/>
  <c r="U1632" i="5" s="1"/>
  <c r="L1632" i="5"/>
  <c r="B1632" i="5" s="1"/>
  <c r="M1632" i="5"/>
  <c r="Q1632" i="5"/>
  <c r="R1632" i="5"/>
  <c r="S1632" i="5"/>
  <c r="D1633" i="5"/>
  <c r="I1633" i="5"/>
  <c r="J1633" i="5"/>
  <c r="L1633" i="5"/>
  <c r="B1633" i="5" s="1"/>
  <c r="M1633" i="5"/>
  <c r="Q1633" i="5"/>
  <c r="R1633" i="5"/>
  <c r="S1633" i="5"/>
  <c r="D1634" i="5"/>
  <c r="I1634" i="5"/>
  <c r="J1634" i="5"/>
  <c r="L1634" i="5"/>
  <c r="B1634" i="5" s="1"/>
  <c r="M1634" i="5"/>
  <c r="Q1634" i="5"/>
  <c r="R1634" i="5"/>
  <c r="S1634" i="5"/>
  <c r="D1635" i="5"/>
  <c r="I1635" i="5"/>
  <c r="J1635" i="5"/>
  <c r="L1635" i="5"/>
  <c r="B1635" i="5" s="1"/>
  <c r="O1635" i="5" s="1"/>
  <c r="M1635" i="5"/>
  <c r="Q1635" i="5"/>
  <c r="R1635" i="5"/>
  <c r="S1635" i="5"/>
  <c r="U1635" i="5"/>
  <c r="D1636" i="5"/>
  <c r="I1636" i="5"/>
  <c r="J1636" i="5"/>
  <c r="L1636" i="5"/>
  <c r="B1636" i="5" s="1"/>
  <c r="O1636" i="5" s="1"/>
  <c r="M1636" i="5"/>
  <c r="Q1636" i="5"/>
  <c r="R1636" i="5"/>
  <c r="S1636" i="5"/>
  <c r="B1637" i="5"/>
  <c r="D1637" i="5"/>
  <c r="I1637" i="5"/>
  <c r="J1637" i="5"/>
  <c r="U1637" i="5" s="1"/>
  <c r="L1637" i="5"/>
  <c r="M1637" i="5"/>
  <c r="N1637" i="5"/>
  <c r="O1637" i="5"/>
  <c r="Q1637" i="5"/>
  <c r="R1637" i="5"/>
  <c r="S1637" i="5"/>
  <c r="B1638" i="5"/>
  <c r="D1638" i="5"/>
  <c r="I1638" i="5"/>
  <c r="J1638" i="5"/>
  <c r="U1638" i="5" s="1"/>
  <c r="L1638" i="5"/>
  <c r="M1638" i="5"/>
  <c r="N1638" i="5"/>
  <c r="O1638" i="5"/>
  <c r="Q1638" i="5"/>
  <c r="R1638" i="5"/>
  <c r="S1638" i="5"/>
  <c r="B1639" i="5"/>
  <c r="D1639" i="5"/>
  <c r="I1639" i="5"/>
  <c r="J1639" i="5"/>
  <c r="L1639" i="5"/>
  <c r="M1639" i="5"/>
  <c r="N1639" i="5"/>
  <c r="O1639" i="5"/>
  <c r="Q1639" i="5"/>
  <c r="R1639" i="5"/>
  <c r="S1639" i="5"/>
  <c r="D1640" i="5"/>
  <c r="I1640" i="5"/>
  <c r="J1640" i="5"/>
  <c r="U1640" i="5" s="1"/>
  <c r="L1640" i="5"/>
  <c r="B1640" i="5" s="1"/>
  <c r="N1640" i="5" s="1"/>
  <c r="M1640" i="5"/>
  <c r="O1640" i="5"/>
  <c r="Q1640" i="5"/>
  <c r="R1640" i="5"/>
  <c r="S1640" i="5"/>
  <c r="D1641" i="5"/>
  <c r="I1641" i="5"/>
  <c r="J1641" i="5"/>
  <c r="L1641" i="5"/>
  <c r="B1641" i="5" s="1"/>
  <c r="N1641" i="5" s="1"/>
  <c r="M1641" i="5"/>
  <c r="Q1641" i="5"/>
  <c r="R1641" i="5"/>
  <c r="S1641" i="5"/>
  <c r="D1642" i="5"/>
  <c r="I1642" i="5"/>
  <c r="J1642" i="5"/>
  <c r="L1642" i="5"/>
  <c r="B1642" i="5" s="1"/>
  <c r="M1642" i="5"/>
  <c r="Q1642" i="5"/>
  <c r="R1642" i="5"/>
  <c r="S1642" i="5"/>
  <c r="B1643" i="5"/>
  <c r="O1643" i="5" s="1"/>
  <c r="D1643" i="5"/>
  <c r="I1643" i="5"/>
  <c r="J1643" i="5"/>
  <c r="L1643" i="5"/>
  <c r="M1643" i="5"/>
  <c r="N1643" i="5"/>
  <c r="Q1643" i="5"/>
  <c r="R1643" i="5"/>
  <c r="S1643" i="5"/>
  <c r="D1644" i="5"/>
  <c r="I1644" i="5"/>
  <c r="J1644" i="5"/>
  <c r="L1644" i="5"/>
  <c r="B1644" i="5" s="1"/>
  <c r="M1644" i="5"/>
  <c r="Q1644" i="5"/>
  <c r="R1644" i="5"/>
  <c r="S1644" i="5"/>
  <c r="U1644" i="5"/>
  <c r="D1645" i="5"/>
  <c r="I1645" i="5"/>
  <c r="J1645" i="5"/>
  <c r="L1645" i="5"/>
  <c r="B1645" i="5" s="1"/>
  <c r="M1645" i="5"/>
  <c r="Q1645" i="5"/>
  <c r="R1645" i="5"/>
  <c r="S1645" i="5"/>
  <c r="U1645" i="5"/>
  <c r="D1646" i="5"/>
  <c r="I1646" i="5"/>
  <c r="J1646" i="5"/>
  <c r="L1646" i="5"/>
  <c r="B1646" i="5" s="1"/>
  <c r="M1646" i="5"/>
  <c r="Q1646" i="5"/>
  <c r="R1646" i="5"/>
  <c r="S1646" i="5"/>
  <c r="U1646" i="5"/>
  <c r="D1647" i="5"/>
  <c r="I1647" i="5"/>
  <c r="J1647" i="5"/>
  <c r="L1647" i="5"/>
  <c r="B1647" i="5" s="1"/>
  <c r="M1647" i="5"/>
  <c r="Q1647" i="5"/>
  <c r="R1647" i="5"/>
  <c r="S1647" i="5"/>
  <c r="U1647" i="5"/>
  <c r="D1648" i="5"/>
  <c r="I1648" i="5"/>
  <c r="J1648" i="5"/>
  <c r="L1648" i="5"/>
  <c r="B1648" i="5" s="1"/>
  <c r="M1648" i="5"/>
  <c r="Q1648" i="5"/>
  <c r="R1648" i="5"/>
  <c r="S1648" i="5"/>
  <c r="B1649" i="5"/>
  <c r="D1649" i="5"/>
  <c r="I1649" i="5"/>
  <c r="J1649" i="5"/>
  <c r="L1649" i="5"/>
  <c r="M1649" i="5"/>
  <c r="Q1649" i="5"/>
  <c r="R1649" i="5"/>
  <c r="S1649" i="5"/>
  <c r="B1650" i="5"/>
  <c r="D1650" i="5"/>
  <c r="I1650" i="5"/>
  <c r="J1650" i="5"/>
  <c r="L1650" i="5"/>
  <c r="M1650" i="5"/>
  <c r="Q1650" i="5"/>
  <c r="R1650" i="5"/>
  <c r="S1650" i="5"/>
  <c r="B1651" i="5"/>
  <c r="N1651" i="5" s="1"/>
  <c r="D1651" i="5"/>
  <c r="I1651" i="5"/>
  <c r="J1651" i="5"/>
  <c r="L1651" i="5"/>
  <c r="M1651" i="5"/>
  <c r="Q1651" i="5"/>
  <c r="R1651" i="5"/>
  <c r="S1651" i="5"/>
  <c r="B1652" i="5"/>
  <c r="N1652" i="5" s="1"/>
  <c r="D1652" i="5"/>
  <c r="I1652" i="5"/>
  <c r="J1652" i="5"/>
  <c r="L1652" i="5"/>
  <c r="M1652" i="5"/>
  <c r="Q1652" i="5"/>
  <c r="R1652" i="5"/>
  <c r="S1652" i="5"/>
  <c r="D1653" i="5"/>
  <c r="I1653" i="5"/>
  <c r="J1653" i="5"/>
  <c r="L1653" i="5"/>
  <c r="B1653" i="5" s="1"/>
  <c r="M1653" i="5"/>
  <c r="Q1653" i="5"/>
  <c r="R1653" i="5"/>
  <c r="S1653" i="5"/>
  <c r="D1654" i="5"/>
  <c r="I1654" i="5"/>
  <c r="J1654" i="5"/>
  <c r="L1654" i="5"/>
  <c r="B1654" i="5" s="1"/>
  <c r="M1654" i="5"/>
  <c r="Q1654" i="5"/>
  <c r="R1654" i="5"/>
  <c r="S1654" i="5"/>
  <c r="D1655" i="5"/>
  <c r="I1655" i="5"/>
  <c r="J1655" i="5"/>
  <c r="L1655" i="5"/>
  <c r="B1655" i="5" s="1"/>
  <c r="O1655" i="5" s="1"/>
  <c r="M1655" i="5"/>
  <c r="N1655" i="5"/>
  <c r="Q1655" i="5"/>
  <c r="R1655" i="5"/>
  <c r="S1655" i="5"/>
  <c r="B1656" i="5"/>
  <c r="D1656" i="5"/>
  <c r="I1656" i="5"/>
  <c r="J1656" i="5"/>
  <c r="U1656" i="5" s="1"/>
  <c r="L1656" i="5"/>
  <c r="M1656" i="5"/>
  <c r="N1656" i="5"/>
  <c r="O1656" i="5"/>
  <c r="Q1656" i="5"/>
  <c r="R1656" i="5"/>
  <c r="S1656" i="5"/>
  <c r="B1657" i="5"/>
  <c r="D1657" i="5"/>
  <c r="I1657" i="5"/>
  <c r="J1657" i="5"/>
  <c r="U1657" i="5" s="1"/>
  <c r="L1657" i="5"/>
  <c r="M1657" i="5"/>
  <c r="N1657" i="5"/>
  <c r="O1657" i="5"/>
  <c r="Q1657" i="5"/>
  <c r="R1657" i="5"/>
  <c r="S1657" i="5"/>
  <c r="B1658" i="5"/>
  <c r="D1658" i="5"/>
  <c r="I1658" i="5"/>
  <c r="J1658" i="5"/>
  <c r="L1658" i="5"/>
  <c r="M1658" i="5"/>
  <c r="N1658" i="5"/>
  <c r="O1658" i="5"/>
  <c r="Q1658" i="5"/>
  <c r="R1658" i="5"/>
  <c r="S1658" i="5"/>
  <c r="D1659" i="5"/>
  <c r="I1659" i="5"/>
  <c r="J1659" i="5"/>
  <c r="L1659" i="5"/>
  <c r="B1659" i="5" s="1"/>
  <c r="N1659" i="5" s="1"/>
  <c r="M1659" i="5"/>
  <c r="Q1659" i="5"/>
  <c r="R1659" i="5"/>
  <c r="S1659" i="5"/>
  <c r="D1660" i="5"/>
  <c r="I1660" i="5"/>
  <c r="J1660" i="5"/>
  <c r="L1660" i="5"/>
  <c r="B1660" i="5" s="1"/>
  <c r="M1660" i="5"/>
  <c r="Q1660" i="5"/>
  <c r="R1660" i="5"/>
  <c r="S1660" i="5"/>
  <c r="B1661" i="5"/>
  <c r="O1661" i="5" s="1"/>
  <c r="D1661" i="5"/>
  <c r="I1661" i="5"/>
  <c r="J1661" i="5"/>
  <c r="L1661" i="5"/>
  <c r="M1661" i="5"/>
  <c r="N1661" i="5"/>
  <c r="Q1661" i="5"/>
  <c r="R1661" i="5"/>
  <c r="S1661" i="5"/>
  <c r="D1662" i="5"/>
  <c r="I1662" i="5"/>
  <c r="J1662" i="5"/>
  <c r="L1662" i="5"/>
  <c r="B1662" i="5" s="1"/>
  <c r="M1662" i="5"/>
  <c r="Q1662" i="5"/>
  <c r="R1662" i="5"/>
  <c r="S1662" i="5"/>
  <c r="B1663" i="5"/>
  <c r="D1663" i="5"/>
  <c r="I1663" i="5"/>
  <c r="J1663" i="5"/>
  <c r="L1663" i="5"/>
  <c r="M1663" i="5"/>
  <c r="Q1663" i="5"/>
  <c r="R1663" i="5"/>
  <c r="S1663" i="5"/>
  <c r="B1664" i="5"/>
  <c r="D1664" i="5"/>
  <c r="I1664" i="5"/>
  <c r="J1664" i="5"/>
  <c r="L1664" i="5"/>
  <c r="M1664" i="5"/>
  <c r="Q1664" i="5"/>
  <c r="R1664" i="5"/>
  <c r="S1664" i="5"/>
  <c r="B1665" i="5"/>
  <c r="N1665" i="5" s="1"/>
  <c r="D1665" i="5"/>
  <c r="I1665" i="5"/>
  <c r="J1665" i="5"/>
  <c r="L1665" i="5"/>
  <c r="M1665" i="5"/>
  <c r="Q1665" i="5"/>
  <c r="R1665" i="5"/>
  <c r="S1665" i="5"/>
  <c r="B1666" i="5"/>
  <c r="N1666" i="5" s="1"/>
  <c r="D1666" i="5"/>
  <c r="I1666" i="5"/>
  <c r="J1666" i="5"/>
  <c r="L1666" i="5"/>
  <c r="M1666" i="5"/>
  <c r="Q1666" i="5"/>
  <c r="R1666" i="5"/>
  <c r="S1666" i="5"/>
  <c r="D1667" i="5"/>
  <c r="I1667" i="5"/>
  <c r="J1667" i="5"/>
  <c r="L1667" i="5"/>
  <c r="B1667" i="5" s="1"/>
  <c r="M1667" i="5"/>
  <c r="Q1667" i="5"/>
  <c r="R1667" i="5"/>
  <c r="S1667" i="5"/>
  <c r="D1668" i="5"/>
  <c r="I1668" i="5"/>
  <c r="J1668" i="5"/>
  <c r="U1668" i="5" s="1"/>
  <c r="L1668" i="5"/>
  <c r="B1668" i="5" s="1"/>
  <c r="M1668" i="5"/>
  <c r="Q1668" i="5"/>
  <c r="R1668" i="5"/>
  <c r="S1668" i="5"/>
  <c r="D1669" i="5"/>
  <c r="I1669" i="5"/>
  <c r="J1669" i="5"/>
  <c r="U1669" i="5" s="1"/>
  <c r="L1669" i="5"/>
  <c r="B1669" i="5" s="1"/>
  <c r="M1669" i="5"/>
  <c r="Q1669" i="5"/>
  <c r="R1669" i="5"/>
  <c r="S1669" i="5"/>
  <c r="D1670" i="5"/>
  <c r="I1670" i="5"/>
  <c r="J1670" i="5"/>
  <c r="U1670" i="5" s="1"/>
  <c r="L1670" i="5"/>
  <c r="B1670" i="5" s="1"/>
  <c r="M1670" i="5"/>
  <c r="Q1670" i="5"/>
  <c r="R1670" i="5"/>
  <c r="S1670" i="5"/>
  <c r="D1671" i="5"/>
  <c r="I1671" i="5"/>
  <c r="J1671" i="5"/>
  <c r="L1671" i="5"/>
  <c r="B1671" i="5" s="1"/>
  <c r="M1671" i="5"/>
  <c r="Q1671" i="5"/>
  <c r="R1671" i="5"/>
  <c r="S1671" i="5"/>
  <c r="D1672" i="5"/>
  <c r="I1672" i="5"/>
  <c r="J1672" i="5"/>
  <c r="L1672" i="5"/>
  <c r="B1672" i="5" s="1"/>
  <c r="O1672" i="5" s="1"/>
  <c r="M1672" i="5"/>
  <c r="Q1672" i="5"/>
  <c r="R1672" i="5"/>
  <c r="S1672" i="5"/>
  <c r="B1673" i="5"/>
  <c r="D1673" i="5"/>
  <c r="I1673" i="5"/>
  <c r="J1673" i="5"/>
  <c r="L1673" i="5"/>
  <c r="M1673" i="5"/>
  <c r="N1673" i="5"/>
  <c r="O1673" i="5"/>
  <c r="Q1673" i="5"/>
  <c r="R1673" i="5"/>
  <c r="S1673" i="5"/>
  <c r="D1674" i="5"/>
  <c r="I1674" i="5"/>
  <c r="J1674" i="5"/>
  <c r="U1674" i="5" s="1"/>
  <c r="L1674" i="5"/>
  <c r="B1674" i="5" s="1"/>
  <c r="N1674" i="5" s="1"/>
  <c r="M1674" i="5"/>
  <c r="Q1674" i="5"/>
  <c r="R1674" i="5"/>
  <c r="S1674" i="5"/>
  <c r="D1675" i="5"/>
  <c r="I1675" i="5"/>
  <c r="J1675" i="5"/>
  <c r="U1675" i="5" s="1"/>
  <c r="L1675" i="5"/>
  <c r="B1675" i="5" s="1"/>
  <c r="M1675" i="5"/>
  <c r="Q1675" i="5"/>
  <c r="R1675" i="5"/>
  <c r="S1675" i="5"/>
  <c r="D1676" i="5"/>
  <c r="I1676" i="5"/>
  <c r="J1676" i="5"/>
  <c r="L1676" i="5"/>
  <c r="B1676" i="5" s="1"/>
  <c r="N1676" i="5" s="1"/>
  <c r="M1676" i="5"/>
  <c r="O1676" i="5"/>
  <c r="Q1676" i="5"/>
  <c r="R1676" i="5"/>
  <c r="S1676" i="5"/>
  <c r="D1677" i="5"/>
  <c r="I1677" i="5"/>
  <c r="J1677" i="5"/>
  <c r="L1677" i="5"/>
  <c r="B1677" i="5" s="1"/>
  <c r="M1677" i="5"/>
  <c r="Q1677" i="5"/>
  <c r="R1677" i="5"/>
  <c r="S1677" i="5"/>
  <c r="U1677" i="5"/>
  <c r="D1678" i="5"/>
  <c r="I1678" i="5"/>
  <c r="J1678" i="5"/>
  <c r="L1678" i="5"/>
  <c r="B1678" i="5" s="1"/>
  <c r="M1678" i="5"/>
  <c r="Q1678" i="5"/>
  <c r="R1678" i="5"/>
  <c r="S1678" i="5"/>
  <c r="B1679" i="5"/>
  <c r="O1679" i="5" s="1"/>
  <c r="D1679" i="5"/>
  <c r="I1679" i="5"/>
  <c r="J1679" i="5"/>
  <c r="L1679" i="5"/>
  <c r="M1679" i="5"/>
  <c r="N1679" i="5"/>
  <c r="Q1679" i="5"/>
  <c r="R1679" i="5"/>
  <c r="S1679" i="5"/>
  <c r="D1680" i="5"/>
  <c r="I1680" i="5"/>
  <c r="J1680" i="5"/>
  <c r="L1680" i="5"/>
  <c r="B1680" i="5" s="1"/>
  <c r="M1680" i="5"/>
  <c r="Q1680" i="5"/>
  <c r="R1680" i="5"/>
  <c r="S1680" i="5"/>
  <c r="U1680" i="5"/>
  <c r="D1681" i="5"/>
  <c r="I1681" i="5"/>
  <c r="J1681" i="5"/>
  <c r="L1681" i="5"/>
  <c r="B1681" i="5" s="1"/>
  <c r="M1681" i="5"/>
  <c r="Q1681" i="5"/>
  <c r="R1681" i="5"/>
  <c r="S1681" i="5"/>
  <c r="U1681" i="5"/>
  <c r="D1682" i="5"/>
  <c r="I1682" i="5"/>
  <c r="J1682" i="5"/>
  <c r="L1682" i="5"/>
  <c r="B1682" i="5" s="1"/>
  <c r="M1682" i="5"/>
  <c r="Q1682" i="5"/>
  <c r="R1682" i="5"/>
  <c r="S1682" i="5"/>
  <c r="U1682" i="5"/>
  <c r="D1683" i="5"/>
  <c r="I1683" i="5"/>
  <c r="J1683" i="5"/>
  <c r="L1683" i="5"/>
  <c r="B1683" i="5" s="1"/>
  <c r="M1683" i="5"/>
  <c r="Q1683" i="5"/>
  <c r="R1683" i="5"/>
  <c r="S1683" i="5"/>
  <c r="U1683" i="5"/>
  <c r="D1684" i="5"/>
  <c r="I1684" i="5"/>
  <c r="J1684" i="5"/>
  <c r="L1684" i="5"/>
  <c r="B1684" i="5" s="1"/>
  <c r="M1684" i="5"/>
  <c r="Q1684" i="5"/>
  <c r="R1684" i="5"/>
  <c r="S1684" i="5"/>
  <c r="B1685" i="5"/>
  <c r="D1685" i="5"/>
  <c r="I1685" i="5"/>
  <c r="J1685" i="5"/>
  <c r="L1685" i="5"/>
  <c r="M1685" i="5"/>
  <c r="Q1685" i="5"/>
  <c r="R1685" i="5"/>
  <c r="S1685" i="5"/>
  <c r="B1686" i="5"/>
  <c r="D1686" i="5"/>
  <c r="I1686" i="5"/>
  <c r="J1686" i="5"/>
  <c r="L1686" i="5"/>
  <c r="M1686" i="5"/>
  <c r="Q1686" i="5"/>
  <c r="R1686" i="5"/>
  <c r="S1686" i="5"/>
  <c r="B1687" i="5"/>
  <c r="N1687" i="5" s="1"/>
  <c r="D1687" i="5"/>
  <c r="I1687" i="5"/>
  <c r="J1687" i="5"/>
  <c r="L1687" i="5"/>
  <c r="M1687" i="5"/>
  <c r="Q1687" i="5"/>
  <c r="R1687" i="5"/>
  <c r="S1687" i="5"/>
  <c r="B1688" i="5"/>
  <c r="N1688" i="5" s="1"/>
  <c r="D1688" i="5"/>
  <c r="I1688" i="5"/>
  <c r="J1688" i="5"/>
  <c r="U1688" i="5" s="1"/>
  <c r="L1688" i="5"/>
  <c r="M1688" i="5"/>
  <c r="Q1688" i="5"/>
  <c r="R1688" i="5"/>
  <c r="S1688" i="5"/>
  <c r="B1689" i="5"/>
  <c r="N1689" i="5" s="1"/>
  <c r="D1689" i="5"/>
  <c r="I1689" i="5"/>
  <c r="J1689" i="5"/>
  <c r="L1689" i="5"/>
  <c r="M1689" i="5"/>
  <c r="Q1689" i="5"/>
  <c r="R1689" i="5"/>
  <c r="S1689" i="5"/>
  <c r="D1690" i="5"/>
  <c r="I1690" i="5"/>
  <c r="J1690" i="5"/>
  <c r="U1690" i="5" s="1"/>
  <c r="L1690" i="5"/>
  <c r="B1690" i="5" s="1"/>
  <c r="M1690" i="5"/>
  <c r="Q1690" i="5"/>
  <c r="R1690" i="5"/>
  <c r="S1690" i="5"/>
  <c r="D1691" i="5"/>
  <c r="I1691" i="5"/>
  <c r="J1691" i="5"/>
  <c r="U1691" i="5" s="1"/>
  <c r="L1691" i="5"/>
  <c r="B1691" i="5" s="1"/>
  <c r="M1691" i="5"/>
  <c r="Q1691" i="5"/>
  <c r="R1691" i="5"/>
  <c r="S1691" i="5"/>
  <c r="D1692" i="5"/>
  <c r="I1692" i="5"/>
  <c r="J1692" i="5"/>
  <c r="U1692" i="5" s="1"/>
  <c r="L1692" i="5"/>
  <c r="B1692" i="5" s="1"/>
  <c r="M1692" i="5"/>
  <c r="Q1692" i="5"/>
  <c r="R1692" i="5"/>
  <c r="S1692" i="5"/>
  <c r="D1693" i="5"/>
  <c r="I1693" i="5"/>
  <c r="J1693" i="5"/>
  <c r="L1693" i="5"/>
  <c r="B1693" i="5" s="1"/>
  <c r="M1693" i="5"/>
  <c r="Q1693" i="5"/>
  <c r="R1693" i="5"/>
  <c r="S1693" i="5"/>
  <c r="D1694" i="5"/>
  <c r="I1694" i="5"/>
  <c r="J1694" i="5"/>
  <c r="L1694" i="5"/>
  <c r="B1694" i="5" s="1"/>
  <c r="M1694" i="5"/>
  <c r="Q1694" i="5"/>
  <c r="R1694" i="5"/>
  <c r="S1694" i="5"/>
  <c r="D1695" i="5"/>
  <c r="I1695" i="5"/>
  <c r="J1695" i="5"/>
  <c r="L1695" i="5"/>
  <c r="B1695" i="5" s="1"/>
  <c r="O1695" i="5" s="1"/>
  <c r="M1695" i="5"/>
  <c r="Q1695" i="5"/>
  <c r="R1695" i="5"/>
  <c r="S1695" i="5"/>
  <c r="U1695" i="5"/>
  <c r="D1696" i="5"/>
  <c r="I1696" i="5"/>
  <c r="J1696" i="5"/>
  <c r="L1696" i="5"/>
  <c r="B1696" i="5" s="1"/>
  <c r="O1696" i="5" s="1"/>
  <c r="M1696" i="5"/>
  <c r="Q1696" i="5"/>
  <c r="R1696" i="5"/>
  <c r="S1696" i="5"/>
  <c r="B1697" i="5"/>
  <c r="D1697" i="5"/>
  <c r="I1697" i="5"/>
  <c r="J1697" i="5"/>
  <c r="L1697" i="5"/>
  <c r="M1697" i="5"/>
  <c r="N1697" i="5"/>
  <c r="O1697" i="5"/>
  <c r="Q1697" i="5"/>
  <c r="R1697" i="5"/>
  <c r="S1697" i="5"/>
  <c r="D1698" i="5"/>
  <c r="I1698" i="5"/>
  <c r="J1698" i="5"/>
  <c r="U1698" i="5" s="1"/>
  <c r="L1698" i="5"/>
  <c r="B1698" i="5" s="1"/>
  <c r="M1698" i="5"/>
  <c r="Q1698" i="5"/>
  <c r="R1698" i="5"/>
  <c r="S1698" i="5"/>
  <c r="D1699" i="5"/>
  <c r="I1699" i="5"/>
  <c r="J1699" i="5"/>
  <c r="L1699" i="5"/>
  <c r="B1699" i="5" s="1"/>
  <c r="N1699" i="5" s="1"/>
  <c r="M1699" i="5"/>
  <c r="O1699" i="5"/>
  <c r="Q1699" i="5"/>
  <c r="R1699" i="5"/>
  <c r="S1699" i="5"/>
  <c r="D1700" i="5"/>
  <c r="I1700" i="5"/>
  <c r="J1700" i="5"/>
  <c r="L1700" i="5"/>
  <c r="B1700" i="5" s="1"/>
  <c r="M1700" i="5"/>
  <c r="Q1700" i="5"/>
  <c r="R1700" i="5"/>
  <c r="S1700" i="5"/>
  <c r="B1701" i="5"/>
  <c r="O1701" i="5" s="1"/>
  <c r="D1701" i="5"/>
  <c r="I1701" i="5"/>
  <c r="J1701" i="5"/>
  <c r="L1701" i="5"/>
  <c r="M1701" i="5"/>
  <c r="N1701" i="5"/>
  <c r="Q1701" i="5"/>
  <c r="R1701" i="5"/>
  <c r="S1701" i="5"/>
  <c r="D1702" i="5"/>
  <c r="I1702" i="5"/>
  <c r="J1702" i="5"/>
  <c r="L1702" i="5"/>
  <c r="B1702" i="5" s="1"/>
  <c r="M1702" i="5"/>
  <c r="Q1702" i="5"/>
  <c r="R1702" i="5"/>
  <c r="S1702" i="5"/>
  <c r="B1703" i="5"/>
  <c r="D1703" i="5"/>
  <c r="I1703" i="5"/>
  <c r="J1703" i="5"/>
  <c r="L1703" i="5"/>
  <c r="M1703" i="5"/>
  <c r="Q1703" i="5"/>
  <c r="R1703" i="5"/>
  <c r="S1703" i="5"/>
  <c r="U1703" i="5"/>
  <c r="B1704" i="5"/>
  <c r="D1704" i="5"/>
  <c r="I1704" i="5"/>
  <c r="J1704" i="5"/>
  <c r="L1704" i="5"/>
  <c r="M1704" i="5"/>
  <c r="Q1704" i="5"/>
  <c r="R1704" i="5"/>
  <c r="S1704" i="5"/>
  <c r="B1705" i="5"/>
  <c r="D1705" i="5"/>
  <c r="I1705" i="5"/>
  <c r="J1705" i="5"/>
  <c r="L1705" i="5"/>
  <c r="M1705" i="5"/>
  <c r="Q1705" i="5"/>
  <c r="R1705" i="5"/>
  <c r="S1705" i="5"/>
  <c r="B1706" i="5"/>
  <c r="N1706" i="5" s="1"/>
  <c r="D1706" i="5"/>
  <c r="I1706" i="5"/>
  <c r="J1706" i="5"/>
  <c r="L1706" i="5"/>
  <c r="M1706" i="5"/>
  <c r="Q1706" i="5"/>
  <c r="R1706" i="5"/>
  <c r="S1706" i="5"/>
  <c r="B1707" i="5"/>
  <c r="N1707" i="5" s="1"/>
  <c r="D1707" i="5"/>
  <c r="I1707" i="5"/>
  <c r="J1707" i="5"/>
  <c r="L1707" i="5"/>
  <c r="M1707" i="5"/>
  <c r="Q1707" i="5"/>
  <c r="R1707" i="5"/>
  <c r="S1707" i="5"/>
  <c r="D1708" i="5"/>
  <c r="I1708" i="5"/>
  <c r="J1708" i="5"/>
  <c r="L1708" i="5"/>
  <c r="B1708" i="5" s="1"/>
  <c r="M1708" i="5"/>
  <c r="Q1708" i="5"/>
  <c r="R1708" i="5"/>
  <c r="S1708" i="5"/>
  <c r="D1709" i="5"/>
  <c r="I1709" i="5"/>
  <c r="J1709" i="5"/>
  <c r="L1709" i="5"/>
  <c r="B1709" i="5" s="1"/>
  <c r="M1709" i="5"/>
  <c r="Q1709" i="5"/>
  <c r="R1709" i="5"/>
  <c r="S1709" i="5"/>
  <c r="D1710" i="5"/>
  <c r="I1710" i="5"/>
  <c r="J1710" i="5"/>
  <c r="L1710" i="5"/>
  <c r="B1710" i="5" s="1"/>
  <c r="O1710" i="5" s="1"/>
  <c r="M1710" i="5"/>
  <c r="N1710" i="5"/>
  <c r="Q1710" i="5"/>
  <c r="R1710" i="5"/>
  <c r="S1710" i="5"/>
  <c r="B1711" i="5"/>
  <c r="D1711" i="5"/>
  <c r="I1711" i="5"/>
  <c r="J1711" i="5"/>
  <c r="U1711" i="5" s="1"/>
  <c r="L1711" i="5"/>
  <c r="M1711" i="5"/>
  <c r="N1711" i="5"/>
  <c r="O1711" i="5"/>
  <c r="Q1711" i="5"/>
  <c r="R1711" i="5"/>
  <c r="S1711" i="5"/>
  <c r="B1712" i="5"/>
  <c r="D1712" i="5"/>
  <c r="I1712" i="5"/>
  <c r="J1712" i="5"/>
  <c r="U1712" i="5" s="1"/>
  <c r="L1712" i="5"/>
  <c r="M1712" i="5"/>
  <c r="N1712" i="5"/>
  <c r="O1712" i="5"/>
  <c r="Q1712" i="5"/>
  <c r="R1712" i="5"/>
  <c r="S1712" i="5"/>
  <c r="B1713" i="5"/>
  <c r="D1713" i="5"/>
  <c r="I1713" i="5"/>
  <c r="J1713" i="5"/>
  <c r="U1713" i="5" s="1"/>
  <c r="L1713" i="5"/>
  <c r="M1713" i="5"/>
  <c r="N1713" i="5"/>
  <c r="O1713" i="5"/>
  <c r="Q1713" i="5"/>
  <c r="R1713" i="5"/>
  <c r="S1713" i="5"/>
  <c r="B1714" i="5"/>
  <c r="D1714" i="5"/>
  <c r="I1714" i="5"/>
  <c r="J1714" i="5"/>
  <c r="U1714" i="5" s="1"/>
  <c r="L1714" i="5"/>
  <c r="M1714" i="5"/>
  <c r="N1714" i="5"/>
  <c r="O1714" i="5"/>
  <c r="Q1714" i="5"/>
  <c r="R1714" i="5"/>
  <c r="S1714" i="5"/>
  <c r="B1715" i="5"/>
  <c r="D1715" i="5"/>
  <c r="I1715" i="5"/>
  <c r="J1715" i="5"/>
  <c r="U1715" i="5" s="1"/>
  <c r="L1715" i="5"/>
  <c r="M1715" i="5"/>
  <c r="N1715" i="5"/>
  <c r="O1715" i="5"/>
  <c r="Q1715" i="5"/>
  <c r="R1715" i="5"/>
  <c r="S1715" i="5"/>
  <c r="B1716" i="5"/>
  <c r="D1716" i="5"/>
  <c r="I1716" i="5"/>
  <c r="J1716" i="5"/>
  <c r="L1716" i="5"/>
  <c r="M1716" i="5"/>
  <c r="N1716" i="5"/>
  <c r="O1716" i="5"/>
  <c r="Q1716" i="5"/>
  <c r="R1716" i="5"/>
  <c r="S1716" i="5"/>
  <c r="D1717" i="5"/>
  <c r="I1717" i="5"/>
  <c r="J1717" i="5"/>
  <c r="L1717" i="5"/>
  <c r="B1717" i="5" s="1"/>
  <c r="M1717" i="5"/>
  <c r="Q1717" i="5"/>
  <c r="R1717" i="5"/>
  <c r="S1717" i="5"/>
  <c r="D1718" i="5"/>
  <c r="I1718" i="5"/>
  <c r="J1718" i="5"/>
  <c r="L1718" i="5"/>
  <c r="B1718" i="5" s="1"/>
  <c r="M1718" i="5"/>
  <c r="Q1718" i="5"/>
  <c r="R1718" i="5"/>
  <c r="S1718" i="5"/>
  <c r="U1718" i="5"/>
  <c r="D1719" i="5"/>
  <c r="I1719" i="5"/>
  <c r="J1719" i="5"/>
  <c r="L1719" i="5"/>
  <c r="B1719" i="5" s="1"/>
  <c r="M1719" i="5"/>
  <c r="Q1719" i="5"/>
  <c r="R1719" i="5"/>
  <c r="S1719" i="5"/>
  <c r="U1719" i="5"/>
  <c r="D1720" i="5"/>
  <c r="I1720" i="5"/>
  <c r="J1720" i="5"/>
  <c r="L1720" i="5"/>
  <c r="B1720" i="5" s="1"/>
  <c r="M1720" i="5"/>
  <c r="Q1720" i="5"/>
  <c r="R1720" i="5"/>
  <c r="S1720" i="5"/>
  <c r="B1721" i="5"/>
  <c r="O1721" i="5" s="1"/>
  <c r="D1721" i="5"/>
  <c r="I1721" i="5"/>
  <c r="J1721" i="5"/>
  <c r="L1721" i="5"/>
  <c r="M1721" i="5"/>
  <c r="N1721" i="5"/>
  <c r="Q1721" i="5"/>
  <c r="R1721" i="5"/>
  <c r="S1721" i="5"/>
  <c r="D1722" i="5"/>
  <c r="I1722" i="5"/>
  <c r="J1722" i="5"/>
  <c r="L1722" i="5"/>
  <c r="B1722" i="5" s="1"/>
  <c r="M1722" i="5"/>
  <c r="Q1722" i="5"/>
  <c r="R1722" i="5"/>
  <c r="S1722" i="5"/>
  <c r="B1723" i="5"/>
  <c r="D1723" i="5"/>
  <c r="I1723" i="5"/>
  <c r="J1723" i="5"/>
  <c r="L1723" i="5"/>
  <c r="M1723" i="5"/>
  <c r="Q1723" i="5"/>
  <c r="R1723" i="5"/>
  <c r="S1723" i="5"/>
  <c r="B1724" i="5"/>
  <c r="D1724" i="5"/>
  <c r="I1724" i="5"/>
  <c r="J1724" i="5"/>
  <c r="L1724" i="5"/>
  <c r="M1724" i="5"/>
  <c r="Q1724" i="5"/>
  <c r="R1724" i="5"/>
  <c r="S1724" i="5"/>
  <c r="U1724" i="5"/>
  <c r="B1725" i="5"/>
  <c r="D1725" i="5"/>
  <c r="I1725" i="5"/>
  <c r="J1725" i="5"/>
  <c r="L1725" i="5"/>
  <c r="M1725" i="5"/>
  <c r="Q1725" i="5"/>
  <c r="R1725" i="5"/>
  <c r="S1725" i="5"/>
  <c r="U1725" i="5"/>
  <c r="B1726" i="5"/>
  <c r="D1726" i="5"/>
  <c r="I1726" i="5"/>
  <c r="J1726" i="5"/>
  <c r="L1726" i="5"/>
  <c r="M1726" i="5"/>
  <c r="Q1726" i="5"/>
  <c r="R1726" i="5"/>
  <c r="S1726" i="5"/>
  <c r="B1727" i="5"/>
  <c r="D1727" i="5"/>
  <c r="I1727" i="5"/>
  <c r="J1727" i="5"/>
  <c r="L1727" i="5"/>
  <c r="M1727" i="5"/>
  <c r="Q1727" i="5"/>
  <c r="R1727" i="5"/>
  <c r="S1727" i="5"/>
  <c r="B1728" i="5"/>
  <c r="N1728" i="5" s="1"/>
  <c r="D1728" i="5"/>
  <c r="I1728" i="5"/>
  <c r="J1728" i="5"/>
  <c r="L1728" i="5"/>
  <c r="M1728" i="5"/>
  <c r="Q1728" i="5"/>
  <c r="R1728" i="5"/>
  <c r="S1728" i="5"/>
  <c r="D1729" i="5"/>
  <c r="I1729" i="5"/>
  <c r="J1729" i="5"/>
  <c r="U1729" i="5" s="1"/>
  <c r="L1729" i="5"/>
  <c r="B1729" i="5" s="1"/>
  <c r="M1729" i="5"/>
  <c r="Q1729" i="5"/>
  <c r="R1729" i="5"/>
  <c r="S1729" i="5"/>
  <c r="D1730" i="5"/>
  <c r="I1730" i="5"/>
  <c r="J1730" i="5"/>
  <c r="U1730" i="5" s="1"/>
  <c r="L1730" i="5"/>
  <c r="B1730" i="5" s="1"/>
  <c r="M1730" i="5"/>
  <c r="Q1730" i="5"/>
  <c r="R1730" i="5"/>
  <c r="S1730" i="5"/>
  <c r="D1731" i="5"/>
  <c r="I1731" i="5"/>
  <c r="J1731" i="5"/>
  <c r="L1731" i="5"/>
  <c r="B1731" i="5" s="1"/>
  <c r="M1731" i="5"/>
  <c r="Q1731" i="5"/>
  <c r="R1731" i="5"/>
  <c r="S1731" i="5"/>
  <c r="D1732" i="5"/>
  <c r="I1732" i="5"/>
  <c r="J1732" i="5"/>
  <c r="L1732" i="5"/>
  <c r="B1732" i="5" s="1"/>
  <c r="M1732" i="5"/>
  <c r="Q1732" i="5"/>
  <c r="R1732" i="5"/>
  <c r="S1732" i="5"/>
  <c r="D1733" i="5"/>
  <c r="I1733" i="5"/>
  <c r="J1733" i="5"/>
  <c r="L1733" i="5"/>
  <c r="B1733" i="5" s="1"/>
  <c r="O1733" i="5" s="1"/>
  <c r="M1733" i="5"/>
  <c r="N1733" i="5"/>
  <c r="Q1733" i="5"/>
  <c r="R1733" i="5"/>
  <c r="S1733" i="5"/>
  <c r="B1734" i="5"/>
  <c r="D1734" i="5"/>
  <c r="I1734" i="5"/>
  <c r="J1734" i="5"/>
  <c r="L1734" i="5"/>
  <c r="M1734" i="5"/>
  <c r="N1734" i="5"/>
  <c r="O1734" i="5"/>
  <c r="Q1734" i="5"/>
  <c r="R1734" i="5"/>
  <c r="S1734" i="5"/>
  <c r="D1735" i="5"/>
  <c r="I1735" i="5"/>
  <c r="J1735" i="5"/>
  <c r="U1735" i="5" s="1"/>
  <c r="L1735" i="5"/>
  <c r="B1735" i="5" s="1"/>
  <c r="N1735" i="5" s="1"/>
  <c r="M1735" i="5"/>
  <c r="Q1735" i="5"/>
  <c r="R1735" i="5"/>
  <c r="S1735" i="5"/>
  <c r="D1736" i="5"/>
  <c r="I1736" i="5"/>
  <c r="J1736" i="5"/>
  <c r="U1736" i="5" s="1"/>
  <c r="L1736" i="5"/>
  <c r="B1736" i="5" s="1"/>
  <c r="O1736" i="5" s="1"/>
  <c r="M1736" i="5"/>
  <c r="N1736" i="5"/>
  <c r="Q1736" i="5"/>
  <c r="R1736" i="5"/>
  <c r="S1736" i="5"/>
  <c r="D1737" i="5"/>
  <c r="I1737" i="5"/>
  <c r="J1737" i="5"/>
  <c r="L1737" i="5"/>
  <c r="B1737" i="5" s="1"/>
  <c r="N1737" i="5" s="1"/>
  <c r="M1737" i="5"/>
  <c r="Q1737" i="5"/>
  <c r="R1737" i="5"/>
  <c r="S1737" i="5"/>
  <c r="D1738" i="5"/>
  <c r="I1738" i="5"/>
  <c r="J1738" i="5"/>
  <c r="L1738" i="5"/>
  <c r="B1738" i="5" s="1"/>
  <c r="M1738" i="5"/>
  <c r="Q1738" i="5"/>
  <c r="R1738" i="5"/>
  <c r="S1738" i="5"/>
  <c r="U1738" i="5"/>
  <c r="D1739" i="5"/>
  <c r="I1739" i="5"/>
  <c r="J1739" i="5"/>
  <c r="L1739" i="5"/>
  <c r="B1739" i="5" s="1"/>
  <c r="N1739" i="5" s="1"/>
  <c r="M1739" i="5"/>
  <c r="O1739" i="5"/>
  <c r="Q1739" i="5"/>
  <c r="R1739" i="5"/>
  <c r="S1739" i="5"/>
  <c r="U1739" i="5"/>
  <c r="D1740" i="5"/>
  <c r="I1740" i="5"/>
  <c r="J1740" i="5"/>
  <c r="L1740" i="5"/>
  <c r="B1740" i="5" s="1"/>
  <c r="N1740" i="5" s="1"/>
  <c r="M1740" i="5"/>
  <c r="O1740" i="5"/>
  <c r="Q1740" i="5"/>
  <c r="R1740" i="5"/>
  <c r="S1740" i="5"/>
  <c r="U1740" i="5"/>
  <c r="D1741" i="5"/>
  <c r="I1741" i="5"/>
  <c r="J1741" i="5"/>
  <c r="L1741" i="5"/>
  <c r="B1741" i="5" s="1"/>
  <c r="N1741" i="5" s="1"/>
  <c r="M1741" i="5"/>
  <c r="Q1741" i="5"/>
  <c r="R1741" i="5"/>
  <c r="S1741" i="5"/>
  <c r="B1742" i="5"/>
  <c r="O1742" i="5" s="1"/>
  <c r="D1742" i="5"/>
  <c r="I1742" i="5"/>
  <c r="J1742" i="5"/>
  <c r="U1742" i="5" s="1"/>
  <c r="L1742" i="5"/>
  <c r="M1742" i="5"/>
  <c r="N1742" i="5"/>
  <c r="Q1742" i="5"/>
  <c r="R1742" i="5"/>
  <c r="S1742" i="5"/>
  <c r="B1743" i="5"/>
  <c r="O1743" i="5" s="1"/>
  <c r="D1743" i="5"/>
  <c r="I1743" i="5"/>
  <c r="J1743" i="5"/>
  <c r="L1743" i="5"/>
  <c r="M1743" i="5"/>
  <c r="N1743" i="5"/>
  <c r="Q1743" i="5"/>
  <c r="R1743" i="5"/>
  <c r="S1743" i="5"/>
  <c r="D1744" i="5"/>
  <c r="I1744" i="5"/>
  <c r="J1744" i="5"/>
  <c r="L1744" i="5"/>
  <c r="B1744" i="5" s="1"/>
  <c r="M1744" i="5"/>
  <c r="Q1744" i="5"/>
  <c r="R1744" i="5"/>
  <c r="S1744" i="5"/>
  <c r="B1745" i="5"/>
  <c r="D1745" i="5"/>
  <c r="I1745" i="5"/>
  <c r="J1745" i="5"/>
  <c r="L1745" i="5"/>
  <c r="M1745" i="5"/>
  <c r="Q1745" i="5"/>
  <c r="R1745" i="5"/>
  <c r="S1745" i="5"/>
  <c r="U1745" i="5"/>
  <c r="B1746" i="5"/>
  <c r="D1746" i="5"/>
  <c r="I1746" i="5"/>
  <c r="J1746" i="5"/>
  <c r="L1746" i="5"/>
  <c r="M1746" i="5"/>
  <c r="Q1746" i="5"/>
  <c r="R1746" i="5"/>
  <c r="S1746" i="5"/>
  <c r="U1746" i="5"/>
  <c r="B1747" i="5"/>
  <c r="D1747" i="5"/>
  <c r="I1747" i="5"/>
  <c r="J1747" i="5"/>
  <c r="L1747" i="5"/>
  <c r="M1747" i="5"/>
  <c r="Q1747" i="5"/>
  <c r="R1747" i="5"/>
  <c r="S1747" i="5"/>
  <c r="U1747" i="5"/>
  <c r="B1748" i="5"/>
  <c r="D1748" i="5"/>
  <c r="I1748" i="5"/>
  <c r="J1748" i="5"/>
  <c r="L1748" i="5"/>
  <c r="M1748" i="5"/>
  <c r="Q1748" i="5"/>
  <c r="R1748" i="5"/>
  <c r="S1748" i="5"/>
  <c r="U1748" i="5"/>
  <c r="B1749" i="5"/>
  <c r="D1749" i="5"/>
  <c r="I1749" i="5"/>
  <c r="J1749" i="5"/>
  <c r="L1749" i="5"/>
  <c r="M1749" i="5"/>
  <c r="Q1749" i="5"/>
  <c r="R1749" i="5"/>
  <c r="S1749" i="5"/>
  <c r="B1750" i="5"/>
  <c r="D1750" i="5"/>
  <c r="I1750" i="5"/>
  <c r="J1750" i="5"/>
  <c r="L1750" i="5"/>
  <c r="M1750" i="5"/>
  <c r="Q1750" i="5"/>
  <c r="R1750" i="5"/>
  <c r="S1750" i="5"/>
  <c r="B1751" i="5"/>
  <c r="D1751" i="5"/>
  <c r="I1751" i="5"/>
  <c r="J1751" i="5"/>
  <c r="L1751" i="5"/>
  <c r="M1751" i="5"/>
  <c r="Q1751" i="5"/>
  <c r="R1751" i="5"/>
  <c r="S1751" i="5"/>
  <c r="B1752" i="5"/>
  <c r="N1752" i="5" s="1"/>
  <c r="D1752" i="5"/>
  <c r="I1752" i="5"/>
  <c r="J1752" i="5"/>
  <c r="L1752" i="5"/>
  <c r="M1752" i="5"/>
  <c r="Q1752" i="5"/>
  <c r="R1752" i="5"/>
  <c r="S1752" i="5"/>
  <c r="D1753" i="5"/>
  <c r="I1753" i="5"/>
  <c r="J1753" i="5"/>
  <c r="U1753" i="5" s="1"/>
  <c r="L1753" i="5"/>
  <c r="B1753" i="5" s="1"/>
  <c r="M1753" i="5"/>
  <c r="Q1753" i="5"/>
  <c r="R1753" i="5"/>
  <c r="S1753" i="5"/>
  <c r="D1754" i="5"/>
  <c r="I1754" i="5"/>
  <c r="J1754" i="5"/>
  <c r="L1754" i="5"/>
  <c r="B1754" i="5" s="1"/>
  <c r="M1754" i="5"/>
  <c r="Q1754" i="5"/>
  <c r="R1754" i="5"/>
  <c r="S1754" i="5"/>
  <c r="D1755" i="5"/>
  <c r="I1755" i="5"/>
  <c r="J1755" i="5"/>
  <c r="L1755" i="5"/>
  <c r="B1755" i="5" s="1"/>
  <c r="M1755" i="5"/>
  <c r="Q1755" i="5"/>
  <c r="R1755" i="5"/>
  <c r="S1755" i="5"/>
  <c r="D1756" i="5"/>
  <c r="I1756" i="5"/>
  <c r="J1756" i="5"/>
  <c r="L1756" i="5"/>
  <c r="B1756" i="5" s="1"/>
  <c r="O1756" i="5" s="1"/>
  <c r="M1756" i="5"/>
  <c r="N1756" i="5"/>
  <c r="Q1756" i="5"/>
  <c r="R1756" i="5"/>
  <c r="S1756" i="5"/>
  <c r="B1757" i="5"/>
  <c r="D1757" i="5"/>
  <c r="I1757" i="5"/>
  <c r="J1757" i="5"/>
  <c r="U1757" i="5" s="1"/>
  <c r="L1757" i="5"/>
  <c r="M1757" i="5"/>
  <c r="N1757" i="5"/>
  <c r="O1757" i="5"/>
  <c r="Q1757" i="5"/>
  <c r="R1757" i="5"/>
  <c r="S1757" i="5"/>
  <c r="B1758" i="5"/>
  <c r="D1758" i="5"/>
  <c r="I1758" i="5"/>
  <c r="J1758" i="5"/>
  <c r="L1758" i="5"/>
  <c r="M1758" i="5"/>
  <c r="N1758" i="5"/>
  <c r="O1758" i="5"/>
  <c r="Q1758" i="5"/>
  <c r="R1758" i="5"/>
  <c r="S1758" i="5"/>
  <c r="D1759" i="5"/>
  <c r="I1759" i="5"/>
  <c r="J1759" i="5"/>
  <c r="L1759" i="5"/>
  <c r="B1759" i="5" s="1"/>
  <c r="N1759" i="5" s="1"/>
  <c r="M1759" i="5"/>
  <c r="Q1759" i="5"/>
  <c r="R1759" i="5"/>
  <c r="S1759" i="5"/>
  <c r="D1760" i="5"/>
  <c r="I1760" i="5"/>
  <c r="J1760" i="5"/>
  <c r="L1760" i="5"/>
  <c r="B1760" i="5" s="1"/>
  <c r="N1760" i="5" s="1"/>
  <c r="M1760" i="5"/>
  <c r="O1760" i="5"/>
  <c r="Q1760" i="5"/>
  <c r="R1760" i="5"/>
  <c r="S1760" i="5"/>
  <c r="B1761" i="5"/>
  <c r="O1761" i="5" s="1"/>
  <c r="D1761" i="5"/>
  <c r="I1761" i="5"/>
  <c r="J1761" i="5"/>
  <c r="L1761" i="5"/>
  <c r="M1761" i="5"/>
  <c r="N1761" i="5"/>
  <c r="Q1761" i="5"/>
  <c r="R1761" i="5"/>
  <c r="S1761" i="5"/>
  <c r="D1762" i="5"/>
  <c r="I1762" i="5"/>
  <c r="J1762" i="5"/>
  <c r="L1762" i="5"/>
  <c r="B1762" i="5" s="1"/>
  <c r="M1762" i="5"/>
  <c r="Q1762" i="5"/>
  <c r="R1762" i="5"/>
  <c r="S1762" i="5"/>
  <c r="B1763" i="5"/>
  <c r="D1763" i="5"/>
  <c r="I1763" i="5"/>
  <c r="J1763" i="5"/>
  <c r="L1763" i="5"/>
  <c r="M1763" i="5"/>
  <c r="Q1763" i="5"/>
  <c r="R1763" i="5"/>
  <c r="S1763" i="5"/>
  <c r="U1763" i="5"/>
  <c r="B1764" i="5"/>
  <c r="D1764" i="5"/>
  <c r="I1764" i="5"/>
  <c r="J1764" i="5"/>
  <c r="L1764" i="5"/>
  <c r="M1764" i="5"/>
  <c r="Q1764" i="5"/>
  <c r="R1764" i="5"/>
  <c r="S1764" i="5"/>
  <c r="B1765" i="5"/>
  <c r="D1765" i="5"/>
  <c r="I1765" i="5"/>
  <c r="J1765" i="5"/>
  <c r="L1765" i="5"/>
  <c r="M1765" i="5"/>
  <c r="Q1765" i="5"/>
  <c r="R1765" i="5"/>
  <c r="S1765" i="5"/>
  <c r="B1766" i="5"/>
  <c r="D1766" i="5"/>
  <c r="I1766" i="5"/>
  <c r="J1766" i="5"/>
  <c r="L1766" i="5"/>
  <c r="M1766" i="5"/>
  <c r="Q1766" i="5"/>
  <c r="R1766" i="5"/>
  <c r="S1766" i="5"/>
  <c r="B1767" i="5"/>
  <c r="N1767" i="5" s="1"/>
  <c r="D1767" i="5"/>
  <c r="I1767" i="5"/>
  <c r="J1767" i="5"/>
  <c r="L1767" i="5"/>
  <c r="M1767" i="5"/>
  <c r="Q1767" i="5"/>
  <c r="R1767" i="5"/>
  <c r="S1767" i="5"/>
  <c r="D1768" i="5"/>
  <c r="I1768" i="5"/>
  <c r="J1768" i="5"/>
  <c r="U1768" i="5" s="1"/>
  <c r="L1768" i="5"/>
  <c r="B1768" i="5" s="1"/>
  <c r="M1768" i="5"/>
  <c r="Q1768" i="5"/>
  <c r="R1768" i="5"/>
  <c r="S1768" i="5"/>
  <c r="D1769" i="5"/>
  <c r="I1769" i="5"/>
  <c r="J1769" i="5"/>
  <c r="U1769" i="5" s="1"/>
  <c r="L1769" i="5"/>
  <c r="B1769" i="5" s="1"/>
  <c r="M1769" i="5"/>
  <c r="Q1769" i="5"/>
  <c r="R1769" i="5"/>
  <c r="S1769" i="5"/>
  <c r="D1770" i="5"/>
  <c r="I1770" i="5"/>
  <c r="J1770" i="5"/>
  <c r="L1770" i="5"/>
  <c r="B1770" i="5" s="1"/>
  <c r="M1770" i="5"/>
  <c r="Q1770" i="5"/>
  <c r="R1770" i="5"/>
  <c r="S1770" i="5"/>
  <c r="D1771" i="5"/>
  <c r="I1771" i="5"/>
  <c r="J1771" i="5"/>
  <c r="L1771" i="5"/>
  <c r="B1771" i="5" s="1"/>
  <c r="M1771" i="5"/>
  <c r="Q1771" i="5"/>
  <c r="R1771" i="5"/>
  <c r="S1771" i="5"/>
  <c r="D1772" i="5"/>
  <c r="I1772" i="5"/>
  <c r="J1772" i="5"/>
  <c r="L1772" i="5"/>
  <c r="B1772" i="5" s="1"/>
  <c r="M1772" i="5"/>
  <c r="Q1772" i="5"/>
  <c r="R1772" i="5"/>
  <c r="S1772" i="5"/>
  <c r="U1772" i="5"/>
  <c r="D1773" i="5"/>
  <c r="I1773" i="5"/>
  <c r="J1773" i="5"/>
  <c r="L1773" i="5"/>
  <c r="B1773" i="5" s="1"/>
  <c r="O1773" i="5" s="1"/>
  <c r="M1773" i="5"/>
  <c r="N1773" i="5"/>
  <c r="Q1773" i="5"/>
  <c r="R1773" i="5"/>
  <c r="S1773" i="5"/>
  <c r="B1774" i="5"/>
  <c r="D1774" i="5"/>
  <c r="I1774" i="5"/>
  <c r="J1774" i="5"/>
  <c r="U1774" i="5" s="1"/>
  <c r="L1774" i="5"/>
  <c r="M1774" i="5"/>
  <c r="N1774" i="5"/>
  <c r="O1774" i="5"/>
  <c r="Q1774" i="5"/>
  <c r="R1774" i="5"/>
  <c r="S1774" i="5"/>
  <c r="B1775" i="5"/>
  <c r="D1775" i="5"/>
  <c r="I1775" i="5"/>
  <c r="J1775" i="5"/>
  <c r="L1775" i="5"/>
  <c r="M1775" i="5"/>
  <c r="N1775" i="5"/>
  <c r="O1775" i="5"/>
  <c r="Q1775" i="5"/>
  <c r="R1775" i="5"/>
  <c r="S1775" i="5"/>
  <c r="D1776" i="5"/>
  <c r="I1776" i="5"/>
  <c r="J1776" i="5"/>
  <c r="U1776" i="5" s="1"/>
  <c r="L1776" i="5"/>
  <c r="B1776" i="5" s="1"/>
  <c r="N1776" i="5" s="1"/>
  <c r="M1776" i="5"/>
  <c r="Q1776" i="5"/>
  <c r="R1776" i="5"/>
  <c r="S1776" i="5"/>
  <c r="D1777" i="5"/>
  <c r="I1777" i="5"/>
  <c r="J1777" i="5"/>
  <c r="L1777" i="5"/>
  <c r="B1777" i="5" s="1"/>
  <c r="O1777" i="5" s="1"/>
  <c r="M1777" i="5"/>
  <c r="N1777" i="5"/>
  <c r="Q1777" i="5"/>
  <c r="R1777" i="5"/>
  <c r="S1777" i="5"/>
  <c r="D1778" i="5"/>
  <c r="I1778" i="5"/>
  <c r="J1778" i="5"/>
  <c r="L1778" i="5"/>
  <c r="B1778" i="5" s="1"/>
  <c r="N1778" i="5" s="1"/>
  <c r="M1778" i="5"/>
  <c r="O1778" i="5"/>
  <c r="Q1778" i="5"/>
  <c r="R1778" i="5"/>
  <c r="S1778" i="5"/>
  <c r="D1779" i="5"/>
  <c r="I1779" i="5"/>
  <c r="J1779" i="5"/>
  <c r="U1779" i="5" s="1"/>
  <c r="L1779" i="5"/>
  <c r="B1779" i="5" s="1"/>
  <c r="M1779" i="5"/>
  <c r="Q1779" i="5"/>
  <c r="R1779" i="5"/>
  <c r="S1779" i="5"/>
  <c r="D1780" i="5"/>
  <c r="I1780" i="5"/>
  <c r="J1780" i="5"/>
  <c r="U1780" i="5" s="1"/>
  <c r="L1780" i="5"/>
  <c r="B1780" i="5" s="1"/>
  <c r="M1780" i="5"/>
  <c r="Q1780" i="5"/>
  <c r="R1780" i="5"/>
  <c r="S1780" i="5"/>
  <c r="D1781" i="5"/>
  <c r="I1781" i="5"/>
  <c r="J1781" i="5"/>
  <c r="U1781" i="5" s="1"/>
  <c r="L1781" i="5"/>
  <c r="B1781" i="5" s="1"/>
  <c r="M1781" i="5"/>
  <c r="Q1781" i="5"/>
  <c r="R1781" i="5"/>
  <c r="S1781" i="5"/>
  <c r="D1782" i="5"/>
  <c r="I1782" i="5"/>
  <c r="J1782" i="5"/>
  <c r="L1782" i="5"/>
  <c r="B1782" i="5" s="1"/>
  <c r="M1782" i="5"/>
  <c r="Q1782" i="5"/>
  <c r="R1782" i="5"/>
  <c r="S1782" i="5"/>
  <c r="D1783" i="5"/>
  <c r="I1783" i="5"/>
  <c r="J1783" i="5"/>
  <c r="L1783" i="5"/>
  <c r="B1783" i="5" s="1"/>
  <c r="M1783" i="5"/>
  <c r="Q1783" i="5"/>
  <c r="R1783" i="5"/>
  <c r="S1783" i="5"/>
  <c r="U1783" i="5"/>
  <c r="D1784" i="5"/>
  <c r="I1784" i="5"/>
  <c r="J1784" i="5"/>
  <c r="L1784" i="5"/>
  <c r="B1784" i="5" s="1"/>
  <c r="M1784" i="5"/>
  <c r="Q1784" i="5"/>
  <c r="R1784" i="5"/>
  <c r="S1784" i="5"/>
  <c r="B1785" i="5"/>
  <c r="D1785" i="5"/>
  <c r="I1785" i="5"/>
  <c r="J1785" i="5"/>
  <c r="L1785" i="5"/>
  <c r="M1785" i="5"/>
  <c r="Q1785" i="5"/>
  <c r="R1785" i="5"/>
  <c r="S1785" i="5"/>
  <c r="B1786" i="5"/>
  <c r="D1786" i="5"/>
  <c r="I1786" i="5"/>
  <c r="J1786" i="5"/>
  <c r="L1786" i="5"/>
  <c r="M1786" i="5"/>
  <c r="Q1786" i="5"/>
  <c r="R1786" i="5"/>
  <c r="S1786" i="5"/>
  <c r="B1787" i="5"/>
  <c r="D1787" i="5"/>
  <c r="I1787" i="5"/>
  <c r="J1787" i="5"/>
  <c r="L1787" i="5"/>
  <c r="M1787" i="5"/>
  <c r="Q1787" i="5"/>
  <c r="R1787" i="5"/>
  <c r="S1787" i="5"/>
  <c r="U1787" i="5"/>
  <c r="B1788" i="5"/>
  <c r="D1788" i="5"/>
  <c r="I1788" i="5"/>
  <c r="J1788" i="5"/>
  <c r="L1788" i="5"/>
  <c r="M1788" i="5"/>
  <c r="Q1788" i="5"/>
  <c r="R1788" i="5"/>
  <c r="S1788" i="5"/>
  <c r="B1789" i="5"/>
  <c r="N1789" i="5" s="1"/>
  <c r="D1789" i="5"/>
  <c r="I1789" i="5"/>
  <c r="J1789" i="5"/>
  <c r="U1789" i="5" s="1"/>
  <c r="L1789" i="5"/>
  <c r="M1789" i="5"/>
  <c r="Q1789" i="5"/>
  <c r="R1789" i="5"/>
  <c r="S1789" i="5"/>
  <c r="B1790" i="5"/>
  <c r="N1790" i="5" s="1"/>
  <c r="D1790" i="5"/>
  <c r="I1790" i="5"/>
  <c r="J1790" i="5"/>
  <c r="U1790" i="5" s="1"/>
  <c r="L1790" i="5"/>
  <c r="M1790" i="5"/>
  <c r="Q1790" i="5"/>
  <c r="R1790" i="5"/>
  <c r="S1790" i="5"/>
  <c r="B1791" i="5"/>
  <c r="N1791" i="5" s="1"/>
  <c r="D1791" i="5"/>
  <c r="I1791" i="5"/>
  <c r="J1791" i="5"/>
  <c r="L1791" i="5"/>
  <c r="M1791" i="5"/>
  <c r="Q1791" i="5"/>
  <c r="R1791" i="5"/>
  <c r="S1791" i="5"/>
  <c r="D1792" i="5"/>
  <c r="I1792" i="5"/>
  <c r="J1792" i="5"/>
  <c r="L1792" i="5"/>
  <c r="B1792" i="5" s="1"/>
  <c r="M1792" i="5"/>
  <c r="Q1792" i="5"/>
  <c r="R1792" i="5"/>
  <c r="S1792" i="5"/>
  <c r="D1793" i="5"/>
  <c r="I1793" i="5"/>
  <c r="J1793" i="5"/>
  <c r="L1793" i="5"/>
  <c r="B1793" i="5" s="1"/>
  <c r="M1793" i="5"/>
  <c r="Q1793" i="5"/>
  <c r="R1793" i="5"/>
  <c r="S1793" i="5"/>
  <c r="D1794" i="5"/>
  <c r="I1794" i="5"/>
  <c r="J1794" i="5"/>
  <c r="L1794" i="5"/>
  <c r="B1794" i="5" s="1"/>
  <c r="O1794" i="5" s="1"/>
  <c r="M1794" i="5"/>
  <c r="N1794" i="5"/>
  <c r="Q1794" i="5"/>
  <c r="R1794" i="5"/>
  <c r="S1794" i="5"/>
  <c r="B1795" i="5"/>
  <c r="D1795" i="5"/>
  <c r="I1795" i="5"/>
  <c r="J1795" i="5"/>
  <c r="L1795" i="5"/>
  <c r="M1795" i="5"/>
  <c r="N1795" i="5"/>
  <c r="O1795" i="5"/>
  <c r="Q1795" i="5"/>
  <c r="R1795" i="5"/>
  <c r="S1795" i="5"/>
  <c r="D1796" i="5"/>
  <c r="I1796" i="5"/>
  <c r="J1796" i="5"/>
  <c r="U1796" i="5" s="1"/>
  <c r="L1796" i="5"/>
  <c r="B1796" i="5" s="1"/>
  <c r="O1796" i="5" s="1"/>
  <c r="M1796" i="5"/>
  <c r="N1796" i="5"/>
  <c r="Q1796" i="5"/>
  <c r="R1796" i="5"/>
  <c r="S1796" i="5"/>
  <c r="D1797" i="5"/>
  <c r="I1797" i="5"/>
  <c r="J1797" i="5"/>
  <c r="L1797" i="5"/>
  <c r="B1797" i="5" s="1"/>
  <c r="O1797" i="5" s="1"/>
  <c r="M1797" i="5"/>
  <c r="N1797" i="5"/>
  <c r="Q1797" i="5"/>
  <c r="R1797" i="5"/>
  <c r="S1797" i="5"/>
  <c r="D1798" i="5"/>
  <c r="I1798" i="5"/>
  <c r="J1798" i="5"/>
  <c r="L1798" i="5"/>
  <c r="B1798" i="5" s="1"/>
  <c r="M1798" i="5"/>
  <c r="Q1798" i="5"/>
  <c r="R1798" i="5"/>
  <c r="S1798" i="5"/>
  <c r="D1799" i="5"/>
  <c r="I1799" i="5"/>
  <c r="J1799" i="5"/>
  <c r="L1799" i="5"/>
  <c r="B1799" i="5" s="1"/>
  <c r="M1799" i="5"/>
  <c r="Q1799" i="5"/>
  <c r="R1799" i="5"/>
  <c r="S1799" i="5"/>
  <c r="D1800" i="5"/>
  <c r="I1800" i="5"/>
  <c r="J1800" i="5"/>
  <c r="L1800" i="5"/>
  <c r="B1800" i="5" s="1"/>
  <c r="M1800" i="5"/>
  <c r="Q1800" i="5"/>
  <c r="R1800" i="5"/>
  <c r="S1800" i="5"/>
  <c r="B1801" i="5"/>
  <c r="N1801" i="5" s="1"/>
  <c r="D1801" i="5"/>
  <c r="I1801" i="5"/>
  <c r="J1801" i="5"/>
  <c r="L1801" i="5"/>
  <c r="M1801" i="5"/>
  <c r="O1801" i="5"/>
  <c r="Q1801" i="5"/>
  <c r="R1801" i="5"/>
  <c r="S1801" i="5"/>
  <c r="B1802" i="5"/>
  <c r="D1802" i="5"/>
  <c r="I1802" i="5"/>
  <c r="J1802" i="5"/>
  <c r="L1802" i="5"/>
  <c r="M1802" i="5"/>
  <c r="Q1802" i="5"/>
  <c r="R1802" i="5"/>
  <c r="S1802" i="5"/>
  <c r="B1803" i="5"/>
  <c r="D1803" i="5"/>
  <c r="I1803" i="5"/>
  <c r="J1803" i="5"/>
  <c r="L1803" i="5"/>
  <c r="M1803" i="5"/>
  <c r="Q1803" i="5"/>
  <c r="R1803" i="5"/>
  <c r="S1803" i="5"/>
  <c r="B1804" i="5"/>
  <c r="N1804" i="5" s="1"/>
  <c r="D1804" i="5"/>
  <c r="I1804" i="5"/>
  <c r="J1804" i="5"/>
  <c r="U1804" i="5" s="1"/>
  <c r="L1804" i="5"/>
  <c r="M1804" i="5"/>
  <c r="Q1804" i="5"/>
  <c r="R1804" i="5"/>
  <c r="S1804" i="5"/>
  <c r="B1805" i="5"/>
  <c r="N1805" i="5" s="1"/>
  <c r="D1805" i="5"/>
  <c r="I1805" i="5"/>
  <c r="J1805" i="5"/>
  <c r="U1805" i="5" s="1"/>
  <c r="L1805" i="5"/>
  <c r="M1805" i="5"/>
  <c r="Q1805" i="5"/>
  <c r="R1805" i="5"/>
  <c r="S1805" i="5"/>
  <c r="B1806" i="5"/>
  <c r="N1806" i="5" s="1"/>
  <c r="D1806" i="5"/>
  <c r="I1806" i="5"/>
  <c r="J1806" i="5"/>
  <c r="L1806" i="5"/>
  <c r="M1806" i="5"/>
  <c r="Q1806" i="5"/>
  <c r="R1806" i="5"/>
  <c r="S1806" i="5"/>
  <c r="D1807" i="5"/>
  <c r="I1807" i="5"/>
  <c r="J1807" i="5"/>
  <c r="L1807" i="5"/>
  <c r="B1807" i="5" s="1"/>
  <c r="M1807" i="5"/>
  <c r="Q1807" i="5"/>
  <c r="R1807" i="5"/>
  <c r="S1807" i="5"/>
  <c r="B1808" i="5"/>
  <c r="D1808" i="5"/>
  <c r="I1808" i="5"/>
  <c r="J1808" i="5"/>
  <c r="L1808" i="5"/>
  <c r="M1808" i="5"/>
  <c r="Q1808" i="5"/>
  <c r="R1808" i="5"/>
  <c r="S1808" i="5"/>
  <c r="D1809" i="5"/>
  <c r="I1809" i="5"/>
  <c r="J1809" i="5"/>
  <c r="L1809" i="5"/>
  <c r="B1809" i="5" s="1"/>
  <c r="M1809" i="5"/>
  <c r="Q1809" i="5"/>
  <c r="R1809" i="5"/>
  <c r="S1809" i="5"/>
  <c r="U1809" i="5"/>
  <c r="D1810" i="5"/>
  <c r="I1810" i="5"/>
  <c r="J1810" i="5"/>
  <c r="L1810" i="5"/>
  <c r="B1810" i="5" s="1"/>
  <c r="O1810" i="5" s="1"/>
  <c r="M1810" i="5"/>
  <c r="N1810" i="5"/>
  <c r="Q1810" i="5"/>
  <c r="R1810" i="5"/>
  <c r="S1810" i="5"/>
  <c r="B1811" i="5"/>
  <c r="D1811" i="5"/>
  <c r="I1811" i="5"/>
  <c r="J1811" i="5"/>
  <c r="U1811" i="5" s="1"/>
  <c r="L1811" i="5"/>
  <c r="M1811" i="5"/>
  <c r="N1811" i="5"/>
  <c r="O1811" i="5"/>
  <c r="Q1811" i="5"/>
  <c r="R1811" i="5"/>
  <c r="S1811" i="5"/>
  <c r="B1812" i="5"/>
  <c r="D1812" i="5"/>
  <c r="I1812" i="5"/>
  <c r="J1812" i="5"/>
  <c r="L1812" i="5"/>
  <c r="M1812" i="5"/>
  <c r="N1812" i="5"/>
  <c r="O1812" i="5"/>
  <c r="Q1812" i="5"/>
  <c r="R1812" i="5"/>
  <c r="S1812" i="5"/>
  <c r="D1813" i="5"/>
  <c r="I1813" i="5"/>
  <c r="J1813" i="5"/>
  <c r="L1813" i="5"/>
  <c r="B1813" i="5" s="1"/>
  <c r="N1813" i="5" s="1"/>
  <c r="M1813" i="5"/>
  <c r="Q1813" i="5"/>
  <c r="R1813" i="5"/>
  <c r="S1813" i="5"/>
  <c r="D1814" i="5"/>
  <c r="I1814" i="5"/>
  <c r="J1814" i="5"/>
  <c r="L1814" i="5"/>
  <c r="B1814" i="5" s="1"/>
  <c r="N1814" i="5" s="1"/>
  <c r="M1814" i="5"/>
  <c r="O1814" i="5"/>
  <c r="Q1814" i="5"/>
  <c r="R1814" i="5"/>
  <c r="S1814" i="5"/>
  <c r="U1814" i="5"/>
  <c r="D1815" i="5"/>
  <c r="I1815" i="5"/>
  <c r="J1815" i="5"/>
  <c r="L1815" i="5"/>
  <c r="B1815" i="5" s="1"/>
  <c r="N1815" i="5" s="1"/>
  <c r="M1815" i="5"/>
  <c r="Q1815" i="5"/>
  <c r="R1815" i="5"/>
  <c r="S1815" i="5"/>
  <c r="B1816" i="5"/>
  <c r="O1816" i="5" s="1"/>
  <c r="D1816" i="5"/>
  <c r="I1816" i="5"/>
  <c r="J1816" i="5"/>
  <c r="U1816" i="5" s="1"/>
  <c r="L1816" i="5"/>
  <c r="M1816" i="5"/>
  <c r="N1816" i="5"/>
  <c r="Q1816" i="5"/>
  <c r="R1816" i="5"/>
  <c r="S1816" i="5"/>
  <c r="B1817" i="5"/>
  <c r="O1817" i="5" s="1"/>
  <c r="D1817" i="5"/>
  <c r="I1817" i="5"/>
  <c r="J1817" i="5"/>
  <c r="L1817" i="5"/>
  <c r="M1817" i="5"/>
  <c r="N1817" i="5"/>
  <c r="Q1817" i="5"/>
  <c r="R1817" i="5"/>
  <c r="S1817" i="5"/>
  <c r="D1818" i="5"/>
  <c r="I1818" i="5"/>
  <c r="J1818" i="5"/>
  <c r="L1818" i="5"/>
  <c r="B1818" i="5" s="1"/>
  <c r="O1818" i="5" s="1"/>
  <c r="M1818" i="5"/>
  <c r="Q1818" i="5"/>
  <c r="R1818" i="5"/>
  <c r="S1818" i="5"/>
  <c r="B1819" i="5"/>
  <c r="D1819" i="5"/>
  <c r="I1819" i="5"/>
  <c r="J1819" i="5"/>
  <c r="L1819" i="5"/>
  <c r="M1819" i="5"/>
  <c r="Q1819" i="5"/>
  <c r="R1819" i="5"/>
  <c r="S1819" i="5"/>
  <c r="B1820" i="5"/>
  <c r="D1820" i="5"/>
  <c r="I1820" i="5"/>
  <c r="J1820" i="5"/>
  <c r="L1820" i="5"/>
  <c r="M1820" i="5"/>
  <c r="Q1820" i="5"/>
  <c r="R1820" i="5"/>
  <c r="S1820" i="5"/>
  <c r="B1821" i="5"/>
  <c r="D1821" i="5"/>
  <c r="I1821" i="5"/>
  <c r="J1821" i="5"/>
  <c r="L1821" i="5"/>
  <c r="M1821" i="5"/>
  <c r="Q1821" i="5"/>
  <c r="R1821" i="5"/>
  <c r="S1821" i="5"/>
  <c r="B1822" i="5"/>
  <c r="N1822" i="5" s="1"/>
  <c r="D1822" i="5"/>
  <c r="I1822" i="5"/>
  <c r="J1822" i="5"/>
  <c r="L1822" i="5"/>
  <c r="M1822" i="5"/>
  <c r="Q1822" i="5"/>
  <c r="R1822" i="5"/>
  <c r="S1822" i="5"/>
  <c r="D1823" i="5"/>
  <c r="I1823" i="5"/>
  <c r="J1823" i="5"/>
  <c r="L1823" i="5"/>
  <c r="B1823" i="5" s="1"/>
  <c r="M1823" i="5"/>
  <c r="Q1823" i="5"/>
  <c r="R1823" i="5"/>
  <c r="S1823" i="5"/>
  <c r="D1824" i="5"/>
  <c r="I1824" i="5"/>
  <c r="J1824" i="5"/>
  <c r="L1824" i="5"/>
  <c r="B1824" i="5" s="1"/>
  <c r="M1824" i="5"/>
  <c r="Q1824" i="5"/>
  <c r="R1824" i="5"/>
  <c r="S1824" i="5"/>
  <c r="D1825" i="5"/>
  <c r="I1825" i="5"/>
  <c r="J1825" i="5"/>
  <c r="L1825" i="5"/>
  <c r="B1825" i="5" s="1"/>
  <c r="O1825" i="5" s="1"/>
  <c r="M1825" i="5"/>
  <c r="N1825" i="5"/>
  <c r="Q1825" i="5"/>
  <c r="R1825" i="5"/>
  <c r="S1825" i="5"/>
  <c r="U1825" i="5"/>
  <c r="D1826" i="5"/>
  <c r="I1826" i="5"/>
  <c r="J1826" i="5"/>
  <c r="L1826" i="5"/>
  <c r="B1826" i="5" s="1"/>
  <c r="O1826" i="5" s="1"/>
  <c r="M1826" i="5"/>
  <c r="N1826" i="5"/>
  <c r="Q1826" i="5"/>
  <c r="R1826" i="5"/>
  <c r="S1826" i="5"/>
  <c r="B1827" i="5"/>
  <c r="D1827" i="5"/>
  <c r="I1827" i="5"/>
  <c r="J1827" i="5"/>
  <c r="L1827" i="5"/>
  <c r="M1827" i="5"/>
  <c r="N1827" i="5"/>
  <c r="O1827" i="5"/>
  <c r="Q1827" i="5"/>
  <c r="R1827" i="5"/>
  <c r="S1827" i="5"/>
  <c r="D1828" i="5"/>
  <c r="I1828" i="5"/>
  <c r="J1828" i="5"/>
  <c r="U1828" i="5" s="1"/>
  <c r="L1828" i="5"/>
  <c r="B1828" i="5" s="1"/>
  <c r="O1828" i="5" s="1"/>
  <c r="M1828" i="5"/>
  <c r="N1828" i="5"/>
  <c r="Q1828" i="5"/>
  <c r="R1828" i="5"/>
  <c r="S1828" i="5"/>
  <c r="D1829" i="5"/>
  <c r="I1829" i="5"/>
  <c r="J1829" i="5"/>
  <c r="L1829" i="5"/>
  <c r="B1829" i="5" s="1"/>
  <c r="O1829" i="5" s="1"/>
  <c r="M1829" i="5"/>
  <c r="N1829" i="5"/>
  <c r="Q1829" i="5"/>
  <c r="R1829" i="5"/>
  <c r="S1829" i="5"/>
  <c r="D1830" i="5"/>
  <c r="I1830" i="5"/>
  <c r="J1830" i="5"/>
  <c r="L1830" i="5"/>
  <c r="B1830" i="5" s="1"/>
  <c r="M1830" i="5"/>
  <c r="Q1830" i="5"/>
  <c r="R1830" i="5"/>
  <c r="S1830" i="5"/>
  <c r="B1831" i="5"/>
  <c r="O1831" i="5" s="1"/>
  <c r="D1831" i="5"/>
  <c r="I1831" i="5"/>
  <c r="J1831" i="5"/>
  <c r="L1831" i="5"/>
  <c r="M1831" i="5"/>
  <c r="N1831" i="5"/>
  <c r="Q1831" i="5"/>
  <c r="R1831" i="5"/>
  <c r="S1831" i="5"/>
  <c r="D1832" i="5"/>
  <c r="I1832" i="5"/>
  <c r="J1832" i="5"/>
  <c r="L1832" i="5"/>
  <c r="B1832" i="5" s="1"/>
  <c r="O1832" i="5" s="1"/>
  <c r="M1832" i="5"/>
  <c r="Q1832" i="5"/>
  <c r="R1832" i="5"/>
  <c r="S1832" i="5"/>
  <c r="B1833" i="5"/>
  <c r="D1833" i="5"/>
  <c r="I1833" i="5"/>
  <c r="J1833" i="5"/>
  <c r="L1833" i="5"/>
  <c r="M1833" i="5"/>
  <c r="Q1833" i="5"/>
  <c r="R1833" i="5"/>
  <c r="S1833" i="5"/>
  <c r="B1834" i="5"/>
  <c r="D1834" i="5"/>
  <c r="I1834" i="5"/>
  <c r="J1834" i="5"/>
  <c r="L1834" i="5"/>
  <c r="M1834" i="5"/>
  <c r="Q1834" i="5"/>
  <c r="R1834" i="5"/>
  <c r="S1834" i="5"/>
  <c r="U1834" i="5"/>
  <c r="B1835" i="5"/>
  <c r="D1835" i="5"/>
  <c r="I1835" i="5"/>
  <c r="J1835" i="5"/>
  <c r="L1835" i="5"/>
  <c r="M1835" i="5"/>
  <c r="Q1835" i="5"/>
  <c r="R1835" i="5"/>
  <c r="S1835" i="5"/>
  <c r="U1835" i="5"/>
  <c r="B1836" i="5"/>
  <c r="D1836" i="5"/>
  <c r="I1836" i="5"/>
  <c r="J1836" i="5"/>
  <c r="L1836" i="5"/>
  <c r="M1836" i="5"/>
  <c r="Q1836" i="5"/>
  <c r="R1836" i="5"/>
  <c r="S1836" i="5"/>
  <c r="B1837" i="5"/>
  <c r="D1837" i="5"/>
  <c r="I1837" i="5"/>
  <c r="J1837" i="5"/>
  <c r="L1837" i="5"/>
  <c r="M1837" i="5"/>
  <c r="Q1837" i="5"/>
  <c r="R1837" i="5"/>
  <c r="S1837" i="5"/>
  <c r="U1837" i="5"/>
  <c r="B1838" i="5"/>
  <c r="D1838" i="5"/>
  <c r="I1838" i="5"/>
  <c r="J1838" i="5"/>
  <c r="L1838" i="5"/>
  <c r="M1838" i="5"/>
  <c r="Q1838" i="5"/>
  <c r="R1838" i="5"/>
  <c r="S1838" i="5"/>
  <c r="U1838" i="5"/>
  <c r="B1839" i="5"/>
  <c r="D1839" i="5"/>
  <c r="I1839" i="5"/>
  <c r="J1839" i="5"/>
  <c r="L1839" i="5"/>
  <c r="M1839" i="5"/>
  <c r="Q1839" i="5"/>
  <c r="R1839" i="5"/>
  <c r="S1839" i="5"/>
  <c r="B1840" i="5"/>
  <c r="O1840" i="5" s="1"/>
  <c r="D1840" i="5"/>
  <c r="I1840" i="5"/>
  <c r="J1840" i="5"/>
  <c r="L1840" i="5"/>
  <c r="M1840" i="5"/>
  <c r="N1840" i="5"/>
  <c r="Q1840" i="5"/>
  <c r="R1840" i="5"/>
  <c r="S1840" i="5"/>
  <c r="D1841" i="5"/>
  <c r="I1841" i="5"/>
  <c r="J1841" i="5"/>
  <c r="L1841" i="5"/>
  <c r="B1841" i="5" s="1"/>
  <c r="M1841" i="5"/>
  <c r="Q1841" i="5"/>
  <c r="R1841" i="5"/>
  <c r="S1841" i="5"/>
  <c r="B1842" i="5"/>
  <c r="D1842" i="5"/>
  <c r="I1842" i="5"/>
  <c r="J1842" i="5"/>
  <c r="L1842" i="5"/>
  <c r="M1842" i="5"/>
  <c r="Q1842" i="5"/>
  <c r="R1842" i="5"/>
  <c r="S1842" i="5"/>
  <c r="D1843" i="5"/>
  <c r="I1843" i="5"/>
  <c r="J1843" i="5"/>
  <c r="L1843" i="5"/>
  <c r="B1843" i="5" s="1"/>
  <c r="O1843" i="5" s="1"/>
  <c r="M1843" i="5"/>
  <c r="N1843" i="5"/>
  <c r="Q1843" i="5"/>
  <c r="R1843" i="5"/>
  <c r="S1843" i="5"/>
  <c r="U1843" i="5"/>
  <c r="D1844" i="5"/>
  <c r="I1844" i="5"/>
  <c r="J1844" i="5"/>
  <c r="L1844" i="5"/>
  <c r="B1844" i="5" s="1"/>
  <c r="O1844" i="5" s="1"/>
  <c r="M1844" i="5"/>
  <c r="Q1844" i="5"/>
  <c r="R1844" i="5"/>
  <c r="S1844" i="5"/>
  <c r="B1845" i="5"/>
  <c r="D1845" i="5"/>
  <c r="I1845" i="5"/>
  <c r="J1845" i="5"/>
  <c r="L1845" i="5"/>
  <c r="M1845" i="5"/>
  <c r="N1845" i="5"/>
  <c r="O1845" i="5"/>
  <c r="Q1845" i="5"/>
  <c r="R1845" i="5"/>
  <c r="S1845" i="5"/>
  <c r="D1846" i="5"/>
  <c r="I1846" i="5"/>
  <c r="J1846" i="5"/>
  <c r="L1846" i="5"/>
  <c r="B1846" i="5" s="1"/>
  <c r="M1846" i="5"/>
  <c r="N1846" i="5"/>
  <c r="O1846" i="5"/>
  <c r="Q1846" i="5"/>
  <c r="R1846" i="5"/>
  <c r="S1846" i="5"/>
  <c r="D1847" i="5"/>
  <c r="I1847" i="5"/>
  <c r="J1847" i="5"/>
  <c r="L1847" i="5"/>
  <c r="B1847" i="5" s="1"/>
  <c r="N1847" i="5" s="1"/>
  <c r="M1847" i="5"/>
  <c r="O1847" i="5"/>
  <c r="Q1847" i="5"/>
  <c r="R1847" i="5"/>
  <c r="S1847" i="5"/>
  <c r="B1848" i="5"/>
  <c r="O1848" i="5" s="1"/>
  <c r="D1848" i="5"/>
  <c r="I1848" i="5"/>
  <c r="J1848" i="5"/>
  <c r="L1848" i="5"/>
  <c r="M1848" i="5"/>
  <c r="N1848" i="5"/>
  <c r="Q1848" i="5"/>
  <c r="R1848" i="5"/>
  <c r="S1848" i="5"/>
  <c r="D1849" i="5"/>
  <c r="I1849" i="5"/>
  <c r="J1849" i="5"/>
  <c r="L1849" i="5"/>
  <c r="B1849" i="5" s="1"/>
  <c r="N1849" i="5" s="1"/>
  <c r="M1849" i="5"/>
  <c r="O1849" i="5"/>
  <c r="Q1849" i="5"/>
  <c r="R1849" i="5"/>
  <c r="S1849" i="5"/>
  <c r="B1850" i="5"/>
  <c r="N1850" i="5" s="1"/>
  <c r="D1850" i="5"/>
  <c r="I1850" i="5"/>
  <c r="J1850" i="5"/>
  <c r="L1850" i="5"/>
  <c r="M1850" i="5"/>
  <c r="O1850" i="5"/>
  <c r="Q1850" i="5"/>
  <c r="R1850" i="5"/>
  <c r="S1850" i="5"/>
  <c r="B1851" i="5"/>
  <c r="D1851" i="5"/>
  <c r="I1851" i="5"/>
  <c r="J1851" i="5"/>
  <c r="L1851" i="5"/>
  <c r="M1851" i="5"/>
  <c r="Q1851" i="5"/>
  <c r="R1851" i="5"/>
  <c r="S1851" i="5"/>
  <c r="B1852" i="5"/>
  <c r="D1852" i="5"/>
  <c r="I1852" i="5"/>
  <c r="J1852" i="5"/>
  <c r="L1852" i="5"/>
  <c r="M1852" i="5"/>
  <c r="Q1852" i="5"/>
  <c r="R1852" i="5"/>
  <c r="S1852" i="5"/>
  <c r="B1853" i="5"/>
  <c r="O1853" i="5" s="1"/>
  <c r="D1853" i="5"/>
  <c r="I1853" i="5"/>
  <c r="J1853" i="5"/>
  <c r="L1853" i="5"/>
  <c r="M1853" i="5"/>
  <c r="N1853" i="5"/>
  <c r="Q1853" i="5"/>
  <c r="R1853" i="5"/>
  <c r="S1853" i="5"/>
  <c r="B1854" i="5"/>
  <c r="D1854" i="5"/>
  <c r="I1854" i="5"/>
  <c r="J1854" i="5"/>
  <c r="U1854" i="5" s="1"/>
  <c r="L1854" i="5"/>
  <c r="M1854" i="5"/>
  <c r="Q1854" i="5"/>
  <c r="R1854" i="5"/>
  <c r="S1854" i="5"/>
  <c r="D1855" i="5"/>
  <c r="I1855" i="5"/>
  <c r="J1855" i="5"/>
  <c r="U1855" i="5" s="1"/>
  <c r="L1855" i="5"/>
  <c r="B1855" i="5" s="1"/>
  <c r="M1855" i="5"/>
  <c r="Q1855" i="5"/>
  <c r="R1855" i="5"/>
  <c r="S1855" i="5"/>
  <c r="D1856" i="5"/>
  <c r="I1856" i="5"/>
  <c r="J1856" i="5"/>
  <c r="U1856" i="5" s="1"/>
  <c r="L1856" i="5"/>
  <c r="B1856" i="5" s="1"/>
  <c r="M1856" i="5"/>
  <c r="Q1856" i="5"/>
  <c r="R1856" i="5"/>
  <c r="S1856" i="5"/>
  <c r="B1857" i="5"/>
  <c r="D1857" i="5"/>
  <c r="I1857" i="5"/>
  <c r="J1857" i="5"/>
  <c r="L1857" i="5"/>
  <c r="M1857" i="5"/>
  <c r="Q1857" i="5"/>
  <c r="R1857" i="5"/>
  <c r="S1857" i="5"/>
  <c r="B1858" i="5"/>
  <c r="D1858" i="5"/>
  <c r="I1858" i="5"/>
  <c r="J1858" i="5"/>
  <c r="L1858" i="5"/>
  <c r="M1858" i="5"/>
  <c r="Q1858" i="5"/>
  <c r="R1858" i="5"/>
  <c r="S1858" i="5"/>
  <c r="D1859" i="5"/>
  <c r="I1859" i="5"/>
  <c r="J1859" i="5"/>
  <c r="L1859" i="5"/>
  <c r="B1859" i="5" s="1"/>
  <c r="O1859" i="5" s="1"/>
  <c r="M1859" i="5"/>
  <c r="Q1859" i="5"/>
  <c r="R1859" i="5"/>
  <c r="S1859" i="5"/>
  <c r="B1860" i="5"/>
  <c r="D1860" i="5"/>
  <c r="I1860" i="5"/>
  <c r="J1860" i="5"/>
  <c r="U1860" i="5" s="1"/>
  <c r="L1860" i="5"/>
  <c r="M1860" i="5"/>
  <c r="N1860" i="5"/>
  <c r="O1860" i="5"/>
  <c r="Q1860" i="5"/>
  <c r="R1860" i="5"/>
  <c r="S1860" i="5"/>
  <c r="B1861" i="5"/>
  <c r="D1861" i="5"/>
  <c r="I1861" i="5"/>
  <c r="J1861" i="5"/>
  <c r="U1861" i="5" s="1"/>
  <c r="L1861" i="5"/>
  <c r="M1861" i="5"/>
  <c r="N1861" i="5"/>
  <c r="O1861" i="5"/>
  <c r="Q1861" i="5"/>
  <c r="R1861" i="5"/>
  <c r="S1861" i="5"/>
  <c r="B1862" i="5"/>
  <c r="D1862" i="5"/>
  <c r="I1862" i="5"/>
  <c r="J1862" i="5"/>
  <c r="U1862" i="5" s="1"/>
  <c r="L1862" i="5"/>
  <c r="M1862" i="5"/>
  <c r="N1862" i="5"/>
  <c r="O1862" i="5"/>
  <c r="Q1862" i="5"/>
  <c r="R1862" i="5"/>
  <c r="S1862" i="5"/>
  <c r="B1863" i="5"/>
  <c r="D1863" i="5"/>
  <c r="I1863" i="5"/>
  <c r="J1863" i="5"/>
  <c r="L1863" i="5"/>
  <c r="M1863" i="5"/>
  <c r="N1863" i="5"/>
  <c r="O1863" i="5"/>
  <c r="Q1863" i="5"/>
  <c r="R1863" i="5"/>
  <c r="S1863" i="5"/>
  <c r="D1864" i="5"/>
  <c r="I1864" i="5"/>
  <c r="J1864" i="5"/>
  <c r="L1864" i="5"/>
  <c r="B1864" i="5" s="1"/>
  <c r="O1864" i="5" s="1"/>
  <c r="M1864" i="5"/>
  <c r="N1864" i="5"/>
  <c r="Q1864" i="5"/>
  <c r="R1864" i="5"/>
  <c r="S1864" i="5"/>
  <c r="D1865" i="5"/>
  <c r="I1865" i="5"/>
  <c r="J1865" i="5"/>
  <c r="U1865" i="5" s="1"/>
  <c r="L1865" i="5"/>
  <c r="B1865" i="5" s="1"/>
  <c r="N1865" i="5" s="1"/>
  <c r="M1865" i="5"/>
  <c r="Q1865" i="5"/>
  <c r="R1865" i="5"/>
  <c r="S1865" i="5"/>
  <c r="D1866" i="5"/>
  <c r="I1866" i="5"/>
  <c r="J1866" i="5"/>
  <c r="L1866" i="5"/>
  <c r="B1866" i="5" s="1"/>
  <c r="N1866" i="5" s="1"/>
  <c r="M1866" i="5"/>
  <c r="Q1866" i="5"/>
  <c r="R1866" i="5"/>
  <c r="S1866" i="5"/>
  <c r="D1867" i="5"/>
  <c r="I1867" i="5"/>
  <c r="J1867" i="5"/>
  <c r="L1867" i="5"/>
  <c r="B1867" i="5" s="1"/>
  <c r="M1867" i="5"/>
  <c r="Q1867" i="5"/>
  <c r="R1867" i="5"/>
  <c r="S1867" i="5"/>
  <c r="D1868" i="5"/>
  <c r="I1868" i="5"/>
  <c r="J1868" i="5"/>
  <c r="L1868" i="5"/>
  <c r="B1868" i="5" s="1"/>
  <c r="M1868" i="5"/>
  <c r="N1868" i="5"/>
  <c r="O1868" i="5"/>
  <c r="Q1868" i="5"/>
  <c r="R1868" i="5"/>
  <c r="S1868" i="5"/>
  <c r="U1868" i="5"/>
  <c r="D1869" i="5"/>
  <c r="I1869" i="5"/>
  <c r="J1869" i="5"/>
  <c r="L1869" i="5"/>
  <c r="B1869" i="5" s="1"/>
  <c r="O1869" i="5" s="1"/>
  <c r="M1869" i="5"/>
  <c r="N1869" i="5"/>
  <c r="Q1869" i="5"/>
  <c r="R1869" i="5"/>
  <c r="S1869" i="5"/>
  <c r="U1869" i="5"/>
  <c r="D1870" i="5"/>
  <c r="I1870" i="5"/>
  <c r="J1870" i="5"/>
  <c r="L1870" i="5"/>
  <c r="B1870" i="5" s="1"/>
  <c r="N1870" i="5" s="1"/>
  <c r="M1870" i="5"/>
  <c r="O1870" i="5"/>
  <c r="Q1870" i="5"/>
  <c r="R1870" i="5"/>
  <c r="S1870" i="5"/>
  <c r="B1871" i="5"/>
  <c r="N1871" i="5" s="1"/>
  <c r="D1871" i="5"/>
  <c r="I1871" i="5"/>
  <c r="J1871" i="5"/>
  <c r="L1871" i="5"/>
  <c r="M1871" i="5"/>
  <c r="Q1871" i="5"/>
  <c r="R1871" i="5"/>
  <c r="S1871" i="5"/>
  <c r="B1872" i="5"/>
  <c r="D1872" i="5"/>
  <c r="I1872" i="5"/>
  <c r="J1872" i="5"/>
  <c r="L1872" i="5"/>
  <c r="M1872" i="5"/>
  <c r="Q1872" i="5"/>
  <c r="R1872" i="5"/>
  <c r="S1872" i="5"/>
  <c r="B1873" i="5"/>
  <c r="D1873" i="5"/>
  <c r="I1873" i="5"/>
  <c r="J1873" i="5"/>
  <c r="L1873" i="5"/>
  <c r="M1873" i="5"/>
  <c r="Q1873" i="5"/>
  <c r="R1873" i="5"/>
  <c r="S1873" i="5"/>
  <c r="B1874" i="5"/>
  <c r="N1874" i="5" s="1"/>
  <c r="D1874" i="5"/>
  <c r="I1874" i="5"/>
  <c r="J1874" i="5"/>
  <c r="L1874" i="5"/>
  <c r="M1874" i="5"/>
  <c r="Q1874" i="5"/>
  <c r="R1874" i="5"/>
  <c r="S1874" i="5"/>
  <c r="B1875" i="5"/>
  <c r="D1875" i="5"/>
  <c r="I1875" i="5"/>
  <c r="J1875" i="5"/>
  <c r="L1875" i="5"/>
  <c r="M1875" i="5"/>
  <c r="Q1875" i="5"/>
  <c r="R1875" i="5"/>
  <c r="S1875" i="5"/>
  <c r="B1876" i="5"/>
  <c r="D1876" i="5"/>
  <c r="I1876" i="5"/>
  <c r="J1876" i="5"/>
  <c r="U1876" i="5" s="1"/>
  <c r="L1876" i="5"/>
  <c r="M1876" i="5"/>
  <c r="Q1876" i="5"/>
  <c r="R1876" i="5"/>
  <c r="S1876" i="5"/>
  <c r="D1877" i="5"/>
  <c r="I1877" i="5"/>
  <c r="J1877" i="5"/>
  <c r="L1877" i="5"/>
  <c r="B1877" i="5" s="1"/>
  <c r="M1877" i="5"/>
  <c r="Q1877" i="5"/>
  <c r="R1877" i="5"/>
  <c r="S1877" i="5"/>
  <c r="D1878" i="5"/>
  <c r="I1878" i="5"/>
  <c r="J1878" i="5"/>
  <c r="L1878" i="5"/>
  <c r="B1878" i="5" s="1"/>
  <c r="O1878" i="5" s="1"/>
  <c r="M1878" i="5"/>
  <c r="N1878" i="5"/>
  <c r="Q1878" i="5"/>
  <c r="R1878" i="5"/>
  <c r="S1878" i="5"/>
  <c r="B1879" i="5"/>
  <c r="D1879" i="5"/>
  <c r="I1879" i="5"/>
  <c r="J1879" i="5"/>
  <c r="L1879" i="5"/>
  <c r="M1879" i="5"/>
  <c r="N1879" i="5"/>
  <c r="O1879" i="5"/>
  <c r="Q1879" i="5"/>
  <c r="R1879" i="5"/>
  <c r="S1879" i="5"/>
  <c r="D1880" i="5"/>
  <c r="I1880" i="5"/>
  <c r="J1880" i="5"/>
  <c r="L1880" i="5"/>
  <c r="B1880" i="5" s="1"/>
  <c r="N1880" i="5" s="1"/>
  <c r="M1880" i="5"/>
  <c r="O1880" i="5"/>
  <c r="Q1880" i="5"/>
  <c r="R1880" i="5"/>
  <c r="S1880" i="5"/>
  <c r="D1881" i="5"/>
  <c r="I1881" i="5"/>
  <c r="J1881" i="5"/>
  <c r="L1881" i="5"/>
  <c r="B1881" i="5" s="1"/>
  <c r="N1881" i="5" s="1"/>
  <c r="M1881" i="5"/>
  <c r="Q1881" i="5"/>
  <c r="R1881" i="5"/>
  <c r="S1881" i="5"/>
  <c r="D1882" i="5"/>
  <c r="I1882" i="5"/>
  <c r="J1882" i="5"/>
  <c r="L1882" i="5"/>
  <c r="B1882" i="5" s="1"/>
  <c r="M1882" i="5"/>
  <c r="Q1882" i="5"/>
  <c r="R1882" i="5"/>
  <c r="S1882" i="5"/>
  <c r="D1883" i="5"/>
  <c r="I1883" i="5"/>
  <c r="J1883" i="5"/>
  <c r="L1883" i="5"/>
  <c r="B1883" i="5" s="1"/>
  <c r="M1883" i="5"/>
  <c r="N1883" i="5"/>
  <c r="O1883" i="5"/>
  <c r="Q1883" i="5"/>
  <c r="R1883" i="5"/>
  <c r="S1883" i="5"/>
  <c r="U1883" i="5"/>
  <c r="D1884" i="5"/>
  <c r="I1884" i="5"/>
  <c r="J1884" i="5"/>
  <c r="L1884" i="5"/>
  <c r="B1884" i="5" s="1"/>
  <c r="O1884" i="5" s="1"/>
  <c r="M1884" i="5"/>
  <c r="N1884" i="5"/>
  <c r="Q1884" i="5"/>
  <c r="R1884" i="5"/>
  <c r="S1884" i="5"/>
  <c r="B1885" i="5"/>
  <c r="N1885" i="5" s="1"/>
  <c r="D1885" i="5"/>
  <c r="I1885" i="5"/>
  <c r="J1885" i="5"/>
  <c r="L1885" i="5"/>
  <c r="M1885" i="5"/>
  <c r="Q1885" i="5"/>
  <c r="R1885" i="5"/>
  <c r="S1885" i="5"/>
  <c r="B1886" i="5"/>
  <c r="D1886" i="5"/>
  <c r="I1886" i="5"/>
  <c r="J1886" i="5"/>
  <c r="L1886" i="5"/>
  <c r="M1886" i="5"/>
  <c r="Q1886" i="5"/>
  <c r="R1886" i="5"/>
  <c r="S1886" i="5"/>
  <c r="B1887" i="5"/>
  <c r="D1887" i="5"/>
  <c r="I1887" i="5"/>
  <c r="J1887" i="5"/>
  <c r="L1887" i="5"/>
  <c r="M1887" i="5"/>
  <c r="Q1887" i="5"/>
  <c r="R1887" i="5"/>
  <c r="S1887" i="5"/>
  <c r="B1888" i="5"/>
  <c r="N1888" i="5" s="1"/>
  <c r="D1888" i="5"/>
  <c r="I1888" i="5"/>
  <c r="J1888" i="5"/>
  <c r="L1888" i="5"/>
  <c r="M1888" i="5"/>
  <c r="Q1888" i="5"/>
  <c r="R1888" i="5"/>
  <c r="S1888" i="5"/>
  <c r="B1889" i="5"/>
  <c r="D1889" i="5"/>
  <c r="I1889" i="5"/>
  <c r="J1889" i="5"/>
  <c r="L1889" i="5"/>
  <c r="M1889" i="5"/>
  <c r="Q1889" i="5"/>
  <c r="R1889" i="5"/>
  <c r="S1889" i="5"/>
  <c r="B1890" i="5"/>
  <c r="D1890" i="5"/>
  <c r="I1890" i="5"/>
  <c r="J1890" i="5"/>
  <c r="L1890" i="5"/>
  <c r="M1890" i="5"/>
  <c r="Q1890" i="5"/>
  <c r="R1890" i="5"/>
  <c r="S1890" i="5"/>
  <c r="D1891" i="5"/>
  <c r="I1891" i="5"/>
  <c r="J1891" i="5"/>
  <c r="L1891" i="5"/>
  <c r="B1891" i="5" s="1"/>
  <c r="M1891" i="5"/>
  <c r="Q1891" i="5"/>
  <c r="R1891" i="5"/>
  <c r="S1891" i="5"/>
  <c r="B1892" i="5"/>
  <c r="D1892" i="5"/>
  <c r="I1892" i="5"/>
  <c r="J1892" i="5"/>
  <c r="U1892" i="5" s="1"/>
  <c r="L1892" i="5"/>
  <c r="M1892" i="5"/>
  <c r="N1892" i="5"/>
  <c r="O1892" i="5"/>
  <c r="Q1892" i="5"/>
  <c r="R1892" i="5"/>
  <c r="S1892" i="5"/>
  <c r="B1893" i="5"/>
  <c r="D1893" i="5"/>
  <c r="I1893" i="5"/>
  <c r="J1893" i="5"/>
  <c r="L1893" i="5"/>
  <c r="M1893" i="5"/>
  <c r="N1893" i="5"/>
  <c r="O1893" i="5"/>
  <c r="Q1893" i="5"/>
  <c r="R1893" i="5"/>
  <c r="S1893" i="5"/>
  <c r="D1894" i="5"/>
  <c r="I1894" i="5"/>
  <c r="J1894" i="5"/>
  <c r="L1894" i="5"/>
  <c r="B1894" i="5" s="1"/>
  <c r="O1894" i="5" s="1"/>
  <c r="M1894" i="5"/>
  <c r="N1894" i="5"/>
  <c r="Q1894" i="5"/>
  <c r="R1894" i="5"/>
  <c r="S1894" i="5"/>
  <c r="D1895" i="5"/>
  <c r="I1895" i="5"/>
  <c r="J1895" i="5"/>
  <c r="U1895" i="5" s="1"/>
  <c r="L1895" i="5"/>
  <c r="B1895" i="5" s="1"/>
  <c r="N1895" i="5" s="1"/>
  <c r="M1895" i="5"/>
  <c r="Q1895" i="5"/>
  <c r="R1895" i="5"/>
  <c r="S1895" i="5"/>
  <c r="D1896" i="5"/>
  <c r="I1896" i="5"/>
  <c r="J1896" i="5"/>
  <c r="L1896" i="5"/>
  <c r="B1896" i="5" s="1"/>
  <c r="N1896" i="5" s="1"/>
  <c r="M1896" i="5"/>
  <c r="Q1896" i="5"/>
  <c r="R1896" i="5"/>
  <c r="S1896" i="5"/>
  <c r="D1897" i="5"/>
  <c r="I1897" i="5"/>
  <c r="J1897" i="5"/>
  <c r="U1897" i="5" s="1"/>
  <c r="L1897" i="5"/>
  <c r="B1897" i="5" s="1"/>
  <c r="M1897" i="5"/>
  <c r="Q1897" i="5"/>
  <c r="R1897" i="5"/>
  <c r="S1897" i="5"/>
  <c r="D1898" i="5"/>
  <c r="I1898" i="5"/>
  <c r="J1898" i="5"/>
  <c r="U1898" i="5" s="1"/>
  <c r="L1898" i="5"/>
  <c r="B1898" i="5" s="1"/>
  <c r="O1898" i="5" s="1"/>
  <c r="M1898" i="5"/>
  <c r="N1898" i="5"/>
  <c r="Q1898" i="5"/>
  <c r="R1898" i="5"/>
  <c r="S1898" i="5"/>
  <c r="D1899" i="5"/>
  <c r="I1899" i="5"/>
  <c r="J1899" i="5"/>
  <c r="L1899" i="5"/>
  <c r="B1899" i="5" s="1"/>
  <c r="O1899" i="5" s="1"/>
  <c r="M1899" i="5"/>
  <c r="Q1899" i="5"/>
  <c r="R1899" i="5"/>
  <c r="S1899" i="5"/>
  <c r="D1900" i="5"/>
  <c r="I1900" i="5"/>
  <c r="J1900" i="5"/>
  <c r="L1900" i="5"/>
  <c r="B1900" i="5" s="1"/>
  <c r="N1900" i="5" s="1"/>
  <c r="M1900" i="5"/>
  <c r="O1900" i="5"/>
  <c r="Q1900" i="5"/>
  <c r="R1900" i="5"/>
  <c r="S1900" i="5"/>
  <c r="B1901" i="5"/>
  <c r="N1901" i="5" s="1"/>
  <c r="D1901" i="5"/>
  <c r="I1901" i="5"/>
  <c r="J1901" i="5"/>
  <c r="L1901" i="5"/>
  <c r="M1901" i="5"/>
  <c r="O1901" i="5"/>
  <c r="Q1901" i="5"/>
  <c r="R1901" i="5"/>
  <c r="S1901" i="5"/>
  <c r="B1902" i="5"/>
  <c r="D1902" i="5"/>
  <c r="I1902" i="5"/>
  <c r="J1902" i="5"/>
  <c r="L1902" i="5"/>
  <c r="M1902" i="5"/>
  <c r="Q1902" i="5"/>
  <c r="R1902" i="5"/>
  <c r="S1902" i="5"/>
  <c r="U1902" i="5"/>
  <c r="B1903" i="5"/>
  <c r="D1903" i="5"/>
  <c r="I1903" i="5"/>
  <c r="J1903" i="5"/>
  <c r="L1903" i="5"/>
  <c r="M1903" i="5"/>
  <c r="Q1903" i="5"/>
  <c r="R1903" i="5"/>
  <c r="S1903" i="5"/>
  <c r="B1904" i="5"/>
  <c r="D1904" i="5"/>
  <c r="I1904" i="5"/>
  <c r="J1904" i="5"/>
  <c r="L1904" i="5"/>
  <c r="M1904" i="5"/>
  <c r="Q1904" i="5"/>
  <c r="R1904" i="5"/>
  <c r="S1904" i="5"/>
  <c r="B1905" i="5"/>
  <c r="D1905" i="5"/>
  <c r="I1905" i="5"/>
  <c r="J1905" i="5"/>
  <c r="U1905" i="5" s="1"/>
  <c r="L1905" i="5"/>
  <c r="M1905" i="5"/>
  <c r="N1905" i="5"/>
  <c r="O1905" i="5"/>
  <c r="Q1905" i="5"/>
  <c r="R1905" i="5"/>
  <c r="S1905" i="5"/>
  <c r="B1906" i="5"/>
  <c r="D1906" i="5"/>
  <c r="I1906" i="5"/>
  <c r="J1906" i="5"/>
  <c r="L1906" i="5"/>
  <c r="M1906" i="5"/>
  <c r="N1906" i="5"/>
  <c r="O1906" i="5"/>
  <c r="Q1906" i="5"/>
  <c r="R1906" i="5"/>
  <c r="S1906" i="5"/>
  <c r="D1907" i="5"/>
  <c r="I1907" i="5"/>
  <c r="J1907" i="5"/>
  <c r="U1907" i="5" s="1"/>
  <c r="L1907" i="5"/>
  <c r="B1907" i="5" s="1"/>
  <c r="M1907" i="5"/>
  <c r="Q1907" i="5"/>
  <c r="R1907" i="5"/>
  <c r="S1907" i="5"/>
  <c r="D1908" i="5"/>
  <c r="I1908" i="5"/>
  <c r="J1908" i="5"/>
  <c r="L1908" i="5"/>
  <c r="B1908" i="5" s="1"/>
  <c r="M1908" i="5"/>
  <c r="Q1908" i="5"/>
  <c r="R1908" i="5"/>
  <c r="S1908" i="5"/>
  <c r="B1909" i="5"/>
  <c r="D1909" i="5"/>
  <c r="I1909" i="5"/>
  <c r="J1909" i="5"/>
  <c r="U1909" i="5" s="1"/>
  <c r="L1909" i="5"/>
  <c r="M1909" i="5"/>
  <c r="Q1909" i="5"/>
  <c r="R1909" i="5"/>
  <c r="S1909" i="5"/>
  <c r="B1910" i="5"/>
  <c r="D1910" i="5"/>
  <c r="I1910" i="5"/>
  <c r="J1910" i="5"/>
  <c r="U1910" i="5" s="1"/>
  <c r="L1910" i="5"/>
  <c r="M1910" i="5"/>
  <c r="Q1910" i="5"/>
  <c r="R1910" i="5"/>
  <c r="S1910" i="5"/>
  <c r="B1911" i="5"/>
  <c r="D1911" i="5"/>
  <c r="I1911" i="5"/>
  <c r="J1911" i="5"/>
  <c r="L1911" i="5"/>
  <c r="M1911" i="5"/>
  <c r="Q1911" i="5"/>
  <c r="R1911" i="5"/>
  <c r="S1911" i="5"/>
  <c r="D1912" i="5"/>
  <c r="I1912" i="5"/>
  <c r="J1912" i="5"/>
  <c r="L1912" i="5"/>
  <c r="B1912" i="5" s="1"/>
  <c r="M1912" i="5"/>
  <c r="Q1912" i="5"/>
  <c r="R1912" i="5"/>
  <c r="S1912" i="5"/>
  <c r="U1912" i="5"/>
  <c r="D1913" i="5"/>
  <c r="I1913" i="5"/>
  <c r="J1913" i="5"/>
  <c r="L1913" i="5"/>
  <c r="B1913" i="5" s="1"/>
  <c r="O1913" i="5" s="1"/>
  <c r="M1913" i="5"/>
  <c r="N1913" i="5"/>
  <c r="Q1913" i="5"/>
  <c r="R1913" i="5"/>
  <c r="S1913" i="5"/>
  <c r="U1913" i="5"/>
  <c r="D1914" i="5"/>
  <c r="I1914" i="5"/>
  <c r="J1914" i="5"/>
  <c r="L1914" i="5"/>
  <c r="B1914" i="5" s="1"/>
  <c r="O1914" i="5" s="1"/>
  <c r="M1914" i="5"/>
  <c r="N1914" i="5"/>
  <c r="Q1914" i="5"/>
  <c r="R1914" i="5"/>
  <c r="S1914" i="5"/>
  <c r="B1915" i="5"/>
  <c r="D1915" i="5"/>
  <c r="I1915" i="5"/>
  <c r="J1915" i="5"/>
  <c r="U1915" i="5" s="1"/>
  <c r="L1915" i="5"/>
  <c r="M1915" i="5"/>
  <c r="N1915" i="5"/>
  <c r="O1915" i="5"/>
  <c r="Q1915" i="5"/>
  <c r="R1915" i="5"/>
  <c r="S1915" i="5"/>
  <c r="B1916" i="5"/>
  <c r="D1916" i="5"/>
  <c r="I1916" i="5"/>
  <c r="J1916" i="5"/>
  <c r="L1916" i="5"/>
  <c r="M1916" i="5"/>
  <c r="N1916" i="5"/>
  <c r="O1916" i="5"/>
  <c r="Q1916" i="5"/>
  <c r="R1916" i="5"/>
  <c r="S1916" i="5"/>
  <c r="D1917" i="5"/>
  <c r="I1917" i="5"/>
  <c r="J1917" i="5"/>
  <c r="U1917" i="5" s="1"/>
  <c r="L1917" i="5"/>
  <c r="B1917" i="5" s="1"/>
  <c r="N1917" i="5" s="1"/>
  <c r="M1917" i="5"/>
  <c r="Q1917" i="5"/>
  <c r="R1917" i="5"/>
  <c r="S1917" i="5"/>
  <c r="D1918" i="5"/>
  <c r="I1918" i="5"/>
  <c r="J1918" i="5"/>
  <c r="U1918" i="5" s="1"/>
  <c r="L1918" i="5"/>
  <c r="B1918" i="5" s="1"/>
  <c r="M1918" i="5"/>
  <c r="Q1918" i="5"/>
  <c r="R1918" i="5"/>
  <c r="S1918" i="5"/>
  <c r="D1919" i="5"/>
  <c r="I1919" i="5"/>
  <c r="J1919" i="5"/>
  <c r="U1919" i="5" s="1"/>
  <c r="L1919" i="5"/>
  <c r="B1919" i="5" s="1"/>
  <c r="M1919" i="5"/>
  <c r="N1919" i="5"/>
  <c r="O1919" i="5"/>
  <c r="Q1919" i="5"/>
  <c r="R1919" i="5"/>
  <c r="S1919" i="5"/>
  <c r="D1920" i="5"/>
  <c r="I1920" i="5"/>
  <c r="J1920" i="5"/>
  <c r="L1920" i="5"/>
  <c r="B1920" i="5" s="1"/>
  <c r="M1920" i="5"/>
  <c r="N1920" i="5"/>
  <c r="O1920" i="5"/>
  <c r="Q1920" i="5"/>
  <c r="R1920" i="5"/>
  <c r="S1920" i="5"/>
  <c r="D1921" i="5"/>
  <c r="I1921" i="5"/>
  <c r="J1921" i="5"/>
  <c r="L1921" i="5"/>
  <c r="B1921" i="5" s="1"/>
  <c r="N1921" i="5" s="1"/>
  <c r="M1921" i="5"/>
  <c r="Q1921" i="5"/>
  <c r="R1921" i="5"/>
  <c r="S1921" i="5"/>
  <c r="D1922" i="5"/>
  <c r="I1922" i="5"/>
  <c r="J1922" i="5"/>
  <c r="U1922" i="5" s="1"/>
  <c r="L1922" i="5"/>
  <c r="B1922" i="5" s="1"/>
  <c r="O1922" i="5" s="1"/>
  <c r="M1922" i="5"/>
  <c r="N1922" i="5"/>
  <c r="Q1922" i="5"/>
  <c r="R1922" i="5"/>
  <c r="S1922" i="5"/>
  <c r="D1923" i="5"/>
  <c r="I1923" i="5"/>
  <c r="J1923" i="5"/>
  <c r="U1923" i="5" s="1"/>
  <c r="L1923" i="5"/>
  <c r="B1923" i="5" s="1"/>
  <c r="M1923" i="5"/>
  <c r="Q1923" i="5"/>
  <c r="R1923" i="5"/>
  <c r="S1923" i="5"/>
  <c r="D1924" i="5"/>
  <c r="I1924" i="5"/>
  <c r="J1924" i="5"/>
  <c r="L1924" i="5"/>
  <c r="B1924" i="5" s="1"/>
  <c r="O1924" i="5" s="1"/>
  <c r="M1924" i="5"/>
  <c r="N1924" i="5"/>
  <c r="Q1924" i="5"/>
  <c r="R1924" i="5"/>
  <c r="S1924" i="5"/>
  <c r="D1925" i="5"/>
  <c r="I1925" i="5"/>
  <c r="J1925" i="5"/>
  <c r="L1925" i="5"/>
  <c r="B1925" i="5" s="1"/>
  <c r="N1925" i="5" s="1"/>
  <c r="M1925" i="5"/>
  <c r="O1925" i="5"/>
  <c r="Q1925" i="5"/>
  <c r="R1925" i="5"/>
  <c r="S1925" i="5"/>
  <c r="B1926" i="5"/>
  <c r="N1926" i="5" s="1"/>
  <c r="D1926" i="5"/>
  <c r="I1926" i="5"/>
  <c r="J1926" i="5"/>
  <c r="L1926" i="5"/>
  <c r="M1926" i="5"/>
  <c r="Q1926" i="5"/>
  <c r="R1926" i="5"/>
  <c r="S1926" i="5"/>
  <c r="B1927" i="5"/>
  <c r="D1927" i="5"/>
  <c r="I1927" i="5"/>
  <c r="J1927" i="5"/>
  <c r="L1927" i="5"/>
  <c r="M1927" i="5"/>
  <c r="Q1927" i="5"/>
  <c r="R1927" i="5"/>
  <c r="S1927" i="5"/>
  <c r="U1927" i="5"/>
  <c r="B1928" i="5"/>
  <c r="D1928" i="5"/>
  <c r="I1928" i="5"/>
  <c r="J1928" i="5"/>
  <c r="L1928" i="5"/>
  <c r="M1928" i="5"/>
  <c r="Q1928" i="5"/>
  <c r="R1928" i="5"/>
  <c r="S1928" i="5"/>
  <c r="U1928" i="5"/>
  <c r="B1929" i="5"/>
  <c r="D1929" i="5"/>
  <c r="I1929" i="5"/>
  <c r="J1929" i="5"/>
  <c r="L1929" i="5"/>
  <c r="M1929" i="5"/>
  <c r="Q1929" i="5"/>
  <c r="R1929" i="5"/>
  <c r="S1929" i="5"/>
  <c r="U1929" i="5"/>
  <c r="B1930" i="5"/>
  <c r="D1930" i="5"/>
  <c r="I1930" i="5"/>
  <c r="J1930" i="5"/>
  <c r="L1930" i="5"/>
  <c r="M1930" i="5"/>
  <c r="Q1930" i="5"/>
  <c r="R1930" i="5"/>
  <c r="S1930" i="5"/>
  <c r="B1931" i="5"/>
  <c r="D1931" i="5"/>
  <c r="I1931" i="5"/>
  <c r="J1931" i="5"/>
  <c r="L1931" i="5"/>
  <c r="M1931" i="5"/>
  <c r="Q1931" i="5"/>
  <c r="R1931" i="5"/>
  <c r="S1931" i="5"/>
  <c r="B1932" i="5"/>
  <c r="O1932" i="5" s="1"/>
  <c r="D1932" i="5"/>
  <c r="I1932" i="5"/>
  <c r="J1932" i="5"/>
  <c r="L1932" i="5"/>
  <c r="M1932" i="5"/>
  <c r="N1932" i="5"/>
  <c r="Q1932" i="5"/>
  <c r="R1932" i="5"/>
  <c r="S1932" i="5"/>
  <c r="D1933" i="5"/>
  <c r="I1933" i="5"/>
  <c r="J1933" i="5"/>
  <c r="L1933" i="5"/>
  <c r="B1933" i="5" s="1"/>
  <c r="M1933" i="5"/>
  <c r="Q1933" i="5"/>
  <c r="R1933" i="5"/>
  <c r="S1933" i="5"/>
  <c r="B1934" i="5"/>
  <c r="N1934" i="5" s="1"/>
  <c r="D1934" i="5"/>
  <c r="I1934" i="5"/>
  <c r="J1934" i="5"/>
  <c r="L1934" i="5"/>
  <c r="M1934" i="5"/>
  <c r="O1934" i="5"/>
  <c r="Q1934" i="5"/>
  <c r="R1934" i="5"/>
  <c r="S1934" i="5"/>
  <c r="B1935" i="5"/>
  <c r="O1935" i="5" s="1"/>
  <c r="D1935" i="5"/>
  <c r="I1935" i="5"/>
  <c r="J1935" i="5"/>
  <c r="L1935" i="5"/>
  <c r="M1935" i="5"/>
  <c r="Q1935" i="5"/>
  <c r="R1935" i="5"/>
  <c r="S1935" i="5"/>
  <c r="B1936" i="5"/>
  <c r="N1936" i="5" s="1"/>
  <c r="D1936" i="5"/>
  <c r="I1936" i="5"/>
  <c r="J1936" i="5"/>
  <c r="L1936" i="5"/>
  <c r="M1936" i="5"/>
  <c r="Q1936" i="5"/>
  <c r="R1936" i="5"/>
  <c r="S1936" i="5"/>
  <c r="D1937" i="5"/>
  <c r="I1937" i="5"/>
  <c r="J1937" i="5"/>
  <c r="L1937" i="5"/>
  <c r="B1937" i="5" s="1"/>
  <c r="N1937" i="5" s="1"/>
  <c r="M1937" i="5"/>
  <c r="Q1937" i="5"/>
  <c r="R1937" i="5"/>
  <c r="S1937" i="5"/>
  <c r="D1938" i="5"/>
  <c r="I1938" i="5"/>
  <c r="J1938" i="5"/>
  <c r="L1938" i="5"/>
  <c r="B1938" i="5" s="1"/>
  <c r="N1938" i="5" s="1"/>
  <c r="M1938" i="5"/>
  <c r="Q1938" i="5"/>
  <c r="R1938" i="5"/>
  <c r="S1938" i="5"/>
  <c r="D1939" i="5"/>
  <c r="I1939" i="5"/>
  <c r="J1939" i="5"/>
  <c r="U1939" i="5" s="1"/>
  <c r="L1939" i="5"/>
  <c r="B1939" i="5" s="1"/>
  <c r="M1939" i="5"/>
  <c r="Q1939" i="5"/>
  <c r="R1939" i="5"/>
  <c r="S1939" i="5"/>
  <c r="B1940" i="5"/>
  <c r="O1940" i="5" s="1"/>
  <c r="D1940" i="5"/>
  <c r="I1940" i="5"/>
  <c r="J1940" i="5"/>
  <c r="U1940" i="5" s="1"/>
  <c r="L1940" i="5"/>
  <c r="M1940" i="5"/>
  <c r="N1940" i="5"/>
  <c r="Q1940" i="5"/>
  <c r="R1940" i="5"/>
  <c r="S1940" i="5"/>
  <c r="B1941" i="5"/>
  <c r="O1941" i="5" s="1"/>
  <c r="D1941" i="5"/>
  <c r="I1941" i="5"/>
  <c r="J1941" i="5"/>
  <c r="U1941" i="5" s="1"/>
  <c r="L1941" i="5"/>
  <c r="M1941" i="5"/>
  <c r="Q1941" i="5"/>
  <c r="R1941" i="5"/>
  <c r="S1941" i="5"/>
  <c r="B1942" i="5"/>
  <c r="O1942" i="5" s="1"/>
  <c r="D1942" i="5"/>
  <c r="I1942" i="5"/>
  <c r="J1942" i="5"/>
  <c r="U1942" i="5" s="1"/>
  <c r="L1942" i="5"/>
  <c r="M1942" i="5"/>
  <c r="Q1942" i="5"/>
  <c r="R1942" i="5"/>
  <c r="S1942" i="5"/>
  <c r="B1943" i="5"/>
  <c r="D1943" i="5"/>
  <c r="I1943" i="5"/>
  <c r="J1943" i="5"/>
  <c r="U1943" i="5" s="1"/>
  <c r="L1943" i="5"/>
  <c r="M1943" i="5"/>
  <c r="Q1943" i="5"/>
  <c r="R1943" i="5"/>
  <c r="S1943" i="5"/>
  <c r="D1944" i="5"/>
  <c r="I1944" i="5"/>
  <c r="J1944" i="5"/>
  <c r="U1944" i="5" s="1"/>
  <c r="L1944" i="5"/>
  <c r="B1944" i="5" s="1"/>
  <c r="M1944" i="5"/>
  <c r="Q1944" i="5"/>
  <c r="R1944" i="5"/>
  <c r="S1944" i="5"/>
  <c r="D1945" i="5"/>
  <c r="I1945" i="5"/>
  <c r="J1945" i="5"/>
  <c r="U1945" i="5" s="1"/>
  <c r="L1945" i="5"/>
  <c r="B1945" i="5" s="1"/>
  <c r="M1945" i="5"/>
  <c r="Q1945" i="5"/>
  <c r="R1945" i="5"/>
  <c r="S1945" i="5"/>
  <c r="B1946" i="5"/>
  <c r="O1946" i="5" s="1"/>
  <c r="D1946" i="5"/>
  <c r="I1946" i="5"/>
  <c r="J1946" i="5"/>
  <c r="U1946" i="5" s="1"/>
  <c r="L1946" i="5"/>
  <c r="M1946" i="5"/>
  <c r="N1946" i="5"/>
  <c r="Q1946" i="5"/>
  <c r="R1946" i="5"/>
  <c r="S1946" i="5"/>
  <c r="B1947" i="5"/>
  <c r="O1947" i="5" s="1"/>
  <c r="D1947" i="5"/>
  <c r="I1947" i="5"/>
  <c r="J1947" i="5"/>
  <c r="L1947" i="5"/>
  <c r="M1947" i="5"/>
  <c r="Q1947" i="5"/>
  <c r="R1947" i="5"/>
  <c r="S1947" i="5"/>
  <c r="D1948" i="5"/>
  <c r="I1948" i="5"/>
  <c r="J1948" i="5"/>
  <c r="L1948" i="5"/>
  <c r="B1948" i="5" s="1"/>
  <c r="N1948" i="5" s="1"/>
  <c r="M1948" i="5"/>
  <c r="O1948" i="5"/>
  <c r="Q1948" i="5"/>
  <c r="R1948" i="5"/>
  <c r="S1948" i="5"/>
  <c r="U1948" i="5"/>
  <c r="D1949" i="5"/>
  <c r="I1949" i="5"/>
  <c r="J1949" i="5"/>
  <c r="L1949" i="5"/>
  <c r="B1949" i="5" s="1"/>
  <c r="O1949" i="5" s="1"/>
  <c r="M1949" i="5"/>
  <c r="N1949" i="5"/>
  <c r="Q1949" i="5"/>
  <c r="R1949" i="5"/>
  <c r="S1949" i="5"/>
  <c r="U1949" i="5"/>
  <c r="D1950" i="5"/>
  <c r="I1950" i="5"/>
  <c r="J1950" i="5"/>
  <c r="L1950" i="5"/>
  <c r="B1950" i="5" s="1"/>
  <c r="N1950" i="5" s="1"/>
  <c r="M1950" i="5"/>
  <c r="Q1950" i="5"/>
  <c r="R1950" i="5"/>
  <c r="S1950" i="5"/>
  <c r="B1951" i="5"/>
  <c r="O1951" i="5" s="1"/>
  <c r="D1951" i="5"/>
  <c r="I1951" i="5"/>
  <c r="J1951" i="5"/>
  <c r="L1951" i="5"/>
  <c r="M1951" i="5"/>
  <c r="N1951" i="5"/>
  <c r="Q1951" i="5"/>
  <c r="R1951" i="5"/>
  <c r="S1951" i="5"/>
  <c r="B1952" i="5"/>
  <c r="D1952" i="5"/>
  <c r="I1952" i="5"/>
  <c r="J1952" i="5"/>
  <c r="L1952" i="5"/>
  <c r="M1952" i="5"/>
  <c r="N1952" i="5"/>
  <c r="O1952" i="5"/>
  <c r="Q1952" i="5"/>
  <c r="R1952" i="5"/>
  <c r="S1952" i="5"/>
  <c r="D1953" i="5"/>
  <c r="I1953" i="5"/>
  <c r="J1953" i="5"/>
  <c r="L1953" i="5"/>
  <c r="B1953" i="5" s="1"/>
  <c r="M1953" i="5"/>
  <c r="Q1953" i="5"/>
  <c r="R1953" i="5"/>
  <c r="S1953" i="5"/>
  <c r="B1954" i="5"/>
  <c r="D1954" i="5"/>
  <c r="I1954" i="5"/>
  <c r="J1954" i="5"/>
  <c r="L1954" i="5"/>
  <c r="M1954" i="5"/>
  <c r="N1954" i="5"/>
  <c r="O1954" i="5"/>
  <c r="Q1954" i="5"/>
  <c r="R1954" i="5"/>
  <c r="S1954" i="5"/>
  <c r="U1954" i="5"/>
  <c r="B1955" i="5"/>
  <c r="D1955" i="5"/>
  <c r="I1955" i="5"/>
  <c r="J1955" i="5"/>
  <c r="L1955" i="5"/>
  <c r="M1955" i="5"/>
  <c r="N1955" i="5"/>
  <c r="O1955" i="5"/>
  <c r="Q1955" i="5"/>
  <c r="R1955" i="5"/>
  <c r="S1955" i="5"/>
  <c r="B1956" i="5"/>
  <c r="N1956" i="5" s="1"/>
  <c r="D1956" i="5"/>
  <c r="I1956" i="5"/>
  <c r="J1956" i="5"/>
  <c r="L1956" i="5"/>
  <c r="M1956" i="5"/>
  <c r="O1956" i="5"/>
  <c r="Q1956" i="5"/>
  <c r="R1956" i="5"/>
  <c r="S1956" i="5"/>
  <c r="U1956" i="5"/>
  <c r="B1957" i="5"/>
  <c r="N1957" i="5" s="1"/>
  <c r="D1957" i="5"/>
  <c r="I1957" i="5"/>
  <c r="J1957" i="5"/>
  <c r="L1957" i="5"/>
  <c r="M1957" i="5"/>
  <c r="O1957" i="5"/>
  <c r="Q1957" i="5"/>
  <c r="R1957" i="5"/>
  <c r="S1957" i="5"/>
  <c r="B1958" i="5"/>
  <c r="N1958" i="5" s="1"/>
  <c r="D1958" i="5"/>
  <c r="I1958" i="5"/>
  <c r="J1958" i="5"/>
  <c r="L1958" i="5"/>
  <c r="M1958" i="5"/>
  <c r="Q1958" i="5"/>
  <c r="R1958" i="5"/>
  <c r="S1958" i="5"/>
  <c r="B1959" i="5"/>
  <c r="O1959" i="5" s="1"/>
  <c r="D1959" i="5"/>
  <c r="I1959" i="5"/>
  <c r="J1959" i="5"/>
  <c r="L1959" i="5"/>
  <c r="M1959" i="5"/>
  <c r="Q1959" i="5"/>
  <c r="R1959" i="5"/>
  <c r="S1959" i="5"/>
  <c r="B1960" i="5"/>
  <c r="D1960" i="5"/>
  <c r="I1960" i="5"/>
  <c r="J1960" i="5"/>
  <c r="L1960" i="5"/>
  <c r="M1960" i="5"/>
  <c r="Q1960" i="5"/>
  <c r="R1960" i="5"/>
  <c r="S1960" i="5"/>
  <c r="D1961" i="5"/>
  <c r="I1961" i="5"/>
  <c r="J1961" i="5"/>
  <c r="L1961" i="5"/>
  <c r="B1961" i="5" s="1"/>
  <c r="N1961" i="5" s="1"/>
  <c r="M1961" i="5"/>
  <c r="Q1961" i="5"/>
  <c r="R1961" i="5"/>
  <c r="S1961" i="5"/>
  <c r="D1962" i="5"/>
  <c r="I1962" i="5"/>
  <c r="J1962" i="5"/>
  <c r="L1962" i="5"/>
  <c r="B1962" i="5" s="1"/>
  <c r="M1962" i="5"/>
  <c r="Q1962" i="5"/>
  <c r="R1962" i="5"/>
  <c r="S1962" i="5"/>
  <c r="B1963" i="5"/>
  <c r="D1963" i="5"/>
  <c r="I1963" i="5"/>
  <c r="J1963" i="5"/>
  <c r="L1963" i="5"/>
  <c r="M1963" i="5"/>
  <c r="N1963" i="5"/>
  <c r="O1963" i="5"/>
  <c r="Q1963" i="5"/>
  <c r="R1963" i="5"/>
  <c r="S1963" i="5"/>
  <c r="D1964" i="5"/>
  <c r="I1964" i="5"/>
  <c r="J1964" i="5"/>
  <c r="L1964" i="5"/>
  <c r="B1964" i="5" s="1"/>
  <c r="M1964" i="5"/>
  <c r="N1964" i="5"/>
  <c r="O1964" i="5"/>
  <c r="Q1964" i="5"/>
  <c r="R1964" i="5"/>
  <c r="S1964" i="5"/>
  <c r="B1965" i="5"/>
  <c r="N1965" i="5" s="1"/>
  <c r="D1965" i="5"/>
  <c r="I1965" i="5"/>
  <c r="J1965" i="5"/>
  <c r="L1965" i="5"/>
  <c r="M1965" i="5"/>
  <c r="Q1965" i="5"/>
  <c r="R1965" i="5"/>
  <c r="S1965" i="5"/>
  <c r="U1965" i="5"/>
  <c r="B1966" i="5"/>
  <c r="N1966" i="5" s="1"/>
  <c r="D1966" i="5"/>
  <c r="I1966" i="5"/>
  <c r="J1966" i="5"/>
  <c r="L1966" i="5"/>
  <c r="M1966" i="5"/>
  <c r="Q1966" i="5"/>
  <c r="R1966" i="5"/>
  <c r="S1966" i="5"/>
  <c r="B1967" i="5"/>
  <c r="N1967" i="5" s="1"/>
  <c r="D1967" i="5"/>
  <c r="I1967" i="5"/>
  <c r="J1967" i="5"/>
  <c r="L1967" i="5"/>
  <c r="M1967" i="5"/>
  <c r="Q1967" i="5"/>
  <c r="R1967" i="5"/>
  <c r="S1967" i="5"/>
  <c r="B1968" i="5"/>
  <c r="N1968" i="5" s="1"/>
  <c r="D1968" i="5"/>
  <c r="I1968" i="5"/>
  <c r="J1968" i="5"/>
  <c r="L1968" i="5"/>
  <c r="M1968" i="5"/>
  <c r="Q1968" i="5"/>
  <c r="R1968" i="5"/>
  <c r="S1968" i="5"/>
  <c r="B1969" i="5"/>
  <c r="D1969" i="5"/>
  <c r="I1969" i="5"/>
  <c r="J1969" i="5"/>
  <c r="L1969" i="5"/>
  <c r="M1969" i="5"/>
  <c r="Q1969" i="5"/>
  <c r="R1969" i="5"/>
  <c r="S1969" i="5"/>
  <c r="B1970" i="5"/>
  <c r="D1970" i="5"/>
  <c r="I1970" i="5"/>
  <c r="J1970" i="5"/>
  <c r="L1970" i="5"/>
  <c r="M1970" i="5"/>
  <c r="Q1970" i="5"/>
  <c r="R1970" i="5"/>
  <c r="S1970" i="5"/>
  <c r="D1971" i="5"/>
  <c r="I1971" i="5"/>
  <c r="J1971" i="5"/>
  <c r="L1971" i="5"/>
  <c r="B1971" i="5" s="1"/>
  <c r="M1971" i="5"/>
  <c r="Q1971" i="5"/>
  <c r="R1971" i="5"/>
  <c r="S1971" i="5"/>
  <c r="D1972" i="5"/>
  <c r="I1972" i="5"/>
  <c r="J1972" i="5"/>
  <c r="L1972" i="5"/>
  <c r="B1972" i="5" s="1"/>
  <c r="M1972" i="5"/>
  <c r="Q1972" i="5"/>
  <c r="R1972" i="5"/>
  <c r="S1972" i="5"/>
  <c r="D1973" i="5"/>
  <c r="I1973" i="5"/>
  <c r="J1973" i="5"/>
  <c r="L1973" i="5"/>
  <c r="B1973" i="5" s="1"/>
  <c r="M1973" i="5"/>
  <c r="Q1973" i="5"/>
  <c r="R1973" i="5"/>
  <c r="S1973" i="5"/>
  <c r="D1974" i="5"/>
  <c r="I1974" i="5"/>
  <c r="J1974" i="5"/>
  <c r="L1974" i="5"/>
  <c r="B1974" i="5" s="1"/>
  <c r="M1974" i="5"/>
  <c r="Q1974" i="5"/>
  <c r="R1974" i="5"/>
  <c r="S1974" i="5"/>
  <c r="B1975" i="5"/>
  <c r="D1975" i="5"/>
  <c r="I1975" i="5"/>
  <c r="J1975" i="5"/>
  <c r="L1975" i="5"/>
  <c r="M1975" i="5"/>
  <c r="N1975" i="5"/>
  <c r="O1975" i="5"/>
  <c r="Q1975" i="5"/>
  <c r="R1975" i="5"/>
  <c r="S1975" i="5"/>
  <c r="B1976" i="5"/>
  <c r="D1976" i="5"/>
  <c r="I1976" i="5"/>
  <c r="J1976" i="5"/>
  <c r="L1976" i="5"/>
  <c r="M1976" i="5"/>
  <c r="N1976" i="5"/>
  <c r="O1976" i="5"/>
  <c r="Q1976" i="5"/>
  <c r="R1976" i="5"/>
  <c r="S1976" i="5"/>
  <c r="U1976" i="5"/>
  <c r="B1977" i="5"/>
  <c r="D1977" i="5"/>
  <c r="I1977" i="5"/>
  <c r="J1977" i="5"/>
  <c r="L1977" i="5"/>
  <c r="M1977" i="5"/>
  <c r="N1977" i="5"/>
  <c r="O1977" i="5"/>
  <c r="Q1977" i="5"/>
  <c r="R1977" i="5"/>
  <c r="S1977" i="5"/>
  <c r="B1978" i="5"/>
  <c r="N1978" i="5" s="1"/>
  <c r="D1978" i="5"/>
  <c r="I1978" i="5"/>
  <c r="J1978" i="5"/>
  <c r="L1978" i="5"/>
  <c r="M1978" i="5"/>
  <c r="O1978" i="5"/>
  <c r="Q1978" i="5"/>
  <c r="R1978" i="5"/>
  <c r="S1978" i="5"/>
  <c r="U1978" i="5"/>
  <c r="B1979" i="5"/>
  <c r="N1979" i="5" s="1"/>
  <c r="D1979" i="5"/>
  <c r="I1979" i="5"/>
  <c r="J1979" i="5"/>
  <c r="L1979" i="5"/>
  <c r="M1979" i="5"/>
  <c r="O1979" i="5"/>
  <c r="Q1979" i="5"/>
  <c r="R1979" i="5"/>
  <c r="S1979" i="5"/>
  <c r="U1979" i="5"/>
  <c r="B1980" i="5"/>
  <c r="N1980" i="5" s="1"/>
  <c r="D1980" i="5"/>
  <c r="I1980" i="5"/>
  <c r="J1980" i="5"/>
  <c r="L1980" i="5"/>
  <c r="M1980" i="5"/>
  <c r="O1980" i="5"/>
  <c r="Q1980" i="5"/>
  <c r="R1980" i="5"/>
  <c r="S1980" i="5"/>
  <c r="B1981" i="5"/>
  <c r="N1981" i="5" s="1"/>
  <c r="D1981" i="5"/>
  <c r="I1981" i="5"/>
  <c r="J1981" i="5"/>
  <c r="L1981" i="5"/>
  <c r="M1981" i="5"/>
  <c r="Q1981" i="5"/>
  <c r="R1981" i="5"/>
  <c r="S1981" i="5"/>
  <c r="B1982" i="5"/>
  <c r="N1982" i="5" s="1"/>
  <c r="D1982" i="5"/>
  <c r="I1982" i="5"/>
  <c r="J1982" i="5"/>
  <c r="L1982" i="5"/>
  <c r="M1982" i="5"/>
  <c r="Q1982" i="5"/>
  <c r="R1982" i="5"/>
  <c r="S1982" i="5"/>
  <c r="D1983" i="5"/>
  <c r="I1983" i="5"/>
  <c r="J1983" i="5"/>
  <c r="L1983" i="5"/>
  <c r="B1983" i="5" s="1"/>
  <c r="M1983" i="5"/>
  <c r="Q1983" i="5"/>
  <c r="R1983" i="5"/>
  <c r="S1983" i="5"/>
  <c r="B1984" i="5"/>
  <c r="D1984" i="5"/>
  <c r="I1984" i="5"/>
  <c r="J1984" i="5"/>
  <c r="L1984" i="5"/>
  <c r="M1984" i="5"/>
  <c r="Q1984" i="5"/>
  <c r="R1984" i="5"/>
  <c r="S1984" i="5"/>
  <c r="B1985" i="5"/>
  <c r="D1985" i="5"/>
  <c r="I1985" i="5"/>
  <c r="J1985" i="5"/>
  <c r="L1985" i="5"/>
  <c r="M1985" i="5"/>
  <c r="Q1985" i="5"/>
  <c r="R1985" i="5"/>
  <c r="S1985" i="5"/>
  <c r="D1986" i="5"/>
  <c r="I1986" i="5"/>
  <c r="J1986" i="5"/>
  <c r="L1986" i="5"/>
  <c r="B1986" i="5" s="1"/>
  <c r="M1986" i="5"/>
  <c r="Q1986" i="5"/>
  <c r="R1986" i="5"/>
  <c r="S1986" i="5"/>
  <c r="D1987" i="5"/>
  <c r="I1987" i="5"/>
  <c r="J1987" i="5"/>
  <c r="L1987" i="5"/>
  <c r="B1987" i="5" s="1"/>
  <c r="M1987" i="5"/>
  <c r="Q1987" i="5"/>
  <c r="R1987" i="5"/>
  <c r="S1987" i="5"/>
  <c r="D1988" i="5"/>
  <c r="I1988" i="5"/>
  <c r="J1988" i="5"/>
  <c r="L1988" i="5"/>
  <c r="B1988" i="5" s="1"/>
  <c r="M1988" i="5"/>
  <c r="Q1988" i="5"/>
  <c r="R1988" i="5"/>
  <c r="S1988" i="5"/>
  <c r="D1989" i="5"/>
  <c r="I1989" i="5"/>
  <c r="J1989" i="5"/>
  <c r="L1989" i="5"/>
  <c r="B1989" i="5" s="1"/>
  <c r="M1989" i="5"/>
  <c r="Q1989" i="5"/>
  <c r="R1989" i="5"/>
  <c r="S1989" i="5"/>
  <c r="B1990" i="5"/>
  <c r="D1990" i="5"/>
  <c r="I1990" i="5"/>
  <c r="J1990" i="5"/>
  <c r="L1990" i="5"/>
  <c r="M1990" i="5"/>
  <c r="N1990" i="5"/>
  <c r="O1990" i="5"/>
  <c r="Q1990" i="5"/>
  <c r="R1990" i="5"/>
  <c r="S1990" i="5"/>
  <c r="B1991" i="5"/>
  <c r="D1991" i="5"/>
  <c r="I1991" i="5"/>
  <c r="J1991" i="5"/>
  <c r="L1991" i="5"/>
  <c r="M1991" i="5"/>
  <c r="N1991" i="5"/>
  <c r="O1991" i="5"/>
  <c r="Q1991" i="5"/>
  <c r="R1991" i="5"/>
  <c r="S1991" i="5"/>
  <c r="B1992" i="5"/>
  <c r="N1992" i="5" s="1"/>
  <c r="D1992" i="5"/>
  <c r="I1992" i="5"/>
  <c r="J1992" i="5"/>
  <c r="L1992" i="5"/>
  <c r="M1992" i="5"/>
  <c r="O1992" i="5"/>
  <c r="Q1992" i="5"/>
  <c r="R1992" i="5"/>
  <c r="S1992" i="5"/>
  <c r="B1993" i="5"/>
  <c r="N1993" i="5" s="1"/>
  <c r="D1993" i="5"/>
  <c r="I1993" i="5"/>
  <c r="J1993" i="5"/>
  <c r="L1993" i="5"/>
  <c r="M1993" i="5"/>
  <c r="Q1993" i="5"/>
  <c r="R1993" i="5"/>
  <c r="S1993" i="5"/>
  <c r="B1994" i="5"/>
  <c r="N1994" i="5" s="1"/>
  <c r="D1994" i="5"/>
  <c r="I1994" i="5"/>
  <c r="J1994" i="5"/>
  <c r="L1994" i="5"/>
  <c r="M1994" i="5"/>
  <c r="Q1994" i="5"/>
  <c r="R1994" i="5"/>
  <c r="S1994" i="5"/>
  <c r="D1995" i="5"/>
  <c r="I1995" i="5"/>
  <c r="J1995" i="5"/>
  <c r="L1995" i="5"/>
  <c r="B1995" i="5" s="1"/>
  <c r="M1995" i="5"/>
  <c r="Q1995" i="5"/>
  <c r="R1995" i="5"/>
  <c r="S1995" i="5"/>
  <c r="B1996" i="5"/>
  <c r="D1996" i="5"/>
  <c r="I1996" i="5"/>
  <c r="J1996" i="5"/>
  <c r="L1996" i="5"/>
  <c r="M1996" i="5"/>
  <c r="Q1996" i="5"/>
  <c r="R1996" i="5"/>
  <c r="S1996" i="5"/>
  <c r="B1997" i="5"/>
  <c r="D1997" i="5"/>
  <c r="I1997" i="5"/>
  <c r="J1997" i="5"/>
  <c r="U1997" i="5" s="1"/>
  <c r="L1997" i="5"/>
  <c r="M1997" i="5"/>
  <c r="Q1997" i="5"/>
  <c r="R1997" i="5"/>
  <c r="S1997" i="5"/>
  <c r="B1998" i="5"/>
  <c r="D1998" i="5"/>
  <c r="I1998" i="5"/>
  <c r="J1998" i="5"/>
  <c r="L1998" i="5"/>
  <c r="M1998" i="5"/>
  <c r="Q1998" i="5"/>
  <c r="R1998" i="5"/>
  <c r="S1998" i="5"/>
  <c r="D1999" i="5"/>
  <c r="I1999" i="5"/>
  <c r="J1999" i="5"/>
  <c r="L1999" i="5"/>
  <c r="B1999" i="5" s="1"/>
  <c r="M1999" i="5"/>
  <c r="Q1999" i="5"/>
  <c r="R1999" i="5"/>
  <c r="S1999" i="5"/>
  <c r="D2000" i="5"/>
  <c r="I2000" i="5"/>
  <c r="J2000" i="5"/>
  <c r="U2000" i="5" s="1"/>
  <c r="L2000" i="5"/>
  <c r="B2000" i="5" s="1"/>
  <c r="M2000" i="5"/>
  <c r="Q2000" i="5"/>
  <c r="R2000" i="5"/>
  <c r="S2000" i="5"/>
  <c r="D2001" i="5"/>
  <c r="I2001" i="5"/>
  <c r="J2001" i="5"/>
  <c r="L2001" i="5"/>
  <c r="B2001" i="5" s="1"/>
  <c r="M2001" i="5"/>
  <c r="Q2001" i="5"/>
  <c r="R2001" i="5"/>
  <c r="S2001" i="5"/>
  <c r="D2002" i="5"/>
  <c r="I2002" i="5"/>
  <c r="J2002" i="5"/>
  <c r="L2002" i="5"/>
  <c r="B2002" i="5" s="1"/>
  <c r="M2002" i="5"/>
  <c r="Q2002" i="5"/>
  <c r="R2002" i="5"/>
  <c r="S2002" i="5"/>
  <c r="D2003" i="5"/>
  <c r="I2003" i="5"/>
  <c r="J2003" i="5"/>
  <c r="L2003" i="5"/>
  <c r="B2003" i="5" s="1"/>
  <c r="M2003" i="5"/>
  <c r="Q2003" i="5"/>
  <c r="R2003" i="5"/>
  <c r="S2003" i="5"/>
  <c r="U2003" i="5"/>
  <c r="D2004" i="5"/>
  <c r="I2004" i="5"/>
  <c r="J2004" i="5"/>
  <c r="L2004" i="5"/>
  <c r="B2004" i="5" s="1"/>
  <c r="M2004" i="5"/>
  <c r="Q2004" i="5"/>
  <c r="R2004" i="5"/>
  <c r="S2004" i="5"/>
  <c r="B2005" i="5"/>
  <c r="D2005" i="5"/>
  <c r="I2005" i="5"/>
  <c r="J2005" i="5"/>
  <c r="L2005" i="5"/>
  <c r="M2005" i="5"/>
  <c r="N2005" i="5"/>
  <c r="O2005" i="5"/>
  <c r="Q2005" i="5"/>
  <c r="R2005" i="5"/>
  <c r="S2005" i="5"/>
  <c r="B2006" i="5"/>
  <c r="D2006" i="5"/>
  <c r="I2006" i="5"/>
  <c r="J2006" i="5"/>
  <c r="L2006" i="5"/>
  <c r="M2006" i="5"/>
  <c r="N2006" i="5"/>
  <c r="O2006" i="5"/>
  <c r="Q2006" i="5"/>
  <c r="R2006" i="5"/>
  <c r="S2006" i="5"/>
  <c r="B2007" i="5"/>
  <c r="N2007" i="5" s="1"/>
  <c r="D2007" i="5"/>
  <c r="I2007" i="5"/>
  <c r="J2007" i="5"/>
  <c r="L2007" i="5"/>
  <c r="M2007" i="5"/>
  <c r="O2007" i="5"/>
  <c r="Q2007" i="5"/>
  <c r="R2007" i="5"/>
  <c r="S2007" i="5"/>
  <c r="B2008" i="5"/>
  <c r="N2008" i="5" s="1"/>
  <c r="D2008" i="5"/>
  <c r="I2008" i="5"/>
  <c r="J2008" i="5"/>
  <c r="L2008" i="5"/>
  <c r="M2008" i="5"/>
  <c r="Q2008" i="5"/>
  <c r="R2008" i="5"/>
  <c r="S2008" i="5"/>
  <c r="B2009" i="5"/>
  <c r="N2009" i="5" s="1"/>
  <c r="D2009" i="5"/>
  <c r="I2009" i="5"/>
  <c r="J2009" i="5"/>
  <c r="L2009" i="5"/>
  <c r="M2009" i="5"/>
  <c r="Q2009" i="5"/>
  <c r="R2009" i="5"/>
  <c r="S2009" i="5"/>
  <c r="D2010" i="5"/>
  <c r="I2010" i="5"/>
  <c r="J2010" i="5"/>
  <c r="L2010" i="5"/>
  <c r="B2010" i="5" s="1"/>
  <c r="M2010" i="5"/>
  <c r="Q2010" i="5"/>
  <c r="R2010" i="5"/>
  <c r="S2010" i="5"/>
  <c r="U2010" i="5"/>
  <c r="D2011" i="5"/>
  <c r="I2011" i="5"/>
  <c r="J2011" i="5"/>
  <c r="L2011" i="5"/>
  <c r="B2011" i="5" s="1"/>
  <c r="M2011" i="5"/>
  <c r="Q2011" i="5"/>
  <c r="R2011" i="5"/>
  <c r="S2011" i="5"/>
  <c r="B2012" i="5"/>
  <c r="D2012" i="5"/>
  <c r="I2012" i="5"/>
  <c r="J2012" i="5"/>
  <c r="L2012" i="5"/>
  <c r="M2012" i="5"/>
  <c r="Q2012" i="5"/>
  <c r="R2012" i="5"/>
  <c r="S2012" i="5"/>
  <c r="B2013" i="5"/>
  <c r="D2013" i="5"/>
  <c r="I2013" i="5"/>
  <c r="J2013" i="5"/>
  <c r="L2013" i="5"/>
  <c r="M2013" i="5"/>
  <c r="Q2013" i="5"/>
  <c r="R2013" i="5"/>
  <c r="S2013" i="5"/>
  <c r="D2014" i="5"/>
  <c r="I2014" i="5"/>
  <c r="J2014" i="5"/>
  <c r="L2014" i="5"/>
  <c r="B2014" i="5" s="1"/>
  <c r="M2014" i="5"/>
  <c r="Q2014" i="5"/>
  <c r="R2014" i="5"/>
  <c r="S2014" i="5"/>
  <c r="D2015" i="5"/>
  <c r="I2015" i="5"/>
  <c r="J2015" i="5"/>
  <c r="L2015" i="5"/>
  <c r="B2015" i="5" s="1"/>
  <c r="M2015" i="5"/>
  <c r="Q2015" i="5"/>
  <c r="R2015" i="5"/>
  <c r="S2015" i="5"/>
  <c r="D2016" i="5"/>
  <c r="I2016" i="5"/>
  <c r="J2016" i="5"/>
  <c r="L2016" i="5"/>
  <c r="B2016" i="5" s="1"/>
  <c r="M2016" i="5"/>
  <c r="Q2016" i="5"/>
  <c r="R2016" i="5"/>
  <c r="S2016" i="5"/>
  <c r="D2017" i="5"/>
  <c r="I2017" i="5"/>
  <c r="J2017" i="5"/>
  <c r="L2017" i="5"/>
  <c r="B2017" i="5" s="1"/>
  <c r="M2017" i="5"/>
  <c r="Q2017" i="5"/>
  <c r="R2017" i="5"/>
  <c r="S2017" i="5"/>
  <c r="B2018" i="5"/>
  <c r="D2018" i="5"/>
  <c r="I2018" i="5"/>
  <c r="J2018" i="5"/>
  <c r="L2018" i="5"/>
  <c r="M2018" i="5"/>
  <c r="N2018" i="5"/>
  <c r="O2018" i="5"/>
  <c r="Q2018" i="5"/>
  <c r="R2018" i="5"/>
  <c r="S2018" i="5"/>
  <c r="U2018" i="5"/>
  <c r="B2019" i="5"/>
  <c r="D2019" i="5"/>
  <c r="I2019" i="5"/>
  <c r="J2019" i="5"/>
  <c r="L2019" i="5"/>
  <c r="M2019" i="5"/>
  <c r="N2019" i="5"/>
  <c r="O2019" i="5"/>
  <c r="Q2019" i="5"/>
  <c r="R2019" i="5"/>
  <c r="S2019" i="5"/>
  <c r="B2020" i="5"/>
  <c r="D2020" i="5"/>
  <c r="I2020" i="5"/>
  <c r="J2020" i="5"/>
  <c r="L2020" i="5"/>
  <c r="M2020" i="5"/>
  <c r="N2020" i="5"/>
  <c r="O2020" i="5"/>
  <c r="Q2020" i="5"/>
  <c r="R2020" i="5"/>
  <c r="S2020" i="5"/>
  <c r="B2021" i="5"/>
  <c r="N2021" i="5" s="1"/>
  <c r="D2021" i="5"/>
  <c r="I2021" i="5"/>
  <c r="J2021" i="5"/>
  <c r="L2021" i="5"/>
  <c r="M2021" i="5"/>
  <c r="O2021" i="5"/>
  <c r="Q2021" i="5"/>
  <c r="R2021" i="5"/>
  <c r="S2021" i="5"/>
  <c r="U2021" i="5"/>
  <c r="B2022" i="5"/>
  <c r="N2022" i="5" s="1"/>
  <c r="D2022" i="5"/>
  <c r="I2022" i="5"/>
  <c r="J2022" i="5"/>
  <c r="L2022" i="5"/>
  <c r="M2022" i="5"/>
  <c r="O2022" i="5"/>
  <c r="Q2022" i="5"/>
  <c r="R2022" i="5"/>
  <c r="S2022" i="5"/>
  <c r="U2022" i="5"/>
  <c r="B2023" i="5"/>
  <c r="N2023" i="5" s="1"/>
  <c r="D2023" i="5"/>
  <c r="I2023" i="5"/>
  <c r="J2023" i="5"/>
  <c r="L2023" i="5"/>
  <c r="M2023" i="5"/>
  <c r="O2023" i="5"/>
  <c r="Q2023" i="5"/>
  <c r="R2023" i="5"/>
  <c r="S2023" i="5"/>
  <c r="B2024" i="5"/>
  <c r="N2024" i="5" s="1"/>
  <c r="D2024" i="5"/>
  <c r="I2024" i="5"/>
  <c r="J2024" i="5"/>
  <c r="L2024" i="5"/>
  <c r="M2024" i="5"/>
  <c r="Q2024" i="5"/>
  <c r="R2024" i="5"/>
  <c r="S2024" i="5"/>
  <c r="B2025" i="5"/>
  <c r="N2025" i="5" s="1"/>
  <c r="D2025" i="5"/>
  <c r="I2025" i="5"/>
  <c r="J2025" i="5"/>
  <c r="L2025" i="5"/>
  <c r="M2025" i="5"/>
  <c r="Q2025" i="5"/>
  <c r="R2025" i="5"/>
  <c r="S2025" i="5"/>
  <c r="D2026" i="5"/>
  <c r="I2026" i="5"/>
  <c r="J2026" i="5"/>
  <c r="L2026" i="5"/>
  <c r="B2026" i="5" s="1"/>
  <c r="M2026" i="5"/>
  <c r="Q2026" i="5"/>
  <c r="R2026" i="5"/>
  <c r="S2026" i="5"/>
  <c r="U2026" i="5"/>
  <c r="D2027" i="5"/>
  <c r="I2027" i="5"/>
  <c r="J2027" i="5"/>
  <c r="L2027" i="5"/>
  <c r="B2027" i="5" s="1"/>
  <c r="M2027" i="5"/>
  <c r="Q2027" i="5"/>
  <c r="R2027" i="5"/>
  <c r="S2027" i="5"/>
  <c r="U2027" i="5"/>
  <c r="D2028" i="5"/>
  <c r="I2028" i="5"/>
  <c r="J2028" i="5"/>
  <c r="L2028" i="5"/>
  <c r="B2028" i="5" s="1"/>
  <c r="M2028" i="5"/>
  <c r="Q2028" i="5"/>
  <c r="R2028" i="5"/>
  <c r="S2028" i="5"/>
  <c r="B2029" i="5"/>
  <c r="D2029" i="5"/>
  <c r="I2029" i="5"/>
  <c r="J2029" i="5"/>
  <c r="L2029" i="5"/>
  <c r="M2029" i="5"/>
  <c r="Q2029" i="5"/>
  <c r="R2029" i="5"/>
  <c r="S2029" i="5"/>
  <c r="B2030" i="5"/>
  <c r="D2030" i="5"/>
  <c r="I2030" i="5"/>
  <c r="J2030" i="5"/>
  <c r="L2030" i="5"/>
  <c r="M2030" i="5"/>
  <c r="Q2030" i="5"/>
  <c r="R2030" i="5"/>
  <c r="S2030" i="5"/>
  <c r="D2031" i="5"/>
  <c r="I2031" i="5"/>
  <c r="J2031" i="5"/>
  <c r="U2031" i="5" s="1"/>
  <c r="L2031" i="5"/>
  <c r="B2031" i="5" s="1"/>
  <c r="M2031" i="5"/>
  <c r="Q2031" i="5"/>
  <c r="R2031" i="5"/>
  <c r="S2031" i="5"/>
  <c r="D2032" i="5"/>
  <c r="I2032" i="5"/>
  <c r="J2032" i="5"/>
  <c r="L2032" i="5"/>
  <c r="B2032" i="5" s="1"/>
  <c r="M2032" i="5"/>
  <c r="Q2032" i="5"/>
  <c r="R2032" i="5"/>
  <c r="S2032" i="5"/>
  <c r="D2033" i="5"/>
  <c r="I2033" i="5"/>
  <c r="J2033" i="5"/>
  <c r="L2033" i="5"/>
  <c r="B2033" i="5" s="1"/>
  <c r="M2033" i="5"/>
  <c r="Q2033" i="5"/>
  <c r="R2033" i="5"/>
  <c r="S2033" i="5"/>
  <c r="D2034" i="5"/>
  <c r="I2034" i="5"/>
  <c r="J2034" i="5"/>
  <c r="U2034" i="5" s="1"/>
  <c r="L2034" i="5"/>
  <c r="B2034" i="5" s="1"/>
  <c r="M2034" i="5"/>
  <c r="Q2034" i="5"/>
  <c r="R2034" i="5"/>
  <c r="S2034" i="5"/>
  <c r="D2035" i="5"/>
  <c r="I2035" i="5"/>
  <c r="J2035" i="5"/>
  <c r="U2035" i="5" s="1"/>
  <c r="L2035" i="5"/>
  <c r="B2035" i="5" s="1"/>
  <c r="M2035" i="5"/>
  <c r="Q2035" i="5"/>
  <c r="R2035" i="5"/>
  <c r="S2035" i="5"/>
  <c r="D2036" i="5"/>
  <c r="I2036" i="5"/>
  <c r="J2036" i="5"/>
  <c r="L2036" i="5"/>
  <c r="B2036" i="5" s="1"/>
  <c r="M2036" i="5"/>
  <c r="Q2036" i="5"/>
  <c r="R2036" i="5"/>
  <c r="S2036" i="5"/>
  <c r="D2037" i="5"/>
  <c r="I2037" i="5"/>
  <c r="J2037" i="5"/>
  <c r="L2037" i="5"/>
  <c r="B2037" i="5" s="1"/>
  <c r="M2037" i="5"/>
  <c r="Q2037" i="5"/>
  <c r="R2037" i="5"/>
  <c r="S2037" i="5"/>
  <c r="B2038" i="5"/>
  <c r="D2038" i="5"/>
  <c r="I2038" i="5"/>
  <c r="J2038" i="5"/>
  <c r="L2038" i="5"/>
  <c r="M2038" i="5"/>
  <c r="N2038" i="5"/>
  <c r="O2038" i="5"/>
  <c r="Q2038" i="5"/>
  <c r="R2038" i="5"/>
  <c r="S2038" i="5"/>
  <c r="U2038" i="5"/>
  <c r="B2039" i="5"/>
  <c r="D2039" i="5"/>
  <c r="I2039" i="5"/>
  <c r="J2039" i="5"/>
  <c r="L2039" i="5"/>
  <c r="M2039" i="5"/>
  <c r="N2039" i="5"/>
  <c r="O2039" i="5"/>
  <c r="Q2039" i="5"/>
  <c r="R2039" i="5"/>
  <c r="S2039" i="5"/>
  <c r="B2040" i="5"/>
  <c r="D2040" i="5"/>
  <c r="I2040" i="5"/>
  <c r="J2040" i="5"/>
  <c r="L2040" i="5"/>
  <c r="M2040" i="5"/>
  <c r="N2040" i="5"/>
  <c r="O2040" i="5"/>
  <c r="Q2040" i="5"/>
  <c r="R2040" i="5"/>
  <c r="S2040" i="5"/>
  <c r="B2041" i="5"/>
  <c r="N2041" i="5" s="1"/>
  <c r="D2041" i="5"/>
  <c r="I2041" i="5"/>
  <c r="J2041" i="5"/>
  <c r="L2041" i="5"/>
  <c r="M2041" i="5"/>
  <c r="O2041" i="5"/>
  <c r="Q2041" i="5"/>
  <c r="R2041" i="5"/>
  <c r="S2041" i="5"/>
  <c r="B2042" i="5"/>
  <c r="N2042" i="5" s="1"/>
  <c r="D2042" i="5"/>
  <c r="I2042" i="5"/>
  <c r="J2042" i="5"/>
  <c r="L2042" i="5"/>
  <c r="M2042" i="5"/>
  <c r="Q2042" i="5"/>
  <c r="R2042" i="5"/>
  <c r="S2042" i="5"/>
  <c r="B2043" i="5"/>
  <c r="N2043" i="5" s="1"/>
  <c r="D2043" i="5"/>
  <c r="I2043" i="5"/>
  <c r="J2043" i="5"/>
  <c r="L2043" i="5"/>
  <c r="M2043" i="5"/>
  <c r="Q2043" i="5"/>
  <c r="R2043" i="5"/>
  <c r="S2043" i="5"/>
  <c r="D2044" i="5"/>
  <c r="I2044" i="5"/>
  <c r="J2044" i="5"/>
  <c r="L2044" i="5"/>
  <c r="B2044" i="5" s="1"/>
  <c r="M2044" i="5"/>
  <c r="Q2044" i="5"/>
  <c r="R2044" i="5"/>
  <c r="S2044" i="5"/>
  <c r="U2044" i="5"/>
  <c r="D2045" i="5"/>
  <c r="I2045" i="5"/>
  <c r="J2045" i="5"/>
  <c r="L2045" i="5"/>
  <c r="B2045" i="5" s="1"/>
  <c r="M2045" i="5"/>
  <c r="Q2045" i="5"/>
  <c r="R2045" i="5"/>
  <c r="S2045" i="5"/>
  <c r="B2046" i="5"/>
  <c r="D2046" i="5"/>
  <c r="I2046" i="5"/>
  <c r="J2046" i="5"/>
  <c r="L2046" i="5"/>
  <c r="M2046" i="5"/>
  <c r="Q2046" i="5"/>
  <c r="R2046" i="5"/>
  <c r="S2046" i="5"/>
  <c r="B2047" i="5"/>
  <c r="D2047" i="5"/>
  <c r="I2047" i="5"/>
  <c r="J2047" i="5"/>
  <c r="U2047" i="5" s="1"/>
  <c r="L2047" i="5"/>
  <c r="M2047" i="5"/>
  <c r="Q2047" i="5"/>
  <c r="R2047" i="5"/>
  <c r="S2047" i="5"/>
  <c r="B2048" i="5"/>
  <c r="D2048" i="5"/>
  <c r="I2048" i="5"/>
  <c r="J2048" i="5"/>
  <c r="U2048" i="5" s="1"/>
  <c r="L2048" i="5"/>
  <c r="M2048" i="5"/>
  <c r="Q2048" i="5"/>
  <c r="R2048" i="5"/>
  <c r="S2048" i="5"/>
  <c r="B2049" i="5"/>
  <c r="D2049" i="5"/>
  <c r="I2049" i="5"/>
  <c r="J2049" i="5"/>
  <c r="L2049" i="5"/>
  <c r="M2049" i="5"/>
  <c r="Q2049" i="5"/>
  <c r="R2049" i="5"/>
  <c r="S2049" i="5"/>
  <c r="D2050" i="5"/>
  <c r="I2050" i="5"/>
  <c r="J2050" i="5"/>
  <c r="L2050" i="5"/>
  <c r="B2050" i="5" s="1"/>
  <c r="M2050" i="5"/>
  <c r="Q2050" i="5"/>
  <c r="R2050" i="5"/>
  <c r="S2050" i="5"/>
  <c r="D2051" i="5"/>
  <c r="I2051" i="5"/>
  <c r="J2051" i="5"/>
  <c r="L2051" i="5"/>
  <c r="B2051" i="5" s="1"/>
  <c r="M2051" i="5"/>
  <c r="Q2051" i="5"/>
  <c r="R2051" i="5"/>
  <c r="S2051" i="5"/>
  <c r="D2052" i="5"/>
  <c r="I2052" i="5"/>
  <c r="J2052" i="5"/>
  <c r="U2052" i="5" s="1"/>
  <c r="L2052" i="5"/>
  <c r="B2052" i="5" s="1"/>
  <c r="M2052" i="5"/>
  <c r="Q2052" i="5"/>
  <c r="R2052" i="5"/>
  <c r="S2052" i="5"/>
  <c r="D2053" i="5"/>
  <c r="I2053" i="5"/>
  <c r="J2053" i="5"/>
  <c r="L2053" i="5"/>
  <c r="B2053" i="5" s="1"/>
  <c r="M2053" i="5"/>
  <c r="Q2053" i="5"/>
  <c r="R2053" i="5"/>
  <c r="S2053" i="5"/>
  <c r="D2054" i="5"/>
  <c r="I2054" i="5"/>
  <c r="J2054" i="5"/>
  <c r="L2054" i="5"/>
  <c r="B2054" i="5" s="1"/>
  <c r="M2054" i="5"/>
  <c r="Q2054" i="5"/>
  <c r="R2054" i="5"/>
  <c r="S2054" i="5"/>
  <c r="U2054" i="5"/>
  <c r="D2055" i="5"/>
  <c r="I2055" i="5"/>
  <c r="J2055" i="5"/>
  <c r="L2055" i="5"/>
  <c r="B2055" i="5" s="1"/>
  <c r="M2055" i="5"/>
  <c r="Q2055" i="5"/>
  <c r="R2055" i="5"/>
  <c r="S2055" i="5"/>
  <c r="U2055" i="5"/>
  <c r="D2056" i="5"/>
  <c r="I2056" i="5"/>
  <c r="J2056" i="5"/>
  <c r="L2056" i="5"/>
  <c r="B2056" i="5" s="1"/>
  <c r="M2056" i="5"/>
  <c r="Q2056" i="5"/>
  <c r="R2056" i="5"/>
  <c r="S2056" i="5"/>
  <c r="U2056" i="5"/>
  <c r="D2057" i="5"/>
  <c r="I2057" i="5"/>
  <c r="J2057" i="5"/>
  <c r="L2057" i="5"/>
  <c r="B2057" i="5" s="1"/>
  <c r="M2057" i="5"/>
  <c r="Q2057" i="5"/>
  <c r="R2057" i="5"/>
  <c r="S2057" i="5"/>
  <c r="B2058" i="5"/>
  <c r="D2058" i="5"/>
  <c r="I2058" i="5"/>
  <c r="J2058" i="5"/>
  <c r="L2058" i="5"/>
  <c r="M2058" i="5"/>
  <c r="N2058" i="5"/>
  <c r="O2058" i="5"/>
  <c r="Q2058" i="5"/>
  <c r="R2058" i="5"/>
  <c r="S2058" i="5"/>
  <c r="U2058" i="5"/>
  <c r="B2059" i="5"/>
  <c r="D2059" i="5"/>
  <c r="I2059" i="5"/>
  <c r="J2059" i="5"/>
  <c r="L2059" i="5"/>
  <c r="M2059" i="5"/>
  <c r="N2059" i="5"/>
  <c r="O2059" i="5"/>
  <c r="Q2059" i="5"/>
  <c r="R2059" i="5"/>
  <c r="S2059" i="5"/>
  <c r="U2059" i="5"/>
  <c r="B2060" i="5"/>
  <c r="D2060" i="5"/>
  <c r="I2060" i="5"/>
  <c r="J2060" i="5"/>
  <c r="L2060" i="5"/>
  <c r="M2060" i="5"/>
  <c r="N2060" i="5"/>
  <c r="O2060" i="5"/>
  <c r="Q2060" i="5"/>
  <c r="R2060" i="5"/>
  <c r="S2060" i="5"/>
  <c r="U2060" i="5"/>
  <c r="B2061" i="5"/>
  <c r="D2061" i="5"/>
  <c r="I2061" i="5"/>
  <c r="J2061" i="5"/>
  <c r="L2061" i="5"/>
  <c r="M2061" i="5"/>
  <c r="N2061" i="5"/>
  <c r="O2061" i="5"/>
  <c r="Q2061" i="5"/>
  <c r="R2061" i="5"/>
  <c r="S2061" i="5"/>
  <c r="B2062" i="5"/>
  <c r="D2062" i="5"/>
  <c r="I2062" i="5"/>
  <c r="J2062" i="5"/>
  <c r="L2062" i="5"/>
  <c r="M2062" i="5"/>
  <c r="N2062" i="5"/>
  <c r="O2062" i="5"/>
  <c r="Q2062" i="5"/>
  <c r="R2062" i="5"/>
  <c r="S2062" i="5"/>
  <c r="U2062" i="5"/>
  <c r="B2063" i="5"/>
  <c r="D2063" i="5"/>
  <c r="I2063" i="5"/>
  <c r="J2063" i="5"/>
  <c r="L2063" i="5"/>
  <c r="M2063" i="5"/>
  <c r="N2063" i="5"/>
  <c r="O2063" i="5"/>
  <c r="Q2063" i="5"/>
  <c r="R2063" i="5"/>
  <c r="S2063" i="5"/>
  <c r="B2064" i="5"/>
  <c r="N2064" i="5" s="1"/>
  <c r="D2064" i="5"/>
  <c r="I2064" i="5"/>
  <c r="J2064" i="5"/>
  <c r="L2064" i="5"/>
  <c r="M2064" i="5"/>
  <c r="O2064" i="5"/>
  <c r="Q2064" i="5"/>
  <c r="R2064" i="5"/>
  <c r="S2064" i="5"/>
  <c r="D2065" i="5"/>
  <c r="I2065" i="5"/>
  <c r="J2065" i="5"/>
  <c r="L2065" i="5"/>
  <c r="B2065" i="5" s="1"/>
  <c r="M2065" i="5"/>
  <c r="Q2065" i="5"/>
  <c r="R2065" i="5"/>
  <c r="S2065" i="5"/>
  <c r="U2065" i="5"/>
  <c r="D2066" i="5"/>
  <c r="I2066" i="5"/>
  <c r="J2066" i="5"/>
  <c r="L2066" i="5"/>
  <c r="B2066" i="5" s="1"/>
  <c r="M2066" i="5"/>
  <c r="Q2066" i="5"/>
  <c r="R2066" i="5"/>
  <c r="S2066" i="5"/>
  <c r="B2067" i="5"/>
  <c r="N2067" i="5" s="1"/>
  <c r="D2067" i="5"/>
  <c r="I2067" i="5"/>
  <c r="J2067" i="5"/>
  <c r="U2067" i="5" s="1"/>
  <c r="L2067" i="5"/>
  <c r="M2067" i="5"/>
  <c r="Q2067" i="5"/>
  <c r="R2067" i="5"/>
  <c r="S2067" i="5"/>
  <c r="B2068" i="5"/>
  <c r="N2068" i="5" s="1"/>
  <c r="D2068" i="5"/>
  <c r="I2068" i="5"/>
  <c r="J2068" i="5"/>
  <c r="L2068" i="5"/>
  <c r="M2068" i="5"/>
  <c r="Q2068" i="5"/>
  <c r="R2068" i="5"/>
  <c r="S2068" i="5"/>
  <c r="D2069" i="5"/>
  <c r="I2069" i="5"/>
  <c r="J2069" i="5"/>
  <c r="L2069" i="5"/>
  <c r="B2069" i="5" s="1"/>
  <c r="M2069" i="5"/>
  <c r="Q2069" i="5"/>
  <c r="R2069" i="5"/>
  <c r="S2069" i="5"/>
  <c r="B2070" i="5"/>
  <c r="D2070" i="5"/>
  <c r="I2070" i="5"/>
  <c r="J2070" i="5"/>
  <c r="L2070" i="5"/>
  <c r="M2070" i="5"/>
  <c r="Q2070" i="5"/>
  <c r="R2070" i="5"/>
  <c r="S2070" i="5"/>
  <c r="U2070" i="5"/>
  <c r="B2071" i="5"/>
  <c r="D2071" i="5"/>
  <c r="I2071" i="5"/>
  <c r="J2071" i="5"/>
  <c r="L2071" i="5"/>
  <c r="M2071" i="5"/>
  <c r="Q2071" i="5"/>
  <c r="R2071" i="5"/>
  <c r="S2071" i="5"/>
  <c r="B2072" i="5"/>
  <c r="D2072" i="5"/>
  <c r="I2072" i="5"/>
  <c r="J2072" i="5"/>
  <c r="L2072" i="5"/>
  <c r="M2072" i="5"/>
  <c r="Q2072" i="5"/>
  <c r="R2072" i="5"/>
  <c r="S2072" i="5"/>
  <c r="D2073" i="5"/>
  <c r="I2073" i="5"/>
  <c r="J2073" i="5"/>
  <c r="L2073" i="5"/>
  <c r="B2073" i="5" s="1"/>
  <c r="M2073" i="5"/>
  <c r="Q2073" i="5"/>
  <c r="R2073" i="5"/>
  <c r="S2073" i="5"/>
  <c r="D2074" i="5"/>
  <c r="I2074" i="5"/>
  <c r="J2074" i="5"/>
  <c r="L2074" i="5"/>
  <c r="B2074" i="5" s="1"/>
  <c r="M2074" i="5"/>
  <c r="Q2074" i="5"/>
  <c r="R2074" i="5"/>
  <c r="S2074" i="5"/>
  <c r="D2075" i="5"/>
  <c r="I2075" i="5"/>
  <c r="J2075" i="5"/>
  <c r="U2075" i="5" s="1"/>
  <c r="L2075" i="5"/>
  <c r="B2075" i="5" s="1"/>
  <c r="M2075" i="5"/>
  <c r="Q2075" i="5"/>
  <c r="R2075" i="5"/>
  <c r="S2075" i="5"/>
  <c r="D2076" i="5"/>
  <c r="I2076" i="5"/>
  <c r="J2076" i="5"/>
  <c r="L2076" i="5"/>
  <c r="B2076" i="5" s="1"/>
  <c r="M2076" i="5"/>
  <c r="Q2076" i="5"/>
  <c r="R2076" i="5"/>
  <c r="S2076" i="5"/>
  <c r="D2077" i="5"/>
  <c r="I2077" i="5"/>
  <c r="J2077" i="5"/>
  <c r="L2077" i="5"/>
  <c r="B2077" i="5" s="1"/>
  <c r="M2077" i="5"/>
  <c r="Q2077" i="5"/>
  <c r="R2077" i="5"/>
  <c r="S2077" i="5"/>
  <c r="B2078" i="5"/>
  <c r="D2078" i="5"/>
  <c r="I2078" i="5"/>
  <c r="J2078" i="5"/>
  <c r="L2078" i="5"/>
  <c r="M2078" i="5"/>
  <c r="N2078" i="5"/>
  <c r="O2078" i="5"/>
  <c r="Q2078" i="5"/>
  <c r="R2078" i="5"/>
  <c r="S2078" i="5"/>
  <c r="B2079" i="5"/>
  <c r="D2079" i="5"/>
  <c r="I2079" i="5"/>
  <c r="J2079" i="5"/>
  <c r="L2079" i="5"/>
  <c r="M2079" i="5"/>
  <c r="N2079" i="5"/>
  <c r="O2079" i="5"/>
  <c r="Q2079" i="5"/>
  <c r="R2079" i="5"/>
  <c r="S2079" i="5"/>
  <c r="B2080" i="5"/>
  <c r="N2080" i="5" s="1"/>
  <c r="D2080" i="5"/>
  <c r="I2080" i="5"/>
  <c r="J2080" i="5"/>
  <c r="L2080" i="5"/>
  <c r="M2080" i="5"/>
  <c r="O2080" i="5"/>
  <c r="Q2080" i="5"/>
  <c r="R2080" i="5"/>
  <c r="S2080" i="5"/>
  <c r="D2081" i="5"/>
  <c r="I2081" i="5"/>
  <c r="J2081" i="5"/>
  <c r="L2081" i="5"/>
  <c r="B2081" i="5" s="1"/>
  <c r="M2081" i="5"/>
  <c r="Q2081" i="5"/>
  <c r="R2081" i="5"/>
  <c r="S2081" i="5"/>
  <c r="B2082" i="5"/>
  <c r="N2082" i="5" s="1"/>
  <c r="D2082" i="5"/>
  <c r="I2082" i="5"/>
  <c r="J2082" i="5"/>
  <c r="L2082" i="5"/>
  <c r="M2082" i="5"/>
  <c r="Q2082" i="5"/>
  <c r="R2082" i="5"/>
  <c r="S2082" i="5"/>
  <c r="D2083" i="5"/>
  <c r="I2083" i="5"/>
  <c r="J2083" i="5"/>
  <c r="L2083" i="5"/>
  <c r="B2083" i="5" s="1"/>
  <c r="M2083" i="5"/>
  <c r="Q2083" i="5"/>
  <c r="R2083" i="5"/>
  <c r="S2083" i="5"/>
  <c r="B2084" i="5"/>
  <c r="D2084" i="5"/>
  <c r="I2084" i="5"/>
  <c r="J2084" i="5"/>
  <c r="L2084" i="5"/>
  <c r="M2084" i="5"/>
  <c r="Q2084" i="5"/>
  <c r="R2084" i="5"/>
  <c r="S2084" i="5"/>
  <c r="B2085" i="5"/>
  <c r="D2085" i="5"/>
  <c r="I2085" i="5"/>
  <c r="J2085" i="5"/>
  <c r="U2085" i="5" s="1"/>
  <c r="L2085" i="5"/>
  <c r="M2085" i="5"/>
  <c r="Q2085" i="5"/>
  <c r="R2085" i="5"/>
  <c r="S2085" i="5"/>
  <c r="B2086" i="5"/>
  <c r="D2086" i="5"/>
  <c r="I2086" i="5"/>
  <c r="J2086" i="5"/>
  <c r="L2086" i="5"/>
  <c r="M2086" i="5"/>
  <c r="Q2086" i="5"/>
  <c r="R2086" i="5"/>
  <c r="S2086" i="5"/>
  <c r="D2087" i="5"/>
  <c r="I2087" i="5"/>
  <c r="J2087" i="5"/>
  <c r="L2087" i="5"/>
  <c r="B2087" i="5" s="1"/>
  <c r="M2087" i="5"/>
  <c r="Q2087" i="5"/>
  <c r="R2087" i="5"/>
  <c r="S2087" i="5"/>
  <c r="D2088" i="5"/>
  <c r="I2088" i="5"/>
  <c r="J2088" i="5"/>
  <c r="U2088" i="5" s="1"/>
  <c r="L2088" i="5"/>
  <c r="B2088" i="5" s="1"/>
  <c r="M2088" i="5"/>
  <c r="Q2088" i="5"/>
  <c r="R2088" i="5"/>
  <c r="S2088" i="5"/>
  <c r="D2089" i="5"/>
  <c r="I2089" i="5"/>
  <c r="J2089" i="5"/>
  <c r="L2089" i="5"/>
  <c r="B2089" i="5" s="1"/>
  <c r="M2089" i="5"/>
  <c r="Q2089" i="5"/>
  <c r="R2089" i="5"/>
  <c r="S2089" i="5"/>
  <c r="D2090" i="5"/>
  <c r="I2090" i="5"/>
  <c r="J2090" i="5"/>
  <c r="L2090" i="5"/>
  <c r="B2090" i="5" s="1"/>
  <c r="M2090" i="5"/>
  <c r="Q2090" i="5"/>
  <c r="R2090" i="5"/>
  <c r="S2090" i="5"/>
  <c r="D2091" i="5"/>
  <c r="I2091" i="5"/>
  <c r="J2091" i="5"/>
  <c r="L2091" i="5"/>
  <c r="B2091" i="5" s="1"/>
  <c r="M2091" i="5"/>
  <c r="Q2091" i="5"/>
  <c r="R2091" i="5"/>
  <c r="S2091" i="5"/>
  <c r="B2092" i="5"/>
  <c r="D2092" i="5"/>
  <c r="I2092" i="5"/>
  <c r="J2092" i="5"/>
  <c r="L2092" i="5"/>
  <c r="M2092" i="5"/>
  <c r="N2092" i="5"/>
  <c r="O2092" i="5"/>
  <c r="Q2092" i="5"/>
  <c r="R2092" i="5"/>
  <c r="S2092" i="5"/>
  <c r="B2093" i="5"/>
  <c r="D2093" i="5"/>
  <c r="I2093" i="5"/>
  <c r="J2093" i="5"/>
  <c r="L2093" i="5"/>
  <c r="M2093" i="5"/>
  <c r="N2093" i="5"/>
  <c r="O2093" i="5"/>
  <c r="Q2093" i="5"/>
  <c r="R2093" i="5"/>
  <c r="S2093" i="5"/>
  <c r="B2094" i="5"/>
  <c r="N2094" i="5" s="1"/>
  <c r="D2094" i="5"/>
  <c r="I2094" i="5"/>
  <c r="J2094" i="5"/>
  <c r="U2094" i="5" s="1"/>
  <c r="L2094" i="5"/>
  <c r="M2094" i="5"/>
  <c r="O2094" i="5"/>
  <c r="Q2094" i="5"/>
  <c r="R2094" i="5"/>
  <c r="S2094" i="5"/>
  <c r="B2095" i="5"/>
  <c r="N2095" i="5" s="1"/>
  <c r="D2095" i="5"/>
  <c r="I2095" i="5"/>
  <c r="J2095" i="5"/>
  <c r="U2095" i="5" s="1"/>
  <c r="L2095" i="5"/>
  <c r="M2095" i="5"/>
  <c r="O2095" i="5"/>
  <c r="Q2095" i="5"/>
  <c r="R2095" i="5"/>
  <c r="S2095" i="5"/>
  <c r="B2096" i="5"/>
  <c r="N2096" i="5" s="1"/>
  <c r="D2096" i="5"/>
  <c r="I2096" i="5"/>
  <c r="J2096" i="5"/>
  <c r="U2096" i="5" s="1"/>
  <c r="L2096" i="5"/>
  <c r="M2096" i="5"/>
  <c r="O2096" i="5"/>
  <c r="Q2096" i="5"/>
  <c r="R2096" i="5"/>
  <c r="S2096" i="5"/>
  <c r="B2097" i="5"/>
  <c r="N2097" i="5" s="1"/>
  <c r="D2097" i="5"/>
  <c r="I2097" i="5"/>
  <c r="J2097" i="5"/>
  <c r="L2097" i="5"/>
  <c r="M2097" i="5"/>
  <c r="O2097" i="5"/>
  <c r="Q2097" i="5"/>
  <c r="R2097" i="5"/>
  <c r="S2097" i="5"/>
  <c r="D2098" i="5"/>
  <c r="I2098" i="5"/>
  <c r="J2098" i="5"/>
  <c r="L2098" i="5"/>
  <c r="B2098" i="5" s="1"/>
  <c r="M2098" i="5"/>
  <c r="Q2098" i="5"/>
  <c r="R2098" i="5"/>
  <c r="S2098" i="5"/>
  <c r="B2099" i="5"/>
  <c r="N2099" i="5" s="1"/>
  <c r="D2099" i="5"/>
  <c r="I2099" i="5"/>
  <c r="J2099" i="5"/>
  <c r="U2099" i="5" s="1"/>
  <c r="L2099" i="5"/>
  <c r="M2099" i="5"/>
  <c r="Q2099" i="5"/>
  <c r="R2099" i="5"/>
  <c r="S2099" i="5"/>
  <c r="B2100" i="5"/>
  <c r="N2100" i="5" s="1"/>
  <c r="D2100" i="5"/>
  <c r="I2100" i="5"/>
  <c r="J2100" i="5"/>
  <c r="U2100" i="5" s="1"/>
  <c r="L2100" i="5"/>
  <c r="M2100" i="5"/>
  <c r="Q2100" i="5"/>
  <c r="R2100" i="5"/>
  <c r="S2100" i="5"/>
  <c r="B2101" i="5"/>
  <c r="N2101" i="5" s="1"/>
  <c r="D2101" i="5"/>
  <c r="I2101" i="5"/>
  <c r="J2101" i="5"/>
  <c r="U2101" i="5" s="1"/>
  <c r="L2101" i="5"/>
  <c r="M2101" i="5"/>
  <c r="Q2101" i="5"/>
  <c r="R2101" i="5"/>
  <c r="S2101" i="5"/>
  <c r="B2102" i="5"/>
  <c r="N2102" i="5" s="1"/>
  <c r="D2102" i="5"/>
  <c r="I2102" i="5"/>
  <c r="J2102" i="5"/>
  <c r="U2102" i="5" s="1"/>
  <c r="L2102" i="5"/>
  <c r="M2102" i="5"/>
  <c r="Q2102" i="5"/>
  <c r="R2102" i="5"/>
  <c r="S2102" i="5"/>
  <c r="B2103" i="5"/>
  <c r="N2103" i="5" s="1"/>
  <c r="D2103" i="5"/>
  <c r="I2103" i="5"/>
  <c r="J2103" i="5"/>
  <c r="L2103" i="5"/>
  <c r="M2103" i="5"/>
  <c r="Q2103" i="5"/>
  <c r="R2103" i="5"/>
  <c r="S2103" i="5"/>
  <c r="D2104" i="5"/>
  <c r="I2104" i="5"/>
  <c r="J2104" i="5"/>
  <c r="L2104" i="5"/>
  <c r="B2104" i="5" s="1"/>
  <c r="M2104" i="5"/>
  <c r="Q2104" i="5"/>
  <c r="R2104" i="5"/>
  <c r="S2104" i="5"/>
  <c r="U2104" i="5"/>
  <c r="D2105" i="5"/>
  <c r="I2105" i="5"/>
  <c r="J2105" i="5"/>
  <c r="L2105" i="5"/>
  <c r="B2105" i="5" s="1"/>
  <c r="M2105" i="5"/>
  <c r="Q2105" i="5"/>
  <c r="R2105" i="5"/>
  <c r="S2105" i="5"/>
  <c r="B2106" i="5"/>
  <c r="D2106" i="5"/>
  <c r="I2106" i="5"/>
  <c r="J2106" i="5"/>
  <c r="L2106" i="5"/>
  <c r="M2106" i="5"/>
  <c r="Q2106" i="5"/>
  <c r="R2106" i="5"/>
  <c r="S2106" i="5"/>
  <c r="B2107" i="5"/>
  <c r="D2107" i="5"/>
  <c r="I2107" i="5"/>
  <c r="J2107" i="5"/>
  <c r="L2107" i="5"/>
  <c r="M2107" i="5"/>
  <c r="Q2107" i="5"/>
  <c r="R2107" i="5"/>
  <c r="S2107" i="5"/>
  <c r="D2108" i="5"/>
  <c r="I2108" i="5"/>
  <c r="J2108" i="5"/>
  <c r="L2108" i="5"/>
  <c r="B2108" i="5" s="1"/>
  <c r="M2108" i="5"/>
  <c r="Q2108" i="5"/>
  <c r="R2108" i="5"/>
  <c r="S2108" i="5"/>
  <c r="D2109" i="5"/>
  <c r="I2109" i="5"/>
  <c r="J2109" i="5"/>
  <c r="U2109" i="5" s="1"/>
  <c r="L2109" i="5"/>
  <c r="B2109" i="5" s="1"/>
  <c r="M2109" i="5"/>
  <c r="Q2109" i="5"/>
  <c r="R2109" i="5"/>
  <c r="S2109" i="5"/>
  <c r="D2110" i="5"/>
  <c r="I2110" i="5"/>
  <c r="J2110" i="5"/>
  <c r="L2110" i="5"/>
  <c r="B2110" i="5" s="1"/>
  <c r="M2110" i="5"/>
  <c r="Q2110" i="5"/>
  <c r="R2110" i="5"/>
  <c r="S2110" i="5"/>
  <c r="D2111" i="5"/>
  <c r="I2111" i="5"/>
  <c r="J2111" i="5"/>
  <c r="L2111" i="5"/>
  <c r="B2111" i="5" s="1"/>
  <c r="M2111" i="5"/>
  <c r="Q2111" i="5"/>
  <c r="R2111" i="5"/>
  <c r="S2111" i="5"/>
  <c r="D2112" i="5"/>
  <c r="I2112" i="5"/>
  <c r="J2112" i="5"/>
  <c r="L2112" i="5"/>
  <c r="B2112" i="5" s="1"/>
  <c r="M2112" i="5"/>
  <c r="Q2112" i="5"/>
  <c r="R2112" i="5"/>
  <c r="S2112" i="5"/>
  <c r="B2113" i="5"/>
  <c r="D2113" i="5"/>
  <c r="I2113" i="5"/>
  <c r="J2113" i="5"/>
  <c r="L2113" i="5"/>
  <c r="M2113" i="5"/>
  <c r="N2113" i="5"/>
  <c r="O2113" i="5"/>
  <c r="Q2113" i="5"/>
  <c r="R2113" i="5"/>
  <c r="S2113" i="5"/>
  <c r="B2114" i="5"/>
  <c r="D2114" i="5"/>
  <c r="I2114" i="5"/>
  <c r="J2114" i="5"/>
  <c r="L2114" i="5"/>
  <c r="M2114" i="5"/>
  <c r="N2114" i="5"/>
  <c r="O2114" i="5"/>
  <c r="Q2114" i="5"/>
  <c r="R2114" i="5"/>
  <c r="S2114" i="5"/>
  <c r="B2115" i="5"/>
  <c r="N2115" i="5" s="1"/>
  <c r="D2115" i="5"/>
  <c r="I2115" i="5"/>
  <c r="J2115" i="5"/>
  <c r="L2115" i="5"/>
  <c r="M2115" i="5"/>
  <c r="O2115" i="5"/>
  <c r="Q2115" i="5"/>
  <c r="R2115" i="5"/>
  <c r="S2115" i="5"/>
  <c r="D2116" i="5"/>
  <c r="I2116" i="5"/>
  <c r="J2116" i="5"/>
  <c r="L2116" i="5"/>
  <c r="B2116" i="5" s="1"/>
  <c r="M2116" i="5"/>
  <c r="Q2116" i="5"/>
  <c r="R2116" i="5"/>
  <c r="S2116" i="5"/>
  <c r="B2117" i="5"/>
  <c r="N2117" i="5" s="1"/>
  <c r="D2117" i="5"/>
  <c r="I2117" i="5"/>
  <c r="J2117" i="5"/>
  <c r="U2117" i="5" s="1"/>
  <c r="L2117" i="5"/>
  <c r="M2117" i="5"/>
  <c r="Q2117" i="5"/>
  <c r="R2117" i="5"/>
  <c r="S2117" i="5"/>
  <c r="B2118" i="5"/>
  <c r="N2118" i="5" s="1"/>
  <c r="D2118" i="5"/>
  <c r="I2118" i="5"/>
  <c r="J2118" i="5"/>
  <c r="L2118" i="5"/>
  <c r="M2118" i="5"/>
  <c r="Q2118" i="5"/>
  <c r="R2118" i="5"/>
  <c r="S2118" i="5"/>
  <c r="D2119" i="5"/>
  <c r="I2119" i="5"/>
  <c r="J2119" i="5"/>
  <c r="L2119" i="5"/>
  <c r="B2119" i="5" s="1"/>
  <c r="M2119" i="5"/>
  <c r="Q2119" i="5"/>
  <c r="R2119" i="5"/>
  <c r="S2119" i="5"/>
  <c r="U2119" i="5"/>
  <c r="D2120" i="5"/>
  <c r="I2120" i="5"/>
  <c r="J2120" i="5"/>
  <c r="L2120" i="5"/>
  <c r="B2120" i="5" s="1"/>
  <c r="M2120" i="5"/>
  <c r="Q2120" i="5"/>
  <c r="R2120" i="5"/>
  <c r="S2120" i="5"/>
  <c r="U2120" i="5"/>
  <c r="D2121" i="5"/>
  <c r="I2121" i="5"/>
  <c r="J2121" i="5"/>
  <c r="L2121" i="5"/>
  <c r="B2121" i="5" s="1"/>
  <c r="M2121" i="5"/>
  <c r="Q2121" i="5"/>
  <c r="R2121" i="5"/>
  <c r="S2121" i="5"/>
  <c r="B2122" i="5"/>
  <c r="D2122" i="5"/>
  <c r="I2122" i="5"/>
  <c r="J2122" i="5"/>
  <c r="L2122" i="5"/>
  <c r="M2122" i="5"/>
  <c r="Q2122" i="5"/>
  <c r="R2122" i="5"/>
  <c r="S2122" i="5"/>
  <c r="B2123" i="5"/>
  <c r="D2123" i="5"/>
  <c r="I2123" i="5"/>
  <c r="J2123" i="5"/>
  <c r="L2123" i="5"/>
  <c r="M2123" i="5"/>
  <c r="Q2123" i="5"/>
  <c r="R2123" i="5"/>
  <c r="S2123" i="5"/>
  <c r="D2124" i="5"/>
  <c r="I2124" i="5"/>
  <c r="J2124" i="5"/>
  <c r="U2124" i="5" s="1"/>
  <c r="L2124" i="5"/>
  <c r="B2124" i="5" s="1"/>
  <c r="M2124" i="5"/>
  <c r="Q2124" i="5"/>
  <c r="R2124" i="5"/>
  <c r="S2124" i="5"/>
  <c r="D2125" i="5"/>
  <c r="I2125" i="5"/>
  <c r="J2125" i="5"/>
  <c r="L2125" i="5"/>
  <c r="B2125" i="5" s="1"/>
  <c r="M2125" i="5"/>
  <c r="Q2125" i="5"/>
  <c r="R2125" i="5"/>
  <c r="S2125" i="5"/>
  <c r="D2126" i="5"/>
  <c r="I2126" i="5"/>
  <c r="J2126" i="5"/>
  <c r="U2126" i="5" s="1"/>
  <c r="L2126" i="5"/>
  <c r="B2126" i="5" s="1"/>
  <c r="M2126" i="5"/>
  <c r="Q2126" i="5"/>
  <c r="R2126" i="5"/>
  <c r="S2126" i="5"/>
  <c r="D2127" i="5"/>
  <c r="I2127" i="5"/>
  <c r="J2127" i="5"/>
  <c r="L2127" i="5"/>
  <c r="B2127" i="5" s="1"/>
  <c r="M2127" i="5"/>
  <c r="Q2127" i="5"/>
  <c r="R2127" i="5"/>
  <c r="S2127" i="5"/>
  <c r="D2128" i="5"/>
  <c r="I2128" i="5"/>
  <c r="J2128" i="5"/>
  <c r="U2128" i="5" s="1"/>
  <c r="L2128" i="5"/>
  <c r="B2128" i="5" s="1"/>
  <c r="M2128" i="5"/>
  <c r="Q2128" i="5"/>
  <c r="R2128" i="5"/>
  <c r="S2128" i="5"/>
  <c r="D2129" i="5"/>
  <c r="I2129" i="5"/>
  <c r="J2129" i="5"/>
  <c r="L2129" i="5"/>
  <c r="B2129" i="5" s="1"/>
  <c r="M2129" i="5"/>
  <c r="Q2129" i="5"/>
  <c r="R2129" i="5"/>
  <c r="S2129" i="5"/>
  <c r="D2130" i="5"/>
  <c r="I2130" i="5"/>
  <c r="J2130" i="5"/>
  <c r="L2130" i="5"/>
  <c r="B2130" i="5" s="1"/>
  <c r="M2130" i="5"/>
  <c r="Q2130" i="5"/>
  <c r="R2130" i="5"/>
  <c r="S2130" i="5"/>
  <c r="B2131" i="5"/>
  <c r="D2131" i="5"/>
  <c r="I2131" i="5"/>
  <c r="J2131" i="5"/>
  <c r="L2131" i="5"/>
  <c r="M2131" i="5"/>
  <c r="N2131" i="5"/>
  <c r="O2131" i="5"/>
  <c r="Q2131" i="5"/>
  <c r="R2131" i="5"/>
  <c r="S2131" i="5"/>
  <c r="B2132" i="5"/>
  <c r="D2132" i="5"/>
  <c r="I2132" i="5"/>
  <c r="J2132" i="5"/>
  <c r="L2132" i="5"/>
  <c r="M2132" i="5"/>
  <c r="N2132" i="5"/>
  <c r="O2132" i="5"/>
  <c r="Q2132" i="5"/>
  <c r="R2132" i="5"/>
  <c r="S2132" i="5"/>
  <c r="B2133" i="5"/>
  <c r="N2133" i="5" s="1"/>
  <c r="D2133" i="5"/>
  <c r="I2133" i="5"/>
  <c r="J2133" i="5"/>
  <c r="L2133" i="5"/>
  <c r="M2133" i="5"/>
  <c r="O2133" i="5"/>
  <c r="Q2133" i="5"/>
  <c r="R2133" i="5"/>
  <c r="S2133" i="5"/>
  <c r="D2134" i="5"/>
  <c r="I2134" i="5"/>
  <c r="J2134" i="5"/>
  <c r="L2134" i="5"/>
  <c r="B2134" i="5" s="1"/>
  <c r="M2134" i="5"/>
  <c r="Q2134" i="5"/>
  <c r="R2134" i="5"/>
  <c r="S2134" i="5"/>
  <c r="B2135" i="5"/>
  <c r="N2135" i="5" s="1"/>
  <c r="D2135" i="5"/>
  <c r="I2135" i="5"/>
  <c r="J2135" i="5"/>
  <c r="L2135" i="5"/>
  <c r="M2135" i="5"/>
  <c r="Q2135" i="5"/>
  <c r="R2135" i="5"/>
  <c r="S2135" i="5"/>
  <c r="D2136" i="5"/>
  <c r="I2136" i="5"/>
  <c r="J2136" i="5"/>
  <c r="L2136" i="5"/>
  <c r="B2136" i="5" s="1"/>
  <c r="M2136" i="5"/>
  <c r="Q2136" i="5"/>
  <c r="R2136" i="5"/>
  <c r="S2136" i="5"/>
  <c r="B2137" i="5"/>
  <c r="D2137" i="5"/>
  <c r="I2137" i="5"/>
  <c r="J2137" i="5"/>
  <c r="L2137" i="5"/>
  <c r="M2137" i="5"/>
  <c r="Q2137" i="5"/>
  <c r="R2137" i="5"/>
  <c r="S2137" i="5"/>
  <c r="U2137" i="5"/>
  <c r="B2138" i="5"/>
  <c r="D2138" i="5"/>
  <c r="I2138" i="5"/>
  <c r="J2138" i="5"/>
  <c r="L2138" i="5"/>
  <c r="M2138" i="5"/>
  <c r="Q2138" i="5"/>
  <c r="R2138" i="5"/>
  <c r="S2138" i="5"/>
  <c r="U2138" i="5"/>
  <c r="B2139" i="5"/>
  <c r="D2139" i="5"/>
  <c r="I2139" i="5"/>
  <c r="J2139" i="5"/>
  <c r="L2139" i="5"/>
  <c r="M2139" i="5"/>
  <c r="Q2139" i="5"/>
  <c r="R2139" i="5"/>
  <c r="S2139" i="5"/>
  <c r="B2140" i="5"/>
  <c r="D2140" i="5"/>
  <c r="I2140" i="5"/>
  <c r="J2140" i="5"/>
  <c r="U2140" i="5" s="1"/>
  <c r="L2140" i="5"/>
  <c r="M2140" i="5"/>
  <c r="Q2140" i="5"/>
  <c r="R2140" i="5"/>
  <c r="S2140" i="5"/>
  <c r="B2141" i="5"/>
  <c r="D2141" i="5"/>
  <c r="I2141" i="5"/>
  <c r="J2141" i="5"/>
  <c r="L2141" i="5"/>
  <c r="M2141" i="5"/>
  <c r="Q2141" i="5"/>
  <c r="R2141" i="5"/>
  <c r="S2141" i="5"/>
  <c r="D2142" i="5"/>
  <c r="I2142" i="5"/>
  <c r="J2142" i="5"/>
  <c r="L2142" i="5"/>
  <c r="B2142" i="5" s="1"/>
  <c r="M2142" i="5"/>
  <c r="Q2142" i="5"/>
  <c r="R2142" i="5"/>
  <c r="S2142" i="5"/>
  <c r="D2143" i="5"/>
  <c r="I2143" i="5"/>
  <c r="J2143" i="5"/>
  <c r="L2143" i="5"/>
  <c r="B2143" i="5" s="1"/>
  <c r="M2143" i="5"/>
  <c r="Q2143" i="5"/>
  <c r="R2143" i="5"/>
  <c r="S2143" i="5"/>
  <c r="D2144" i="5"/>
  <c r="I2144" i="5"/>
  <c r="J2144" i="5"/>
  <c r="U2144" i="5" s="1"/>
  <c r="L2144" i="5"/>
  <c r="B2144" i="5" s="1"/>
  <c r="M2144" i="5"/>
  <c r="Q2144" i="5"/>
  <c r="R2144" i="5"/>
  <c r="S2144" i="5"/>
  <c r="D2145" i="5"/>
  <c r="I2145" i="5"/>
  <c r="J2145" i="5"/>
  <c r="L2145" i="5"/>
  <c r="B2145" i="5" s="1"/>
  <c r="M2145" i="5"/>
  <c r="Q2145" i="5"/>
  <c r="R2145" i="5"/>
  <c r="S2145" i="5"/>
  <c r="D2146" i="5"/>
  <c r="I2146" i="5"/>
  <c r="J2146" i="5"/>
  <c r="L2146" i="5"/>
  <c r="B2146" i="5" s="1"/>
  <c r="M2146" i="5"/>
  <c r="Q2146" i="5"/>
  <c r="R2146" i="5"/>
  <c r="S2146" i="5"/>
  <c r="U2146" i="5"/>
  <c r="D2147" i="5"/>
  <c r="I2147" i="5"/>
  <c r="J2147" i="5"/>
  <c r="L2147" i="5"/>
  <c r="B2147" i="5" s="1"/>
  <c r="M2147" i="5"/>
  <c r="Q2147" i="5"/>
  <c r="R2147" i="5"/>
  <c r="S2147" i="5"/>
  <c r="B2148" i="5"/>
  <c r="D2148" i="5"/>
  <c r="I2148" i="5"/>
  <c r="J2148" i="5"/>
  <c r="L2148" i="5"/>
  <c r="M2148" i="5"/>
  <c r="N2148" i="5"/>
  <c r="O2148" i="5"/>
  <c r="Q2148" i="5"/>
  <c r="R2148" i="5"/>
  <c r="S2148" i="5"/>
  <c r="B2149" i="5"/>
  <c r="D2149" i="5"/>
  <c r="I2149" i="5"/>
  <c r="J2149" i="5"/>
  <c r="L2149" i="5"/>
  <c r="M2149" i="5"/>
  <c r="N2149" i="5"/>
  <c r="O2149" i="5"/>
  <c r="Q2149" i="5"/>
  <c r="R2149" i="5"/>
  <c r="S2149" i="5"/>
  <c r="B2150" i="5"/>
  <c r="N2150" i="5" s="1"/>
  <c r="D2150" i="5"/>
  <c r="I2150" i="5"/>
  <c r="J2150" i="5"/>
  <c r="L2150" i="5"/>
  <c r="M2150" i="5"/>
  <c r="O2150" i="5"/>
  <c r="Q2150" i="5"/>
  <c r="R2150" i="5"/>
  <c r="S2150" i="5"/>
  <c r="D2151" i="5"/>
  <c r="I2151" i="5"/>
  <c r="J2151" i="5"/>
  <c r="L2151" i="5"/>
  <c r="B2151" i="5" s="1"/>
  <c r="M2151" i="5"/>
  <c r="Q2151" i="5"/>
  <c r="R2151" i="5"/>
  <c r="S2151" i="5"/>
  <c r="U2151" i="5"/>
  <c r="D2152" i="5"/>
  <c r="I2152" i="5"/>
  <c r="J2152" i="5"/>
  <c r="L2152" i="5"/>
  <c r="B2152" i="5" s="1"/>
  <c r="M2152" i="5"/>
  <c r="Q2152" i="5"/>
  <c r="R2152" i="5"/>
  <c r="S2152" i="5"/>
  <c r="U2152" i="5"/>
  <c r="D2153" i="5"/>
  <c r="I2153" i="5"/>
  <c r="J2153" i="5"/>
  <c r="L2153" i="5"/>
  <c r="B2153" i="5" s="1"/>
  <c r="M2153" i="5"/>
  <c r="Q2153" i="5"/>
  <c r="R2153" i="5"/>
  <c r="S2153" i="5"/>
  <c r="U2153" i="5"/>
  <c r="D2154" i="5"/>
  <c r="I2154" i="5"/>
  <c r="J2154" i="5"/>
  <c r="L2154" i="5"/>
  <c r="B2154" i="5" s="1"/>
  <c r="M2154" i="5"/>
  <c r="Q2154" i="5"/>
  <c r="R2154" i="5"/>
  <c r="S2154" i="5"/>
  <c r="B2155" i="5"/>
  <c r="N2155" i="5" s="1"/>
  <c r="D2155" i="5"/>
  <c r="I2155" i="5"/>
  <c r="J2155" i="5"/>
  <c r="L2155" i="5"/>
  <c r="M2155" i="5"/>
  <c r="Q2155" i="5"/>
  <c r="R2155" i="5"/>
  <c r="S2155" i="5"/>
  <c r="D2156" i="5"/>
  <c r="I2156" i="5"/>
  <c r="J2156" i="5"/>
  <c r="L2156" i="5"/>
  <c r="B2156" i="5" s="1"/>
  <c r="M2156" i="5"/>
  <c r="Q2156" i="5"/>
  <c r="R2156" i="5"/>
  <c r="S2156" i="5"/>
  <c r="B2157" i="5"/>
  <c r="D2157" i="5"/>
  <c r="I2157" i="5"/>
  <c r="J2157" i="5"/>
  <c r="L2157" i="5"/>
  <c r="M2157" i="5"/>
  <c r="Q2157" i="5"/>
  <c r="R2157" i="5"/>
  <c r="S2157" i="5"/>
  <c r="B2158" i="5"/>
  <c r="D2158" i="5"/>
  <c r="I2158" i="5"/>
  <c r="J2158" i="5"/>
  <c r="U2158" i="5" s="1"/>
  <c r="L2158" i="5"/>
  <c r="M2158" i="5"/>
  <c r="Q2158" i="5"/>
  <c r="R2158" i="5"/>
  <c r="S2158" i="5"/>
  <c r="B2159" i="5"/>
  <c r="D2159" i="5"/>
  <c r="I2159" i="5"/>
  <c r="J2159" i="5"/>
  <c r="L2159" i="5"/>
  <c r="M2159" i="5"/>
  <c r="Q2159" i="5"/>
  <c r="R2159" i="5"/>
  <c r="S2159" i="5"/>
  <c r="D2160" i="5"/>
  <c r="I2160" i="5"/>
  <c r="J2160" i="5"/>
  <c r="L2160" i="5"/>
  <c r="B2160" i="5" s="1"/>
  <c r="M2160" i="5"/>
  <c r="Q2160" i="5"/>
  <c r="R2160" i="5"/>
  <c r="S2160" i="5"/>
  <c r="B2161" i="5"/>
  <c r="N2161" i="5" s="1"/>
  <c r="D2161" i="5"/>
  <c r="I2161" i="5"/>
  <c r="J2161" i="5"/>
  <c r="L2161" i="5"/>
  <c r="M2161" i="5"/>
  <c r="Q2161" i="5"/>
  <c r="R2161" i="5"/>
  <c r="S2161" i="5"/>
  <c r="D2162" i="5"/>
  <c r="I2162" i="5"/>
  <c r="J2162" i="5"/>
  <c r="L2162" i="5"/>
  <c r="B2162" i="5" s="1"/>
  <c r="M2162" i="5"/>
  <c r="Q2162" i="5"/>
  <c r="R2162" i="5"/>
  <c r="S2162" i="5"/>
  <c r="D2163" i="5"/>
  <c r="I2163" i="5"/>
  <c r="J2163" i="5"/>
  <c r="L2163" i="5"/>
  <c r="B2163" i="5" s="1"/>
  <c r="M2163" i="5"/>
  <c r="Q2163" i="5"/>
  <c r="R2163" i="5"/>
  <c r="S2163" i="5"/>
  <c r="B2164" i="5"/>
  <c r="D2164" i="5"/>
  <c r="I2164" i="5"/>
  <c r="J2164" i="5"/>
  <c r="L2164" i="5"/>
  <c r="M2164" i="5"/>
  <c r="N2164" i="5"/>
  <c r="O2164" i="5"/>
  <c r="Q2164" i="5"/>
  <c r="R2164" i="5"/>
  <c r="S2164" i="5"/>
  <c r="B2165" i="5"/>
  <c r="D2165" i="5"/>
  <c r="I2165" i="5"/>
  <c r="J2165" i="5"/>
  <c r="L2165" i="5"/>
  <c r="M2165" i="5"/>
  <c r="N2165" i="5"/>
  <c r="O2165" i="5"/>
  <c r="Q2165" i="5"/>
  <c r="R2165" i="5"/>
  <c r="S2165" i="5"/>
  <c r="U2165" i="5"/>
  <c r="B2166" i="5"/>
  <c r="D2166" i="5"/>
  <c r="I2166" i="5"/>
  <c r="J2166" i="5"/>
  <c r="L2166" i="5"/>
  <c r="M2166" i="5"/>
  <c r="N2166" i="5"/>
  <c r="O2166" i="5"/>
  <c r="Q2166" i="5"/>
  <c r="R2166" i="5"/>
  <c r="S2166" i="5"/>
  <c r="B2167" i="5"/>
  <c r="N2167" i="5" s="1"/>
  <c r="D2167" i="5"/>
  <c r="I2167" i="5"/>
  <c r="J2167" i="5"/>
  <c r="L2167" i="5"/>
  <c r="M2167" i="5"/>
  <c r="O2167" i="5"/>
  <c r="Q2167" i="5"/>
  <c r="R2167" i="5"/>
  <c r="S2167" i="5"/>
  <c r="D2168" i="5"/>
  <c r="I2168" i="5"/>
  <c r="J2168" i="5"/>
  <c r="L2168" i="5"/>
  <c r="B2168" i="5" s="1"/>
  <c r="M2168" i="5"/>
  <c r="Q2168" i="5"/>
  <c r="R2168" i="5"/>
  <c r="S2168" i="5"/>
  <c r="B2169" i="5"/>
  <c r="N2169" i="5" s="1"/>
  <c r="D2169" i="5"/>
  <c r="I2169" i="5"/>
  <c r="J2169" i="5"/>
  <c r="L2169" i="5"/>
  <c r="M2169" i="5"/>
  <c r="Q2169" i="5"/>
  <c r="R2169" i="5"/>
  <c r="S2169" i="5"/>
  <c r="D2170" i="5"/>
  <c r="I2170" i="5"/>
  <c r="J2170" i="5"/>
  <c r="L2170" i="5"/>
  <c r="B2170" i="5" s="1"/>
  <c r="M2170" i="5"/>
  <c r="Q2170" i="5"/>
  <c r="R2170" i="5"/>
  <c r="S2170" i="5"/>
  <c r="U2170" i="5"/>
  <c r="D2171" i="5"/>
  <c r="I2171" i="5"/>
  <c r="J2171" i="5"/>
  <c r="L2171" i="5"/>
  <c r="B2171" i="5" s="1"/>
  <c r="M2171" i="5"/>
  <c r="Q2171" i="5"/>
  <c r="R2171" i="5"/>
  <c r="S2171" i="5"/>
  <c r="U2171" i="5"/>
  <c r="D2172" i="5"/>
  <c r="I2172" i="5"/>
  <c r="J2172" i="5"/>
  <c r="L2172" i="5"/>
  <c r="B2172" i="5" s="1"/>
  <c r="M2172" i="5"/>
  <c r="Q2172" i="5"/>
  <c r="R2172" i="5"/>
  <c r="S2172" i="5"/>
  <c r="U2172" i="5"/>
  <c r="D2173" i="5"/>
  <c r="I2173" i="5"/>
  <c r="J2173" i="5"/>
  <c r="L2173" i="5"/>
  <c r="B2173" i="5" s="1"/>
  <c r="M2173" i="5"/>
  <c r="Q2173" i="5"/>
  <c r="R2173" i="5"/>
  <c r="S2173" i="5"/>
  <c r="B2174" i="5"/>
  <c r="D2174" i="5"/>
  <c r="I2174" i="5"/>
  <c r="J2174" i="5"/>
  <c r="L2174" i="5"/>
  <c r="M2174" i="5"/>
  <c r="Q2174" i="5"/>
  <c r="R2174" i="5"/>
  <c r="S2174" i="5"/>
  <c r="B2175" i="5"/>
  <c r="D2175" i="5"/>
  <c r="I2175" i="5"/>
  <c r="J2175" i="5"/>
  <c r="L2175" i="5"/>
  <c r="M2175" i="5"/>
  <c r="Q2175" i="5"/>
  <c r="R2175" i="5"/>
  <c r="S2175" i="5"/>
  <c r="D2176" i="5"/>
  <c r="I2176" i="5"/>
  <c r="J2176" i="5"/>
  <c r="L2176" i="5"/>
  <c r="B2176" i="5" s="1"/>
  <c r="M2176" i="5"/>
  <c r="Q2176" i="5"/>
  <c r="R2176" i="5"/>
  <c r="S2176" i="5"/>
  <c r="U2176" i="5"/>
  <c r="D2177" i="5"/>
  <c r="I2177" i="5"/>
  <c r="J2177" i="5"/>
  <c r="L2177" i="5"/>
  <c r="B2177" i="5" s="1"/>
  <c r="M2177" i="5"/>
  <c r="Q2177" i="5"/>
  <c r="R2177" i="5"/>
  <c r="S2177" i="5"/>
  <c r="U2177" i="5"/>
  <c r="D2178" i="5"/>
  <c r="I2178" i="5"/>
  <c r="J2178" i="5"/>
  <c r="L2178" i="5"/>
  <c r="B2178" i="5" s="1"/>
  <c r="M2178" i="5"/>
  <c r="Q2178" i="5"/>
  <c r="R2178" i="5"/>
  <c r="S2178" i="5"/>
  <c r="U2178" i="5"/>
  <c r="D2179" i="5"/>
  <c r="I2179" i="5"/>
  <c r="J2179" i="5"/>
  <c r="L2179" i="5"/>
  <c r="B2179" i="5" s="1"/>
  <c r="M2179" i="5"/>
  <c r="Q2179" i="5"/>
  <c r="R2179" i="5"/>
  <c r="S2179" i="5"/>
  <c r="B2180" i="5"/>
  <c r="N2180" i="5" s="1"/>
  <c r="D2180" i="5"/>
  <c r="I2180" i="5"/>
  <c r="J2180" i="5"/>
  <c r="L2180" i="5"/>
  <c r="M2180" i="5"/>
  <c r="Q2180" i="5"/>
  <c r="R2180" i="5"/>
  <c r="S2180" i="5"/>
  <c r="D2181" i="5"/>
  <c r="I2181" i="5"/>
  <c r="J2181" i="5"/>
  <c r="U2181" i="5" s="1"/>
  <c r="L2181" i="5"/>
  <c r="B2181" i="5" s="1"/>
  <c r="M2181" i="5"/>
  <c r="Q2181" i="5"/>
  <c r="R2181" i="5"/>
  <c r="S2181" i="5"/>
  <c r="D2182" i="5"/>
  <c r="I2182" i="5"/>
  <c r="J2182" i="5"/>
  <c r="U2182" i="5" s="1"/>
  <c r="L2182" i="5"/>
  <c r="B2182" i="5" s="1"/>
  <c r="M2182" i="5"/>
  <c r="Q2182" i="5"/>
  <c r="R2182" i="5"/>
  <c r="S2182" i="5"/>
  <c r="D2183" i="5"/>
  <c r="I2183" i="5"/>
  <c r="J2183" i="5"/>
  <c r="L2183" i="5"/>
  <c r="B2183" i="5" s="1"/>
  <c r="M2183" i="5"/>
  <c r="Q2183" i="5"/>
  <c r="R2183" i="5"/>
  <c r="S2183" i="5"/>
  <c r="D2184" i="5"/>
  <c r="I2184" i="5"/>
  <c r="J2184" i="5"/>
  <c r="L2184" i="5"/>
  <c r="B2184" i="5" s="1"/>
  <c r="M2184" i="5"/>
  <c r="Q2184" i="5"/>
  <c r="R2184" i="5"/>
  <c r="S2184" i="5"/>
  <c r="U2184" i="5"/>
  <c r="D2185" i="5"/>
  <c r="I2185" i="5"/>
  <c r="J2185" i="5"/>
  <c r="L2185" i="5"/>
  <c r="B2185" i="5" s="1"/>
  <c r="M2185" i="5"/>
  <c r="Q2185" i="5"/>
  <c r="R2185" i="5"/>
  <c r="S2185" i="5"/>
  <c r="U2185" i="5"/>
  <c r="D2186" i="5"/>
  <c r="I2186" i="5"/>
  <c r="J2186" i="5"/>
  <c r="L2186" i="5"/>
  <c r="B2186" i="5" s="1"/>
  <c r="M2186" i="5"/>
  <c r="Q2186" i="5"/>
  <c r="R2186" i="5"/>
  <c r="S2186" i="5"/>
  <c r="U2186" i="5"/>
  <c r="D2187" i="5"/>
  <c r="I2187" i="5"/>
  <c r="J2187" i="5"/>
  <c r="L2187" i="5"/>
  <c r="B2187" i="5" s="1"/>
  <c r="M2187" i="5"/>
  <c r="Q2187" i="5"/>
  <c r="R2187" i="5"/>
  <c r="S2187" i="5"/>
  <c r="B2188" i="5"/>
  <c r="D2188" i="5"/>
  <c r="I2188" i="5"/>
  <c r="J2188" i="5"/>
  <c r="U2188" i="5" s="1"/>
  <c r="L2188" i="5"/>
  <c r="M2188" i="5"/>
  <c r="N2188" i="5"/>
  <c r="O2188" i="5"/>
  <c r="Q2188" i="5"/>
  <c r="R2188" i="5"/>
  <c r="S2188" i="5"/>
  <c r="B2189" i="5"/>
  <c r="D2189" i="5"/>
  <c r="I2189" i="5"/>
  <c r="J2189" i="5"/>
  <c r="L2189" i="5"/>
  <c r="M2189" i="5"/>
  <c r="N2189" i="5"/>
  <c r="O2189" i="5"/>
  <c r="Q2189" i="5"/>
  <c r="R2189" i="5"/>
  <c r="S2189" i="5"/>
  <c r="D2190" i="5"/>
  <c r="I2190" i="5"/>
  <c r="J2190" i="5"/>
  <c r="L2190" i="5"/>
  <c r="B2190" i="5" s="1"/>
  <c r="N2190" i="5" s="1"/>
  <c r="M2190" i="5"/>
  <c r="O2190" i="5"/>
  <c r="Q2190" i="5"/>
  <c r="R2190" i="5"/>
  <c r="S2190" i="5"/>
  <c r="B2191" i="5"/>
  <c r="N2191" i="5" s="1"/>
  <c r="D2191" i="5"/>
  <c r="I2191" i="5"/>
  <c r="J2191" i="5"/>
  <c r="L2191" i="5"/>
  <c r="M2191" i="5"/>
  <c r="O2191" i="5"/>
  <c r="Q2191" i="5"/>
  <c r="R2191" i="5"/>
  <c r="S2191" i="5"/>
  <c r="D2192" i="5"/>
  <c r="I2192" i="5"/>
  <c r="J2192" i="5"/>
  <c r="L2192" i="5"/>
  <c r="B2192" i="5" s="1"/>
  <c r="M2192" i="5"/>
  <c r="Q2192" i="5"/>
  <c r="R2192" i="5"/>
  <c r="S2192" i="5"/>
  <c r="U2192" i="5"/>
  <c r="D2193" i="5"/>
  <c r="I2193" i="5"/>
  <c r="J2193" i="5"/>
  <c r="L2193" i="5"/>
  <c r="B2193" i="5" s="1"/>
  <c r="M2193" i="5"/>
  <c r="Q2193" i="5"/>
  <c r="R2193" i="5"/>
  <c r="S2193" i="5"/>
  <c r="B2194" i="5"/>
  <c r="N2194" i="5" s="1"/>
  <c r="D2194" i="5"/>
  <c r="I2194" i="5"/>
  <c r="J2194" i="5"/>
  <c r="L2194" i="5"/>
  <c r="M2194" i="5"/>
  <c r="O2194" i="5"/>
  <c r="Q2194" i="5"/>
  <c r="R2194" i="5"/>
  <c r="S2194" i="5"/>
  <c r="D2195" i="5"/>
  <c r="I2195" i="5"/>
  <c r="J2195" i="5"/>
  <c r="L2195" i="5"/>
  <c r="B2195" i="5" s="1"/>
  <c r="M2195" i="5"/>
  <c r="Q2195" i="5"/>
  <c r="R2195" i="5"/>
  <c r="S2195" i="5"/>
  <c r="B2196" i="5"/>
  <c r="D2196" i="5"/>
  <c r="I2196" i="5"/>
  <c r="J2196" i="5"/>
  <c r="L2196" i="5"/>
  <c r="M2196" i="5"/>
  <c r="Q2196" i="5"/>
  <c r="R2196" i="5"/>
  <c r="S2196" i="5"/>
  <c r="B2197" i="5"/>
  <c r="D2197" i="5"/>
  <c r="I2197" i="5"/>
  <c r="J2197" i="5"/>
  <c r="L2197" i="5"/>
  <c r="M2197" i="5"/>
  <c r="Q2197" i="5"/>
  <c r="R2197" i="5"/>
  <c r="S2197" i="5"/>
  <c r="D2198" i="5"/>
  <c r="I2198" i="5"/>
  <c r="J2198" i="5"/>
  <c r="L2198" i="5"/>
  <c r="B2198" i="5" s="1"/>
  <c r="M2198" i="5"/>
  <c r="Q2198" i="5"/>
  <c r="R2198" i="5"/>
  <c r="S2198" i="5"/>
  <c r="B2199" i="5"/>
  <c r="N2199" i="5" s="1"/>
  <c r="D2199" i="5"/>
  <c r="I2199" i="5"/>
  <c r="J2199" i="5"/>
  <c r="L2199" i="5"/>
  <c r="M2199" i="5"/>
  <c r="Q2199" i="5"/>
  <c r="R2199" i="5"/>
  <c r="S2199" i="5"/>
  <c r="D2200" i="5"/>
  <c r="I2200" i="5"/>
  <c r="J2200" i="5"/>
  <c r="U2200" i="5" s="1"/>
  <c r="L2200" i="5"/>
  <c r="B2200" i="5" s="1"/>
  <c r="M2200" i="5"/>
  <c r="Q2200" i="5"/>
  <c r="R2200" i="5"/>
  <c r="S2200" i="5"/>
  <c r="D2201" i="5"/>
  <c r="I2201" i="5"/>
  <c r="J2201" i="5"/>
  <c r="L2201" i="5"/>
  <c r="B2201" i="5" s="1"/>
  <c r="M2201" i="5"/>
  <c r="Q2201" i="5"/>
  <c r="R2201" i="5"/>
  <c r="S2201" i="5"/>
  <c r="D2202" i="5"/>
  <c r="I2202" i="5"/>
  <c r="J2202" i="5"/>
  <c r="L2202" i="5"/>
  <c r="B2202" i="5" s="1"/>
  <c r="M2202" i="5"/>
  <c r="Q2202" i="5"/>
  <c r="R2202" i="5"/>
  <c r="S2202" i="5"/>
  <c r="B2203" i="5"/>
  <c r="D2203" i="5"/>
  <c r="I2203" i="5"/>
  <c r="J2203" i="5"/>
  <c r="L2203" i="5"/>
  <c r="M2203" i="5"/>
  <c r="N2203" i="5"/>
  <c r="O2203" i="5"/>
  <c r="Q2203" i="5"/>
  <c r="R2203" i="5"/>
  <c r="S2203" i="5"/>
  <c r="D2204" i="5"/>
  <c r="I2204" i="5"/>
  <c r="J2204" i="5"/>
  <c r="L2204" i="5"/>
  <c r="B2204" i="5" s="1"/>
  <c r="N2204" i="5" s="1"/>
  <c r="M2204" i="5"/>
  <c r="O2204" i="5"/>
  <c r="Q2204" i="5"/>
  <c r="R2204" i="5"/>
  <c r="S2204" i="5"/>
  <c r="B2205" i="5"/>
  <c r="N2205" i="5" s="1"/>
  <c r="D2205" i="5"/>
  <c r="I2205" i="5"/>
  <c r="J2205" i="5"/>
  <c r="L2205" i="5"/>
  <c r="M2205" i="5"/>
  <c r="O2205" i="5"/>
  <c r="Q2205" i="5"/>
  <c r="R2205" i="5"/>
  <c r="S2205" i="5"/>
  <c r="D2206" i="5"/>
  <c r="I2206" i="5"/>
  <c r="J2206" i="5"/>
  <c r="L2206" i="5"/>
  <c r="B2206" i="5" s="1"/>
  <c r="M2206" i="5"/>
  <c r="Q2206" i="5"/>
  <c r="R2206" i="5"/>
  <c r="S2206" i="5"/>
  <c r="B2207" i="5"/>
  <c r="N2207" i="5" s="1"/>
  <c r="D2207" i="5"/>
  <c r="I2207" i="5"/>
  <c r="J2207" i="5"/>
  <c r="L2207" i="5"/>
  <c r="M2207" i="5"/>
  <c r="O2207" i="5"/>
  <c r="Q2207" i="5"/>
  <c r="R2207" i="5"/>
  <c r="S2207" i="5"/>
  <c r="D2208" i="5"/>
  <c r="I2208" i="5"/>
  <c r="J2208" i="5"/>
  <c r="L2208" i="5"/>
  <c r="B2208" i="5" s="1"/>
  <c r="M2208" i="5"/>
  <c r="Q2208" i="5"/>
  <c r="R2208" i="5"/>
  <c r="S2208" i="5"/>
  <c r="B2209" i="5"/>
  <c r="D2209" i="5"/>
  <c r="I2209" i="5"/>
  <c r="J2209" i="5"/>
  <c r="L2209" i="5"/>
  <c r="M2209" i="5"/>
  <c r="Q2209" i="5"/>
  <c r="R2209" i="5"/>
  <c r="S2209" i="5"/>
  <c r="U2209" i="5"/>
  <c r="B2210" i="5"/>
  <c r="D2210" i="5"/>
  <c r="I2210" i="5"/>
  <c r="J2210" i="5"/>
  <c r="L2210" i="5"/>
  <c r="M2210" i="5"/>
  <c r="Q2210" i="5"/>
  <c r="R2210" i="5"/>
  <c r="S2210" i="5"/>
  <c r="U2210" i="5"/>
  <c r="B2211" i="5"/>
  <c r="D2211" i="5"/>
  <c r="I2211" i="5"/>
  <c r="J2211" i="5"/>
  <c r="L2211" i="5"/>
  <c r="M2211" i="5"/>
  <c r="Q2211" i="5"/>
  <c r="R2211" i="5"/>
  <c r="S2211" i="5"/>
  <c r="B2212" i="5"/>
  <c r="D2212" i="5"/>
  <c r="I2212" i="5"/>
  <c r="J2212" i="5"/>
  <c r="U2212" i="5" s="1"/>
  <c r="L2212" i="5"/>
  <c r="M2212" i="5"/>
  <c r="Q2212" i="5"/>
  <c r="R2212" i="5"/>
  <c r="S2212" i="5"/>
  <c r="B2213" i="5"/>
  <c r="D2213" i="5"/>
  <c r="I2213" i="5"/>
  <c r="J2213" i="5"/>
  <c r="L2213" i="5"/>
  <c r="M2213" i="5"/>
  <c r="Q2213" i="5"/>
  <c r="R2213" i="5"/>
  <c r="S2213" i="5"/>
  <c r="D2214" i="5"/>
  <c r="I2214" i="5"/>
  <c r="J2214" i="5"/>
  <c r="L2214" i="5"/>
  <c r="B2214" i="5" s="1"/>
  <c r="M2214" i="5"/>
  <c r="Q2214" i="5"/>
  <c r="R2214" i="5"/>
  <c r="S2214" i="5"/>
  <c r="U2214" i="5"/>
  <c r="D2215" i="5"/>
  <c r="I2215" i="5"/>
  <c r="J2215" i="5"/>
  <c r="L2215" i="5"/>
  <c r="B2215" i="5" s="1"/>
  <c r="M2215" i="5"/>
  <c r="Q2215" i="5"/>
  <c r="R2215" i="5"/>
  <c r="S2215" i="5"/>
  <c r="U2215" i="5"/>
  <c r="D2216" i="5"/>
  <c r="I2216" i="5"/>
  <c r="J2216" i="5"/>
  <c r="L2216" i="5"/>
  <c r="B2216" i="5" s="1"/>
  <c r="M2216" i="5"/>
  <c r="Q2216" i="5"/>
  <c r="R2216" i="5"/>
  <c r="S2216" i="5"/>
  <c r="U2216" i="5"/>
  <c r="D2217" i="5"/>
  <c r="I2217" i="5"/>
  <c r="J2217" i="5"/>
  <c r="L2217" i="5"/>
  <c r="B2217" i="5" s="1"/>
  <c r="M2217" i="5"/>
  <c r="Q2217" i="5"/>
  <c r="R2217" i="5"/>
  <c r="S2217" i="5"/>
  <c r="B2218" i="5"/>
  <c r="N2218" i="5" s="1"/>
  <c r="D2218" i="5"/>
  <c r="I2218" i="5"/>
  <c r="J2218" i="5"/>
  <c r="L2218" i="5"/>
  <c r="M2218" i="5"/>
  <c r="Q2218" i="5"/>
  <c r="R2218" i="5"/>
  <c r="S2218" i="5"/>
  <c r="D2219" i="5"/>
  <c r="I2219" i="5"/>
  <c r="J2219" i="5"/>
  <c r="U2219" i="5" s="1"/>
  <c r="L2219" i="5"/>
  <c r="B2219" i="5" s="1"/>
  <c r="M2219" i="5"/>
  <c r="Q2219" i="5"/>
  <c r="R2219" i="5"/>
  <c r="S2219" i="5"/>
  <c r="D2220" i="5"/>
  <c r="I2220" i="5"/>
  <c r="J2220" i="5"/>
  <c r="L2220" i="5"/>
  <c r="B2220" i="5" s="1"/>
  <c r="M2220" i="5"/>
  <c r="Q2220" i="5"/>
  <c r="R2220" i="5"/>
  <c r="S2220" i="5"/>
  <c r="D2221" i="5"/>
  <c r="I2221" i="5"/>
  <c r="J2221" i="5"/>
  <c r="L2221" i="5"/>
  <c r="B2221" i="5" s="1"/>
  <c r="M2221" i="5"/>
  <c r="Q2221" i="5"/>
  <c r="R2221" i="5"/>
  <c r="S2221" i="5"/>
  <c r="B2222" i="5"/>
  <c r="D2222" i="5"/>
  <c r="I2222" i="5"/>
  <c r="J2222" i="5"/>
  <c r="L2222" i="5"/>
  <c r="M2222" i="5"/>
  <c r="N2222" i="5"/>
  <c r="O2222" i="5"/>
  <c r="Q2222" i="5"/>
  <c r="R2222" i="5"/>
  <c r="S2222" i="5"/>
  <c r="D2223" i="5"/>
  <c r="I2223" i="5"/>
  <c r="J2223" i="5"/>
  <c r="L2223" i="5"/>
  <c r="B2223" i="5" s="1"/>
  <c r="M2223" i="5"/>
  <c r="Q2223" i="5"/>
  <c r="R2223" i="5"/>
  <c r="S2223" i="5"/>
  <c r="B2224" i="5"/>
  <c r="N2224" i="5" s="1"/>
  <c r="D2224" i="5"/>
  <c r="I2224" i="5"/>
  <c r="J2224" i="5"/>
  <c r="L2224" i="5"/>
  <c r="M2224" i="5"/>
  <c r="O2224" i="5"/>
  <c r="Q2224" i="5"/>
  <c r="R2224" i="5"/>
  <c r="S2224" i="5"/>
  <c r="D2225" i="5"/>
  <c r="I2225" i="5"/>
  <c r="J2225" i="5"/>
  <c r="L2225" i="5"/>
  <c r="B2225" i="5" s="1"/>
  <c r="O2225" i="5" s="1"/>
  <c r="M2225" i="5"/>
  <c r="Q2225" i="5"/>
  <c r="R2225" i="5"/>
  <c r="S2225" i="5"/>
  <c r="B2226" i="5"/>
  <c r="N2226" i="5" s="1"/>
  <c r="D2226" i="5"/>
  <c r="I2226" i="5"/>
  <c r="J2226" i="5"/>
  <c r="U2226" i="5" s="1"/>
  <c r="L2226" i="5"/>
  <c r="M2226" i="5"/>
  <c r="O2226" i="5"/>
  <c r="Q2226" i="5"/>
  <c r="R2226" i="5"/>
  <c r="S2226" i="5"/>
  <c r="B2227" i="5"/>
  <c r="N2227" i="5" s="1"/>
  <c r="D2227" i="5"/>
  <c r="I2227" i="5"/>
  <c r="J2227" i="5"/>
  <c r="L2227" i="5"/>
  <c r="M2227" i="5"/>
  <c r="O2227" i="5"/>
  <c r="Q2227" i="5"/>
  <c r="R2227" i="5"/>
  <c r="S2227" i="5"/>
  <c r="D2228" i="5"/>
  <c r="I2228" i="5"/>
  <c r="J2228" i="5"/>
  <c r="L2228" i="5"/>
  <c r="B2228" i="5" s="1"/>
  <c r="M2228" i="5"/>
  <c r="Q2228" i="5"/>
  <c r="R2228" i="5"/>
  <c r="S2228" i="5"/>
  <c r="B2229" i="5"/>
  <c r="D2229" i="5"/>
  <c r="I2229" i="5"/>
  <c r="J2229" i="5"/>
  <c r="L2229" i="5"/>
  <c r="M2229" i="5"/>
  <c r="Q2229" i="5"/>
  <c r="R2229" i="5"/>
  <c r="S2229" i="5"/>
  <c r="B2230" i="5"/>
  <c r="D2230" i="5"/>
  <c r="I2230" i="5"/>
  <c r="J2230" i="5"/>
  <c r="L2230" i="5"/>
  <c r="M2230" i="5"/>
  <c r="Q2230" i="5"/>
  <c r="R2230" i="5"/>
  <c r="S2230" i="5"/>
  <c r="D2231" i="5"/>
  <c r="I2231" i="5"/>
  <c r="J2231" i="5"/>
  <c r="L2231" i="5"/>
  <c r="B2231" i="5" s="1"/>
  <c r="M2231" i="5"/>
  <c r="Q2231" i="5"/>
  <c r="R2231" i="5"/>
  <c r="S2231" i="5"/>
  <c r="B2232" i="5"/>
  <c r="D2232" i="5"/>
  <c r="I2232" i="5"/>
  <c r="J2232" i="5"/>
  <c r="L2232" i="5"/>
  <c r="M2232" i="5"/>
  <c r="Q2232" i="5"/>
  <c r="R2232" i="5"/>
  <c r="S2232" i="5"/>
  <c r="D2233" i="5"/>
  <c r="I2233" i="5"/>
  <c r="J2233" i="5"/>
  <c r="U2233" i="5" s="1"/>
  <c r="L2233" i="5"/>
  <c r="B2233" i="5" s="1"/>
  <c r="M2233" i="5"/>
  <c r="Q2233" i="5"/>
  <c r="R2233" i="5"/>
  <c r="S2233" i="5"/>
  <c r="D2234" i="5"/>
  <c r="I2234" i="5"/>
  <c r="J2234" i="5"/>
  <c r="L2234" i="5"/>
  <c r="B2234" i="5" s="1"/>
  <c r="M2234" i="5"/>
  <c r="Q2234" i="5"/>
  <c r="R2234" i="5"/>
  <c r="S2234" i="5"/>
  <c r="D2235" i="5"/>
  <c r="I2235" i="5"/>
  <c r="J2235" i="5"/>
  <c r="L2235" i="5"/>
  <c r="B2235" i="5" s="1"/>
  <c r="M2235" i="5"/>
  <c r="Q2235" i="5"/>
  <c r="R2235" i="5"/>
  <c r="S2235" i="5"/>
  <c r="U2235" i="5"/>
  <c r="D2236" i="5"/>
  <c r="I2236" i="5"/>
  <c r="J2236" i="5"/>
  <c r="L2236" i="5"/>
  <c r="B2236" i="5" s="1"/>
  <c r="M2236" i="5"/>
  <c r="Q2236" i="5"/>
  <c r="R2236" i="5"/>
  <c r="S2236" i="5"/>
  <c r="U2236" i="5"/>
  <c r="D2237" i="5"/>
  <c r="I2237" i="5"/>
  <c r="J2237" i="5"/>
  <c r="L2237" i="5"/>
  <c r="B2237" i="5" s="1"/>
  <c r="M2237" i="5"/>
  <c r="Q2237" i="5"/>
  <c r="R2237" i="5"/>
  <c r="S2237" i="5"/>
  <c r="B2238" i="5"/>
  <c r="D2238" i="5"/>
  <c r="I2238" i="5"/>
  <c r="J2238" i="5"/>
  <c r="L2238" i="5"/>
  <c r="M2238" i="5"/>
  <c r="N2238" i="5"/>
  <c r="O2238" i="5"/>
  <c r="Q2238" i="5"/>
  <c r="R2238" i="5"/>
  <c r="S2238" i="5"/>
  <c r="B2239" i="5"/>
  <c r="N2239" i="5" s="1"/>
  <c r="D2239" i="5"/>
  <c r="I2239" i="5"/>
  <c r="J2239" i="5"/>
  <c r="L2239" i="5"/>
  <c r="M2239" i="5"/>
  <c r="O2239" i="5"/>
  <c r="Q2239" i="5"/>
  <c r="R2239" i="5"/>
  <c r="S2239" i="5"/>
  <c r="U2239" i="5"/>
  <c r="B2240" i="5"/>
  <c r="N2240" i="5" s="1"/>
  <c r="D2240" i="5"/>
  <c r="I2240" i="5"/>
  <c r="J2240" i="5"/>
  <c r="L2240" i="5"/>
  <c r="M2240" i="5"/>
  <c r="O2240" i="5"/>
  <c r="Q2240" i="5"/>
  <c r="R2240" i="5"/>
  <c r="S2240" i="5"/>
  <c r="B2241" i="5"/>
  <c r="N2241" i="5" s="1"/>
  <c r="D2241" i="5"/>
  <c r="I2241" i="5"/>
  <c r="J2241" i="5"/>
  <c r="L2241" i="5"/>
  <c r="M2241" i="5"/>
  <c r="O2241" i="5"/>
  <c r="Q2241" i="5"/>
  <c r="R2241" i="5"/>
  <c r="S2241" i="5"/>
  <c r="D2242" i="5"/>
  <c r="I2242" i="5"/>
  <c r="J2242" i="5"/>
  <c r="L2242" i="5"/>
  <c r="B2242" i="5" s="1"/>
  <c r="O2242" i="5" s="1"/>
  <c r="M2242" i="5"/>
  <c r="N2242" i="5"/>
  <c r="Q2242" i="5"/>
  <c r="R2242" i="5"/>
  <c r="S2242" i="5"/>
  <c r="B2243" i="5"/>
  <c r="N2243" i="5" s="1"/>
  <c r="D2243" i="5"/>
  <c r="I2243" i="5"/>
  <c r="J2243" i="5"/>
  <c r="L2243" i="5"/>
  <c r="M2243" i="5"/>
  <c r="O2243" i="5"/>
  <c r="Q2243" i="5"/>
  <c r="R2243" i="5"/>
  <c r="S2243" i="5"/>
  <c r="D2244" i="5"/>
  <c r="I2244" i="5"/>
  <c r="J2244" i="5"/>
  <c r="L2244" i="5"/>
  <c r="B2244" i="5" s="1"/>
  <c r="O2244" i="5" s="1"/>
  <c r="M2244" i="5"/>
  <c r="Q2244" i="5"/>
  <c r="R2244" i="5"/>
  <c r="S2244" i="5"/>
  <c r="B2245" i="5"/>
  <c r="D2245" i="5"/>
  <c r="I2245" i="5"/>
  <c r="J2245" i="5"/>
  <c r="L2245" i="5"/>
  <c r="M2245" i="5"/>
  <c r="Q2245" i="5"/>
  <c r="R2245" i="5"/>
  <c r="S2245" i="5"/>
  <c r="D2246" i="5"/>
  <c r="I2246" i="5"/>
  <c r="J2246" i="5"/>
  <c r="L2246" i="5"/>
  <c r="B2246" i="5" s="1"/>
  <c r="M2246" i="5"/>
  <c r="Q2246" i="5"/>
  <c r="R2246" i="5"/>
  <c r="S2246" i="5"/>
  <c r="D2247" i="5"/>
  <c r="I2247" i="5"/>
  <c r="J2247" i="5"/>
  <c r="L2247" i="5"/>
  <c r="B2247" i="5" s="1"/>
  <c r="N2247" i="5" s="1"/>
  <c r="M2247" i="5"/>
  <c r="O2247" i="5"/>
  <c r="Q2247" i="5"/>
  <c r="R2247" i="5"/>
  <c r="S2247" i="5"/>
  <c r="D2248" i="5"/>
  <c r="I2248" i="5"/>
  <c r="J2248" i="5"/>
  <c r="U2248" i="5" s="1"/>
  <c r="L2248" i="5"/>
  <c r="B2248" i="5" s="1"/>
  <c r="M2248" i="5"/>
  <c r="Q2248" i="5"/>
  <c r="R2248" i="5"/>
  <c r="S2248" i="5"/>
  <c r="D2249" i="5"/>
  <c r="I2249" i="5"/>
  <c r="J2249" i="5"/>
  <c r="L2249" i="5"/>
  <c r="B2249" i="5" s="1"/>
  <c r="M2249" i="5"/>
  <c r="Q2249" i="5"/>
  <c r="R2249" i="5"/>
  <c r="S2249" i="5"/>
  <c r="D2250" i="5"/>
  <c r="I2250" i="5"/>
  <c r="J2250" i="5"/>
  <c r="L2250" i="5"/>
  <c r="B2250" i="5" s="1"/>
  <c r="N2250" i="5" s="1"/>
  <c r="M2250" i="5"/>
  <c r="O2250" i="5"/>
  <c r="Q2250" i="5"/>
  <c r="R2250" i="5"/>
  <c r="S2250" i="5"/>
  <c r="B2251" i="5"/>
  <c r="N2251" i="5" s="1"/>
  <c r="D2251" i="5"/>
  <c r="I2251" i="5"/>
  <c r="J2251" i="5"/>
  <c r="L2251" i="5"/>
  <c r="M2251" i="5"/>
  <c r="O2251" i="5"/>
  <c r="Q2251" i="5"/>
  <c r="R2251" i="5"/>
  <c r="S2251" i="5"/>
  <c r="B2252" i="5"/>
  <c r="D2252" i="5"/>
  <c r="I2252" i="5"/>
  <c r="J2252" i="5"/>
  <c r="U2252" i="5" s="1"/>
  <c r="L2252" i="5"/>
  <c r="M2252" i="5"/>
  <c r="N2252" i="5"/>
  <c r="O2252" i="5"/>
  <c r="Q2252" i="5"/>
  <c r="R2252" i="5"/>
  <c r="S2252" i="5"/>
  <c r="B2253" i="5"/>
  <c r="D2253" i="5"/>
  <c r="I2253" i="5"/>
  <c r="J2253" i="5"/>
  <c r="L2253" i="5"/>
  <c r="M2253" i="5"/>
  <c r="N2253" i="5"/>
  <c r="O2253" i="5"/>
  <c r="Q2253" i="5"/>
  <c r="R2253" i="5"/>
  <c r="S2253" i="5"/>
  <c r="D2254" i="5"/>
  <c r="I2254" i="5"/>
  <c r="J2254" i="5"/>
  <c r="L2254" i="5"/>
  <c r="B2254" i="5" s="1"/>
  <c r="M2254" i="5"/>
  <c r="Q2254" i="5"/>
  <c r="R2254" i="5"/>
  <c r="S2254" i="5"/>
  <c r="B2255" i="5"/>
  <c r="N2255" i="5" s="1"/>
  <c r="D2255" i="5"/>
  <c r="I2255" i="5"/>
  <c r="J2255" i="5"/>
  <c r="L2255" i="5"/>
  <c r="M2255" i="5"/>
  <c r="O2255" i="5"/>
  <c r="Q2255" i="5"/>
  <c r="R2255" i="5"/>
  <c r="S2255" i="5"/>
  <c r="U2255" i="5"/>
  <c r="B2256" i="5"/>
  <c r="N2256" i="5" s="1"/>
  <c r="D2256" i="5"/>
  <c r="I2256" i="5"/>
  <c r="J2256" i="5"/>
  <c r="L2256" i="5"/>
  <c r="M2256" i="5"/>
  <c r="O2256" i="5"/>
  <c r="Q2256" i="5"/>
  <c r="R2256" i="5"/>
  <c r="S2256" i="5"/>
  <c r="D2257" i="5"/>
  <c r="I2257" i="5"/>
  <c r="J2257" i="5"/>
  <c r="L2257" i="5"/>
  <c r="B2257" i="5" s="1"/>
  <c r="M2257" i="5"/>
  <c r="Q2257" i="5"/>
  <c r="R2257" i="5"/>
  <c r="S2257" i="5"/>
  <c r="B2258" i="5"/>
  <c r="N2258" i="5" s="1"/>
  <c r="D2258" i="5"/>
  <c r="I2258" i="5"/>
  <c r="J2258" i="5"/>
  <c r="L2258" i="5"/>
  <c r="M2258" i="5"/>
  <c r="O2258" i="5"/>
  <c r="Q2258" i="5"/>
  <c r="R2258" i="5"/>
  <c r="S2258" i="5"/>
  <c r="B2259" i="5"/>
  <c r="D2259" i="5"/>
  <c r="I2259" i="5"/>
  <c r="J2259" i="5"/>
  <c r="L2259" i="5"/>
  <c r="M2259" i="5"/>
  <c r="Q2259" i="5"/>
  <c r="R2259" i="5"/>
  <c r="S2259" i="5"/>
  <c r="B2260" i="5"/>
  <c r="N2260" i="5" s="1"/>
  <c r="D2260" i="5"/>
  <c r="I2260" i="5"/>
  <c r="J2260" i="5"/>
  <c r="U2260" i="5" s="1"/>
  <c r="L2260" i="5"/>
  <c r="M2260" i="5"/>
  <c r="Q2260" i="5"/>
  <c r="R2260" i="5"/>
  <c r="S2260" i="5"/>
  <c r="D2261" i="5"/>
  <c r="I2261" i="5"/>
  <c r="J2261" i="5"/>
  <c r="U2261" i="5" s="1"/>
  <c r="L2261" i="5"/>
  <c r="B2261" i="5" s="1"/>
  <c r="M2261" i="5"/>
  <c r="Q2261" i="5"/>
  <c r="R2261" i="5"/>
  <c r="S2261" i="5"/>
  <c r="D2262" i="5"/>
  <c r="I2262" i="5"/>
  <c r="J2262" i="5"/>
  <c r="U2262" i="5" s="1"/>
  <c r="L2262" i="5"/>
  <c r="B2262" i="5" s="1"/>
  <c r="M2262" i="5"/>
  <c r="Q2262" i="5"/>
  <c r="R2262" i="5"/>
  <c r="S2262" i="5"/>
  <c r="D2263" i="5"/>
  <c r="I2263" i="5"/>
  <c r="J2263" i="5"/>
  <c r="L2263" i="5"/>
  <c r="B2263" i="5" s="1"/>
  <c r="N2263" i="5" s="1"/>
  <c r="M2263" i="5"/>
  <c r="Q2263" i="5"/>
  <c r="R2263" i="5"/>
  <c r="S2263" i="5"/>
  <c r="U2263" i="5"/>
  <c r="B2264" i="5"/>
  <c r="N2264" i="5" s="1"/>
  <c r="D2264" i="5"/>
  <c r="I2264" i="5"/>
  <c r="J2264" i="5"/>
  <c r="L2264" i="5"/>
  <c r="M2264" i="5"/>
  <c r="O2264" i="5"/>
  <c r="Q2264" i="5"/>
  <c r="R2264" i="5"/>
  <c r="S2264" i="5"/>
  <c r="U2264" i="5"/>
  <c r="B2265" i="5"/>
  <c r="N2265" i="5" s="1"/>
  <c r="D2265" i="5"/>
  <c r="I2265" i="5"/>
  <c r="J2265" i="5"/>
  <c r="L2265" i="5"/>
  <c r="M2265" i="5"/>
  <c r="O2265" i="5"/>
  <c r="Q2265" i="5"/>
  <c r="R2265" i="5"/>
  <c r="S2265" i="5"/>
  <c r="U2265" i="5"/>
  <c r="D2266" i="5"/>
  <c r="I2266" i="5"/>
  <c r="J2266" i="5"/>
  <c r="U2266" i="5" s="1"/>
  <c r="L2266" i="5"/>
  <c r="B2266" i="5" s="1"/>
  <c r="M2266" i="5"/>
  <c r="Q2266" i="5"/>
  <c r="R2266" i="5"/>
  <c r="S2266" i="5"/>
  <c r="B2267" i="5"/>
  <c r="N2267" i="5" s="1"/>
  <c r="D2267" i="5"/>
  <c r="I2267" i="5"/>
  <c r="J2267" i="5"/>
  <c r="L2267" i="5"/>
  <c r="M2267" i="5"/>
  <c r="Q2267" i="5"/>
  <c r="R2267" i="5"/>
  <c r="S2267" i="5"/>
  <c r="U2267" i="5"/>
  <c r="D2268" i="5"/>
  <c r="I2268" i="5"/>
  <c r="J2268" i="5"/>
  <c r="L2268" i="5"/>
  <c r="B2268" i="5" s="1"/>
  <c r="M2268" i="5"/>
  <c r="Q2268" i="5"/>
  <c r="R2268" i="5"/>
  <c r="S2268" i="5"/>
  <c r="U2268" i="5"/>
  <c r="B2269" i="5"/>
  <c r="D2269" i="5"/>
  <c r="I2269" i="5"/>
  <c r="J2269" i="5"/>
  <c r="L2269" i="5"/>
  <c r="M2269" i="5"/>
  <c r="Q2269" i="5"/>
  <c r="R2269" i="5"/>
  <c r="S2269" i="5"/>
  <c r="U2269" i="5"/>
  <c r="B2270" i="5"/>
  <c r="D2270" i="5"/>
  <c r="I2270" i="5"/>
  <c r="J2270" i="5"/>
  <c r="U2270" i="5" s="1"/>
  <c r="L2270" i="5"/>
  <c r="M2270" i="5"/>
  <c r="Q2270" i="5"/>
  <c r="R2270" i="5"/>
  <c r="S2270" i="5"/>
  <c r="B2271" i="5"/>
  <c r="D2271" i="5"/>
  <c r="I2271" i="5"/>
  <c r="J2271" i="5"/>
  <c r="U2271" i="5" s="1"/>
  <c r="L2271" i="5"/>
  <c r="M2271" i="5"/>
  <c r="Q2271" i="5"/>
  <c r="R2271" i="5"/>
  <c r="S2271" i="5"/>
  <c r="B2272" i="5"/>
  <c r="N2272" i="5" s="1"/>
  <c r="D2272" i="5"/>
  <c r="I2272" i="5"/>
  <c r="J2272" i="5"/>
  <c r="U2272" i="5" s="1"/>
  <c r="L2272" i="5"/>
  <c r="M2272" i="5"/>
  <c r="Q2272" i="5"/>
  <c r="R2272" i="5"/>
  <c r="S2272" i="5"/>
  <c r="D2273" i="5"/>
  <c r="I2273" i="5"/>
  <c r="J2273" i="5"/>
  <c r="U2273" i="5" s="1"/>
  <c r="L2273" i="5"/>
  <c r="B2273" i="5" s="1"/>
  <c r="M2273" i="5"/>
  <c r="Q2273" i="5"/>
  <c r="R2273" i="5"/>
  <c r="S2273" i="5"/>
  <c r="D2274" i="5"/>
  <c r="I2274" i="5"/>
  <c r="J2274" i="5"/>
  <c r="U2274" i="5" s="1"/>
  <c r="L2274" i="5"/>
  <c r="B2274" i="5" s="1"/>
  <c r="M2274" i="5"/>
  <c r="Q2274" i="5"/>
  <c r="R2274" i="5"/>
  <c r="S2274" i="5"/>
  <c r="D2275" i="5"/>
  <c r="I2275" i="5"/>
  <c r="J2275" i="5"/>
  <c r="L2275" i="5"/>
  <c r="B2275" i="5" s="1"/>
  <c r="N2275" i="5" s="1"/>
  <c r="M2275" i="5"/>
  <c r="Q2275" i="5"/>
  <c r="R2275" i="5"/>
  <c r="S2275" i="5"/>
  <c r="U2275" i="5"/>
  <c r="B2276" i="5"/>
  <c r="N2276" i="5" s="1"/>
  <c r="D2276" i="5"/>
  <c r="I2276" i="5"/>
  <c r="J2276" i="5"/>
  <c r="L2276" i="5"/>
  <c r="M2276" i="5"/>
  <c r="O2276" i="5"/>
  <c r="Q2276" i="5"/>
  <c r="R2276" i="5"/>
  <c r="S2276" i="5"/>
  <c r="U2276" i="5"/>
  <c r="B2277" i="5"/>
  <c r="N2277" i="5" s="1"/>
  <c r="D2277" i="5"/>
  <c r="I2277" i="5"/>
  <c r="J2277" i="5"/>
  <c r="L2277" i="5"/>
  <c r="M2277" i="5"/>
  <c r="O2277" i="5"/>
  <c r="Q2277" i="5"/>
  <c r="R2277" i="5"/>
  <c r="S2277" i="5"/>
  <c r="U2277" i="5"/>
  <c r="D2278" i="5"/>
  <c r="I2278" i="5"/>
  <c r="J2278" i="5"/>
  <c r="U2278" i="5" s="1"/>
  <c r="L2278" i="5"/>
  <c r="B2278" i="5" s="1"/>
  <c r="M2278" i="5"/>
  <c r="Q2278" i="5"/>
  <c r="R2278" i="5"/>
  <c r="S2278" i="5"/>
  <c r="B2279" i="5"/>
  <c r="N2279" i="5" s="1"/>
  <c r="D2279" i="5"/>
  <c r="I2279" i="5"/>
  <c r="J2279" i="5"/>
  <c r="U2279" i="5" s="1"/>
  <c r="L2279" i="5"/>
  <c r="M2279" i="5"/>
  <c r="Q2279" i="5"/>
  <c r="R2279" i="5"/>
  <c r="S2279" i="5"/>
  <c r="D2280" i="5"/>
  <c r="I2280" i="5"/>
  <c r="J2280" i="5"/>
  <c r="L2280" i="5"/>
  <c r="B2280" i="5" s="1"/>
  <c r="M2280" i="5"/>
  <c r="Q2280" i="5"/>
  <c r="R2280" i="5"/>
  <c r="S2280" i="5"/>
  <c r="U2280" i="5"/>
  <c r="B2281" i="5"/>
  <c r="D2281" i="5"/>
  <c r="I2281" i="5"/>
  <c r="J2281" i="5"/>
  <c r="L2281" i="5"/>
  <c r="M2281" i="5"/>
  <c r="Q2281" i="5"/>
  <c r="R2281" i="5"/>
  <c r="S2281" i="5"/>
  <c r="U2281" i="5"/>
  <c r="B2282" i="5"/>
  <c r="N2282" i="5" s="1"/>
  <c r="D2282" i="5"/>
  <c r="I2282" i="5"/>
  <c r="J2282" i="5"/>
  <c r="U2282" i="5" s="1"/>
  <c r="L2282" i="5"/>
  <c r="M2282" i="5"/>
  <c r="Q2282" i="5"/>
  <c r="R2282" i="5"/>
  <c r="S2282" i="5"/>
  <c r="D2283" i="5"/>
  <c r="I2283" i="5"/>
  <c r="J2283" i="5"/>
  <c r="U2283" i="5" s="1"/>
  <c r="L2283" i="5"/>
  <c r="B2283" i="5" s="1"/>
  <c r="M2283" i="5"/>
  <c r="Q2283" i="5"/>
  <c r="R2283" i="5"/>
  <c r="S2283" i="5"/>
  <c r="B2284" i="5"/>
  <c r="N2284" i="5" s="1"/>
  <c r="D2284" i="5"/>
  <c r="I2284" i="5"/>
  <c r="J2284" i="5"/>
  <c r="U2284" i="5" s="1"/>
  <c r="L2284" i="5"/>
  <c r="M2284" i="5"/>
  <c r="Q2284" i="5"/>
  <c r="R2284" i="5"/>
  <c r="S2284" i="5"/>
  <c r="D2285" i="5"/>
  <c r="I2285" i="5"/>
  <c r="J2285" i="5"/>
  <c r="U2285" i="5" s="1"/>
  <c r="L2285" i="5"/>
  <c r="B2285" i="5" s="1"/>
  <c r="N2285" i="5" s="1"/>
  <c r="M2285" i="5"/>
  <c r="Q2285" i="5"/>
  <c r="R2285" i="5"/>
  <c r="S2285" i="5"/>
  <c r="D2286" i="5"/>
  <c r="I2286" i="5"/>
  <c r="J2286" i="5"/>
  <c r="U2286" i="5" s="1"/>
  <c r="L2286" i="5"/>
  <c r="B2286" i="5" s="1"/>
  <c r="M2286" i="5"/>
  <c r="Q2286" i="5"/>
  <c r="R2286" i="5"/>
  <c r="S2286" i="5"/>
  <c r="D2287" i="5"/>
  <c r="I2287" i="5"/>
  <c r="J2287" i="5"/>
  <c r="L2287" i="5"/>
  <c r="B2287" i="5" s="1"/>
  <c r="N2287" i="5" s="1"/>
  <c r="M2287" i="5"/>
  <c r="Q2287" i="5"/>
  <c r="R2287" i="5"/>
  <c r="S2287" i="5"/>
  <c r="U2287" i="5"/>
  <c r="B2288" i="5"/>
  <c r="N2288" i="5" s="1"/>
  <c r="D2288" i="5"/>
  <c r="I2288" i="5"/>
  <c r="J2288" i="5"/>
  <c r="L2288" i="5"/>
  <c r="M2288" i="5"/>
  <c r="Q2288" i="5"/>
  <c r="R2288" i="5"/>
  <c r="S2288" i="5"/>
  <c r="U2288" i="5"/>
  <c r="B2289" i="5"/>
  <c r="N2289" i="5" s="1"/>
  <c r="D2289" i="5"/>
  <c r="I2289" i="5"/>
  <c r="J2289" i="5"/>
  <c r="L2289" i="5"/>
  <c r="M2289" i="5"/>
  <c r="O2289" i="5"/>
  <c r="Q2289" i="5"/>
  <c r="R2289" i="5"/>
  <c r="S2289" i="5"/>
  <c r="U2289" i="5"/>
  <c r="D2290" i="5"/>
  <c r="I2290" i="5"/>
  <c r="J2290" i="5"/>
  <c r="U2290" i="5" s="1"/>
  <c r="L2290" i="5"/>
  <c r="B2290" i="5" s="1"/>
  <c r="M2290" i="5"/>
  <c r="Q2290" i="5"/>
  <c r="R2290" i="5"/>
  <c r="S2290" i="5"/>
  <c r="B2291" i="5"/>
  <c r="D2291" i="5"/>
  <c r="I2291" i="5"/>
  <c r="J2291" i="5"/>
  <c r="L2291" i="5"/>
  <c r="M2291" i="5"/>
  <c r="Q2291" i="5"/>
  <c r="R2291" i="5"/>
  <c r="S2291" i="5"/>
  <c r="U2291" i="5"/>
  <c r="D2292" i="5"/>
  <c r="I2292" i="5"/>
  <c r="J2292" i="5"/>
  <c r="L2292" i="5"/>
  <c r="B2292" i="5" s="1"/>
  <c r="M2292" i="5"/>
  <c r="Q2292" i="5"/>
  <c r="R2292" i="5"/>
  <c r="S2292" i="5"/>
  <c r="U2292" i="5"/>
  <c r="B2293" i="5"/>
  <c r="D2293" i="5"/>
  <c r="I2293" i="5"/>
  <c r="J2293" i="5"/>
  <c r="L2293" i="5"/>
  <c r="M2293" i="5"/>
  <c r="Q2293" i="5"/>
  <c r="R2293" i="5"/>
  <c r="S2293" i="5"/>
  <c r="U2293" i="5"/>
  <c r="B2294" i="5"/>
  <c r="N2294" i="5" s="1"/>
  <c r="D2294" i="5"/>
  <c r="I2294" i="5"/>
  <c r="J2294" i="5"/>
  <c r="U2294" i="5" s="1"/>
  <c r="L2294" i="5"/>
  <c r="M2294" i="5"/>
  <c r="O2294" i="5"/>
  <c r="Q2294" i="5"/>
  <c r="R2294" i="5"/>
  <c r="S2294" i="5"/>
  <c r="B2295" i="5"/>
  <c r="D2295" i="5"/>
  <c r="I2295" i="5"/>
  <c r="J2295" i="5"/>
  <c r="U2295" i="5" s="1"/>
  <c r="L2295" i="5"/>
  <c r="M2295" i="5"/>
  <c r="Q2295" i="5"/>
  <c r="R2295" i="5"/>
  <c r="S2295" i="5"/>
  <c r="B2296" i="5"/>
  <c r="N2296" i="5" s="1"/>
  <c r="D2296" i="5"/>
  <c r="I2296" i="5"/>
  <c r="J2296" i="5"/>
  <c r="U2296" i="5" s="1"/>
  <c r="L2296" i="5"/>
  <c r="M2296" i="5"/>
  <c r="Q2296" i="5"/>
  <c r="R2296" i="5"/>
  <c r="S2296" i="5"/>
  <c r="D2297" i="5"/>
  <c r="I2297" i="5"/>
  <c r="J2297" i="5"/>
  <c r="U2297" i="5" s="1"/>
  <c r="L2297" i="5"/>
  <c r="B2297" i="5" s="1"/>
  <c r="N2297" i="5" s="1"/>
  <c r="M2297" i="5"/>
  <c r="Q2297" i="5"/>
  <c r="R2297" i="5"/>
  <c r="S2297" i="5"/>
  <c r="D2298" i="5"/>
  <c r="I2298" i="5"/>
  <c r="J2298" i="5"/>
  <c r="U2298" i="5" s="1"/>
  <c r="L2298" i="5"/>
  <c r="B2298" i="5" s="1"/>
  <c r="M2298" i="5"/>
  <c r="Q2298" i="5"/>
  <c r="R2298" i="5"/>
  <c r="S2298" i="5"/>
  <c r="D2299" i="5"/>
  <c r="I2299" i="5"/>
  <c r="J2299" i="5"/>
  <c r="L2299" i="5"/>
  <c r="B2299" i="5" s="1"/>
  <c r="N2299" i="5" s="1"/>
  <c r="M2299" i="5"/>
  <c r="Q2299" i="5"/>
  <c r="R2299" i="5"/>
  <c r="S2299" i="5"/>
  <c r="U2299" i="5"/>
  <c r="B2300" i="5"/>
  <c r="N2300" i="5" s="1"/>
  <c r="D2300" i="5"/>
  <c r="I2300" i="5"/>
  <c r="J2300" i="5"/>
  <c r="L2300" i="5"/>
  <c r="M2300" i="5"/>
  <c r="Q2300" i="5"/>
  <c r="R2300" i="5"/>
  <c r="S2300" i="5"/>
  <c r="U2300" i="5"/>
  <c r="B2301" i="5"/>
  <c r="N2301" i="5" s="1"/>
  <c r="D2301" i="5"/>
  <c r="I2301" i="5"/>
  <c r="J2301" i="5"/>
  <c r="L2301" i="5"/>
  <c r="M2301" i="5"/>
  <c r="O2301" i="5"/>
  <c r="Q2301" i="5"/>
  <c r="R2301" i="5"/>
  <c r="S2301" i="5"/>
  <c r="U2301" i="5"/>
  <c r="D2302" i="5"/>
  <c r="I2302" i="5"/>
  <c r="J2302" i="5"/>
  <c r="U2302" i="5" s="1"/>
  <c r="L2302" i="5"/>
  <c r="B2302" i="5" s="1"/>
  <c r="M2302" i="5"/>
  <c r="Q2302" i="5"/>
  <c r="R2302" i="5"/>
  <c r="S2302" i="5"/>
  <c r="B2303" i="5"/>
  <c r="D2303" i="5"/>
  <c r="I2303" i="5"/>
  <c r="J2303" i="5"/>
  <c r="U2303" i="5" s="1"/>
  <c r="L2303" i="5"/>
  <c r="M2303" i="5"/>
  <c r="Q2303" i="5"/>
  <c r="R2303" i="5"/>
  <c r="S2303" i="5"/>
  <c r="D2304" i="5"/>
  <c r="I2304" i="5"/>
  <c r="J2304" i="5"/>
  <c r="L2304" i="5"/>
  <c r="B2304" i="5" s="1"/>
  <c r="M2304" i="5"/>
  <c r="Q2304" i="5"/>
  <c r="R2304" i="5"/>
  <c r="S2304" i="5"/>
  <c r="U2304" i="5"/>
  <c r="D2305" i="5"/>
  <c r="I2305" i="5"/>
  <c r="J2305" i="5"/>
  <c r="L2305" i="5"/>
  <c r="B2305" i="5" s="1"/>
  <c r="M2305" i="5"/>
  <c r="Q2305" i="5"/>
  <c r="R2305" i="5"/>
  <c r="S2305" i="5"/>
  <c r="U2305" i="5"/>
  <c r="B2306" i="5"/>
  <c r="N2306" i="5" s="1"/>
  <c r="D2306" i="5"/>
  <c r="I2306" i="5"/>
  <c r="J2306" i="5"/>
  <c r="U2306" i="5" s="1"/>
  <c r="L2306" i="5"/>
  <c r="M2306" i="5"/>
  <c r="O2306" i="5"/>
  <c r="Q2306" i="5"/>
  <c r="R2306" i="5"/>
  <c r="S2306" i="5"/>
  <c r="B2307" i="5"/>
  <c r="N2307" i="5" s="1"/>
  <c r="D2307" i="5"/>
  <c r="I2307" i="5"/>
  <c r="J2307" i="5"/>
  <c r="U2307" i="5" s="1"/>
  <c r="L2307" i="5"/>
  <c r="M2307" i="5"/>
  <c r="Q2307" i="5"/>
  <c r="R2307" i="5"/>
  <c r="S2307" i="5"/>
  <c r="B2308" i="5"/>
  <c r="N2308" i="5" s="1"/>
  <c r="D2308" i="5"/>
  <c r="I2308" i="5"/>
  <c r="J2308" i="5"/>
  <c r="U2308" i="5" s="1"/>
  <c r="L2308" i="5"/>
  <c r="M2308" i="5"/>
  <c r="Q2308" i="5"/>
  <c r="R2308" i="5"/>
  <c r="S2308" i="5"/>
  <c r="D2309" i="5"/>
  <c r="I2309" i="5"/>
  <c r="J2309" i="5"/>
  <c r="U2309" i="5" s="1"/>
  <c r="L2309" i="5"/>
  <c r="B2309" i="5" s="1"/>
  <c r="N2309" i="5" s="1"/>
  <c r="M2309" i="5"/>
  <c r="O2309" i="5"/>
  <c r="Q2309" i="5"/>
  <c r="R2309" i="5"/>
  <c r="S2309" i="5"/>
  <c r="D2310" i="5"/>
  <c r="I2310" i="5"/>
  <c r="J2310" i="5"/>
  <c r="L2310" i="5"/>
  <c r="B2310" i="5" s="1"/>
  <c r="M2310" i="5"/>
  <c r="Q2310" i="5"/>
  <c r="R2310" i="5"/>
  <c r="S2310" i="5"/>
  <c r="U2310" i="5"/>
  <c r="D2311" i="5"/>
  <c r="I2311" i="5"/>
  <c r="J2311" i="5"/>
  <c r="L2311" i="5"/>
  <c r="B2311" i="5" s="1"/>
  <c r="N2311" i="5" s="1"/>
  <c r="M2311" i="5"/>
  <c r="O2311" i="5"/>
  <c r="Q2311" i="5"/>
  <c r="R2311" i="5"/>
  <c r="S2311" i="5"/>
  <c r="U2311" i="5"/>
  <c r="B2312" i="5"/>
  <c r="N2312" i="5" s="1"/>
  <c r="D2312" i="5"/>
  <c r="I2312" i="5"/>
  <c r="J2312" i="5"/>
  <c r="L2312" i="5"/>
  <c r="M2312" i="5"/>
  <c r="Q2312" i="5"/>
  <c r="R2312" i="5"/>
  <c r="S2312" i="5"/>
  <c r="U2312" i="5"/>
  <c r="B2313" i="5"/>
  <c r="N2313" i="5" s="1"/>
  <c r="D2313" i="5"/>
  <c r="I2313" i="5"/>
  <c r="J2313" i="5"/>
  <c r="L2313" i="5"/>
  <c r="M2313" i="5"/>
  <c r="Q2313" i="5"/>
  <c r="R2313" i="5"/>
  <c r="S2313" i="5"/>
  <c r="U2313" i="5"/>
  <c r="D2314" i="5"/>
  <c r="I2314" i="5"/>
  <c r="J2314" i="5"/>
  <c r="U2314" i="5" s="1"/>
  <c r="L2314" i="5"/>
  <c r="B2314" i="5" s="1"/>
  <c r="M2314" i="5"/>
  <c r="Q2314" i="5"/>
  <c r="R2314" i="5"/>
  <c r="S2314" i="5"/>
  <c r="B2315" i="5"/>
  <c r="D2315" i="5"/>
  <c r="I2315" i="5"/>
  <c r="J2315" i="5"/>
  <c r="U2315" i="5" s="1"/>
  <c r="L2315" i="5"/>
  <c r="M2315" i="5"/>
  <c r="Q2315" i="5"/>
  <c r="R2315" i="5"/>
  <c r="S2315" i="5"/>
  <c r="D2316" i="5"/>
  <c r="I2316" i="5"/>
  <c r="J2316" i="5"/>
  <c r="L2316" i="5"/>
  <c r="B2316" i="5" s="1"/>
  <c r="M2316" i="5"/>
  <c r="Q2316" i="5"/>
  <c r="R2316" i="5"/>
  <c r="S2316" i="5"/>
  <c r="U2316" i="5"/>
  <c r="B2317" i="5"/>
  <c r="D2317" i="5"/>
  <c r="I2317" i="5"/>
  <c r="J2317" i="5"/>
  <c r="L2317" i="5"/>
  <c r="M2317" i="5"/>
  <c r="Q2317" i="5"/>
  <c r="R2317" i="5"/>
  <c r="S2317" i="5"/>
  <c r="U2317" i="5"/>
  <c r="B2318" i="5"/>
  <c r="N2318" i="5" s="1"/>
  <c r="D2318" i="5"/>
  <c r="I2318" i="5"/>
  <c r="J2318" i="5"/>
  <c r="U2318" i="5" s="1"/>
  <c r="L2318" i="5"/>
  <c r="M2318" i="5"/>
  <c r="Q2318" i="5"/>
  <c r="R2318" i="5"/>
  <c r="S2318" i="5"/>
  <c r="D2319" i="5"/>
  <c r="I2319" i="5"/>
  <c r="J2319" i="5"/>
  <c r="U2319" i="5" s="1"/>
  <c r="L2319" i="5"/>
  <c r="B2319" i="5" s="1"/>
  <c r="M2319" i="5"/>
  <c r="Q2319" i="5"/>
  <c r="R2319" i="5"/>
  <c r="S2319" i="5"/>
  <c r="B2320" i="5"/>
  <c r="N2320" i="5" s="1"/>
  <c r="D2320" i="5"/>
  <c r="I2320" i="5"/>
  <c r="J2320" i="5"/>
  <c r="U2320" i="5" s="1"/>
  <c r="L2320" i="5"/>
  <c r="M2320" i="5"/>
  <c r="Q2320" i="5"/>
  <c r="R2320" i="5"/>
  <c r="S2320" i="5"/>
  <c r="D2321" i="5"/>
  <c r="I2321" i="5"/>
  <c r="J2321" i="5"/>
  <c r="U2321" i="5" s="1"/>
  <c r="L2321" i="5"/>
  <c r="B2321" i="5" s="1"/>
  <c r="N2321" i="5" s="1"/>
  <c r="M2321" i="5"/>
  <c r="O2321" i="5"/>
  <c r="Q2321" i="5"/>
  <c r="R2321" i="5"/>
  <c r="S2321" i="5"/>
  <c r="D2322" i="5"/>
  <c r="I2322" i="5"/>
  <c r="J2322" i="5"/>
  <c r="L2322" i="5"/>
  <c r="B2322" i="5" s="1"/>
  <c r="M2322" i="5"/>
  <c r="Q2322" i="5"/>
  <c r="R2322" i="5"/>
  <c r="S2322" i="5"/>
  <c r="U2322" i="5"/>
  <c r="D2323" i="5"/>
  <c r="I2323" i="5"/>
  <c r="J2323" i="5"/>
  <c r="L2323" i="5"/>
  <c r="B2323" i="5" s="1"/>
  <c r="N2323" i="5" s="1"/>
  <c r="M2323" i="5"/>
  <c r="Q2323" i="5"/>
  <c r="R2323" i="5"/>
  <c r="S2323" i="5"/>
  <c r="U2323" i="5"/>
  <c r="B2324" i="5"/>
  <c r="N2324" i="5" s="1"/>
  <c r="D2324" i="5"/>
  <c r="I2324" i="5"/>
  <c r="J2324" i="5"/>
  <c r="L2324" i="5"/>
  <c r="M2324" i="5"/>
  <c r="O2324" i="5"/>
  <c r="Q2324" i="5"/>
  <c r="R2324" i="5"/>
  <c r="S2324" i="5"/>
  <c r="U2324" i="5"/>
  <c r="B2325" i="5"/>
  <c r="N2325" i="5" s="1"/>
  <c r="D2325" i="5"/>
  <c r="I2325" i="5"/>
  <c r="J2325" i="5"/>
  <c r="L2325" i="5"/>
  <c r="M2325" i="5"/>
  <c r="O2325" i="5"/>
  <c r="Q2325" i="5"/>
  <c r="R2325" i="5"/>
  <c r="S2325" i="5"/>
  <c r="U2325" i="5"/>
  <c r="D2326" i="5"/>
  <c r="I2326" i="5"/>
  <c r="J2326" i="5"/>
  <c r="U2326" i="5" s="1"/>
  <c r="L2326" i="5"/>
  <c r="B2326" i="5" s="1"/>
  <c r="M2326" i="5"/>
  <c r="Q2326" i="5"/>
  <c r="R2326" i="5"/>
  <c r="S2326" i="5"/>
  <c r="B2327" i="5"/>
  <c r="D2327" i="5"/>
  <c r="I2327" i="5"/>
  <c r="J2327" i="5"/>
  <c r="L2327" i="5"/>
  <c r="M2327" i="5"/>
  <c r="Q2327" i="5"/>
  <c r="R2327" i="5"/>
  <c r="S2327" i="5"/>
  <c r="U2327" i="5"/>
  <c r="D2328" i="5"/>
  <c r="I2328" i="5"/>
  <c r="J2328" i="5"/>
  <c r="U2328" i="5" s="1"/>
  <c r="L2328" i="5"/>
  <c r="B2328" i="5" s="1"/>
  <c r="M2328" i="5"/>
  <c r="Q2328" i="5"/>
  <c r="R2328" i="5"/>
  <c r="S2328" i="5"/>
  <c r="D2329" i="5"/>
  <c r="I2329" i="5"/>
  <c r="J2329" i="5"/>
  <c r="L2329" i="5"/>
  <c r="B2329" i="5" s="1"/>
  <c r="M2329" i="5"/>
  <c r="Q2329" i="5"/>
  <c r="R2329" i="5"/>
  <c r="S2329" i="5"/>
  <c r="U2329" i="5"/>
  <c r="B2330" i="5"/>
  <c r="N2330" i="5" s="1"/>
  <c r="D2330" i="5"/>
  <c r="I2330" i="5"/>
  <c r="J2330" i="5"/>
  <c r="U2330" i="5" s="1"/>
  <c r="L2330" i="5"/>
  <c r="M2330" i="5"/>
  <c r="O2330" i="5"/>
  <c r="Q2330" i="5"/>
  <c r="R2330" i="5"/>
  <c r="S2330" i="5"/>
  <c r="D2331" i="5"/>
  <c r="I2331" i="5"/>
  <c r="J2331" i="5"/>
  <c r="U2331" i="5" s="1"/>
  <c r="L2331" i="5"/>
  <c r="B2331" i="5" s="1"/>
  <c r="M2331" i="5"/>
  <c r="Q2331" i="5"/>
  <c r="R2331" i="5"/>
  <c r="S2331" i="5"/>
  <c r="B2332" i="5"/>
  <c r="N2332" i="5" s="1"/>
  <c r="D2332" i="5"/>
  <c r="I2332" i="5"/>
  <c r="J2332" i="5"/>
  <c r="U2332" i="5" s="1"/>
  <c r="L2332" i="5"/>
  <c r="M2332" i="5"/>
  <c r="Q2332" i="5"/>
  <c r="R2332" i="5"/>
  <c r="S2332" i="5"/>
  <c r="D2333" i="5"/>
  <c r="I2333" i="5"/>
  <c r="J2333" i="5"/>
  <c r="U2333" i="5" s="1"/>
  <c r="L2333" i="5"/>
  <c r="B2333" i="5" s="1"/>
  <c r="N2333" i="5" s="1"/>
  <c r="M2333" i="5"/>
  <c r="Q2333" i="5"/>
  <c r="R2333" i="5"/>
  <c r="S2333" i="5"/>
  <c r="D2334" i="5"/>
  <c r="I2334" i="5"/>
  <c r="J2334" i="5"/>
  <c r="U2334" i="5" s="1"/>
  <c r="L2334" i="5"/>
  <c r="B2334" i="5" s="1"/>
  <c r="M2334" i="5"/>
  <c r="Q2334" i="5"/>
  <c r="R2334" i="5"/>
  <c r="S2334" i="5"/>
  <c r="D2335" i="5"/>
  <c r="I2335" i="5"/>
  <c r="J2335" i="5"/>
  <c r="L2335" i="5"/>
  <c r="B2335" i="5" s="1"/>
  <c r="N2335" i="5" s="1"/>
  <c r="M2335" i="5"/>
  <c r="Q2335" i="5"/>
  <c r="R2335" i="5"/>
  <c r="S2335" i="5"/>
  <c r="U2335" i="5"/>
  <c r="B2336" i="5"/>
  <c r="N2336" i="5" s="1"/>
  <c r="D2336" i="5"/>
  <c r="I2336" i="5"/>
  <c r="J2336" i="5"/>
  <c r="L2336" i="5"/>
  <c r="M2336" i="5"/>
  <c r="Q2336" i="5"/>
  <c r="R2336" i="5"/>
  <c r="S2336" i="5"/>
  <c r="U2336" i="5"/>
  <c r="B2337" i="5"/>
  <c r="N2337" i="5" s="1"/>
  <c r="D2337" i="5"/>
  <c r="I2337" i="5"/>
  <c r="J2337" i="5"/>
  <c r="L2337" i="5"/>
  <c r="M2337" i="5"/>
  <c r="O2337" i="5"/>
  <c r="Q2337" i="5"/>
  <c r="R2337" i="5"/>
  <c r="S2337" i="5"/>
  <c r="U2337" i="5"/>
  <c r="D2338" i="5"/>
  <c r="I2338" i="5"/>
  <c r="J2338" i="5"/>
  <c r="U2338" i="5" s="1"/>
  <c r="L2338" i="5"/>
  <c r="B2338" i="5" s="1"/>
  <c r="M2338" i="5"/>
  <c r="Q2338" i="5"/>
  <c r="R2338" i="5"/>
  <c r="S2338" i="5"/>
  <c r="B2339" i="5"/>
  <c r="D2339" i="5"/>
  <c r="I2339" i="5"/>
  <c r="J2339" i="5"/>
  <c r="U2339" i="5" s="1"/>
  <c r="L2339" i="5"/>
  <c r="M2339" i="5"/>
  <c r="Q2339" i="5"/>
  <c r="R2339" i="5"/>
  <c r="S2339" i="5"/>
  <c r="D2340" i="5"/>
  <c r="I2340" i="5"/>
  <c r="J2340" i="5"/>
  <c r="L2340" i="5"/>
  <c r="B2340" i="5" s="1"/>
  <c r="M2340" i="5"/>
  <c r="Q2340" i="5"/>
  <c r="R2340" i="5"/>
  <c r="S2340" i="5"/>
  <c r="U2340" i="5"/>
  <c r="D2341" i="5"/>
  <c r="I2341" i="5"/>
  <c r="J2341" i="5"/>
  <c r="L2341" i="5"/>
  <c r="B2341" i="5" s="1"/>
  <c r="M2341" i="5"/>
  <c r="Q2341" i="5"/>
  <c r="R2341" i="5"/>
  <c r="S2341" i="5"/>
  <c r="U2341" i="5"/>
  <c r="B2342" i="5"/>
  <c r="N2342" i="5" s="1"/>
  <c r="D2342" i="5"/>
  <c r="I2342" i="5"/>
  <c r="J2342" i="5"/>
  <c r="U2342" i="5" s="1"/>
  <c r="L2342" i="5"/>
  <c r="M2342" i="5"/>
  <c r="O2342" i="5"/>
  <c r="Q2342" i="5"/>
  <c r="R2342" i="5"/>
  <c r="S2342" i="5"/>
  <c r="B2343" i="5"/>
  <c r="N2343" i="5" s="1"/>
  <c r="D2343" i="5"/>
  <c r="I2343" i="5"/>
  <c r="J2343" i="5"/>
  <c r="U2343" i="5" s="1"/>
  <c r="L2343" i="5"/>
  <c r="M2343" i="5"/>
  <c r="Q2343" i="5"/>
  <c r="R2343" i="5"/>
  <c r="S2343" i="5"/>
  <c r="B2344" i="5"/>
  <c r="N2344" i="5" s="1"/>
  <c r="D2344" i="5"/>
  <c r="I2344" i="5"/>
  <c r="J2344" i="5"/>
  <c r="U2344" i="5" s="1"/>
  <c r="L2344" i="5"/>
  <c r="M2344" i="5"/>
  <c r="Q2344" i="5"/>
  <c r="R2344" i="5"/>
  <c r="S2344" i="5"/>
  <c r="D2345" i="5"/>
  <c r="I2345" i="5"/>
  <c r="J2345" i="5"/>
  <c r="U2345" i="5" s="1"/>
  <c r="L2345" i="5"/>
  <c r="B2345" i="5" s="1"/>
  <c r="N2345" i="5" s="1"/>
  <c r="M2345" i="5"/>
  <c r="O2345" i="5"/>
  <c r="Q2345" i="5"/>
  <c r="R2345" i="5"/>
  <c r="S2345" i="5"/>
  <c r="B2346" i="5"/>
  <c r="D2346" i="5"/>
  <c r="I2346" i="5"/>
  <c r="J2346" i="5"/>
  <c r="U2346" i="5" s="1"/>
  <c r="L2346" i="5"/>
  <c r="M2346" i="5"/>
  <c r="Q2346" i="5"/>
  <c r="R2346" i="5"/>
  <c r="S2346" i="5"/>
  <c r="D2347" i="5"/>
  <c r="I2347" i="5"/>
  <c r="J2347" i="5"/>
  <c r="L2347" i="5"/>
  <c r="B2347" i="5" s="1"/>
  <c r="N2347" i="5" s="1"/>
  <c r="M2347" i="5"/>
  <c r="O2347" i="5"/>
  <c r="Q2347" i="5"/>
  <c r="R2347" i="5"/>
  <c r="S2347" i="5"/>
  <c r="U2347" i="5"/>
  <c r="B2348" i="5"/>
  <c r="N2348" i="5" s="1"/>
  <c r="D2348" i="5"/>
  <c r="I2348" i="5"/>
  <c r="J2348" i="5"/>
  <c r="L2348" i="5"/>
  <c r="M2348" i="5"/>
  <c r="Q2348" i="5"/>
  <c r="R2348" i="5"/>
  <c r="S2348" i="5"/>
  <c r="U2348" i="5"/>
  <c r="B2349" i="5"/>
  <c r="N2349" i="5" s="1"/>
  <c r="D2349" i="5"/>
  <c r="I2349" i="5"/>
  <c r="J2349" i="5"/>
  <c r="U2349" i="5" s="1"/>
  <c r="L2349" i="5"/>
  <c r="M2349" i="5"/>
  <c r="Q2349" i="5"/>
  <c r="R2349" i="5"/>
  <c r="S2349" i="5"/>
  <c r="D2350" i="5"/>
  <c r="I2350" i="5"/>
  <c r="J2350" i="5"/>
  <c r="U2350" i="5" s="1"/>
  <c r="L2350" i="5"/>
  <c r="B2350" i="5" s="1"/>
  <c r="M2350" i="5"/>
  <c r="Q2350" i="5"/>
  <c r="R2350" i="5"/>
  <c r="S2350" i="5"/>
  <c r="B2351" i="5"/>
  <c r="D2351" i="5"/>
  <c r="I2351" i="5"/>
  <c r="J2351" i="5"/>
  <c r="U2351" i="5" s="1"/>
  <c r="L2351" i="5"/>
  <c r="M2351" i="5"/>
  <c r="Q2351" i="5"/>
  <c r="R2351" i="5"/>
  <c r="S2351" i="5"/>
  <c r="D2352" i="5"/>
  <c r="I2352" i="5"/>
  <c r="J2352" i="5"/>
  <c r="U2352" i="5" s="1"/>
  <c r="L2352" i="5"/>
  <c r="B2352" i="5" s="1"/>
  <c r="N2352" i="5" s="1"/>
  <c r="M2352" i="5"/>
  <c r="Q2352" i="5"/>
  <c r="R2352" i="5"/>
  <c r="S2352" i="5"/>
  <c r="B2353" i="5"/>
  <c r="D2353" i="5"/>
  <c r="I2353" i="5"/>
  <c r="J2353" i="5"/>
  <c r="L2353" i="5"/>
  <c r="M2353" i="5"/>
  <c r="Q2353" i="5"/>
  <c r="R2353" i="5"/>
  <c r="S2353" i="5"/>
  <c r="U2353" i="5"/>
  <c r="B2354" i="5"/>
  <c r="N2354" i="5" s="1"/>
  <c r="D2354" i="5"/>
  <c r="I2354" i="5"/>
  <c r="J2354" i="5"/>
  <c r="U2354" i="5" s="1"/>
  <c r="L2354" i="5"/>
  <c r="M2354" i="5"/>
  <c r="Q2354" i="5"/>
  <c r="R2354" i="5"/>
  <c r="S2354" i="5"/>
  <c r="B2355" i="5"/>
  <c r="N2355" i="5" s="1"/>
  <c r="D2355" i="5"/>
  <c r="I2355" i="5"/>
  <c r="J2355" i="5"/>
  <c r="U2355" i="5" s="1"/>
  <c r="L2355" i="5"/>
  <c r="M2355" i="5"/>
  <c r="Q2355" i="5"/>
  <c r="R2355" i="5"/>
  <c r="S2355" i="5"/>
  <c r="B2356" i="5"/>
  <c r="N2356" i="5" s="1"/>
  <c r="D2356" i="5"/>
  <c r="I2356" i="5"/>
  <c r="J2356" i="5"/>
  <c r="U2356" i="5" s="1"/>
  <c r="L2356" i="5"/>
  <c r="M2356" i="5"/>
  <c r="Q2356" i="5"/>
  <c r="R2356" i="5"/>
  <c r="S2356" i="5"/>
  <c r="D2357" i="5"/>
  <c r="I2357" i="5"/>
  <c r="J2357" i="5"/>
  <c r="U2357" i="5" s="1"/>
  <c r="L2357" i="5"/>
  <c r="B2357" i="5" s="1"/>
  <c r="N2357" i="5" s="1"/>
  <c r="M2357" i="5"/>
  <c r="O2357" i="5"/>
  <c r="Q2357" i="5"/>
  <c r="R2357" i="5"/>
  <c r="S2357" i="5"/>
  <c r="D2358" i="5"/>
  <c r="I2358" i="5"/>
  <c r="J2358" i="5"/>
  <c r="L2358" i="5"/>
  <c r="B2358" i="5" s="1"/>
  <c r="M2358" i="5"/>
  <c r="Q2358" i="5"/>
  <c r="R2358" i="5"/>
  <c r="S2358" i="5"/>
  <c r="U2358" i="5"/>
  <c r="D2359" i="5"/>
  <c r="I2359" i="5"/>
  <c r="J2359" i="5"/>
  <c r="L2359" i="5"/>
  <c r="B2359" i="5" s="1"/>
  <c r="N2359" i="5" s="1"/>
  <c r="M2359" i="5"/>
  <c r="Q2359" i="5"/>
  <c r="R2359" i="5"/>
  <c r="S2359" i="5"/>
  <c r="U2359" i="5"/>
  <c r="B2360" i="5"/>
  <c r="N2360" i="5" s="1"/>
  <c r="D2360" i="5"/>
  <c r="I2360" i="5"/>
  <c r="J2360" i="5"/>
  <c r="L2360" i="5"/>
  <c r="M2360" i="5"/>
  <c r="Q2360" i="5"/>
  <c r="R2360" i="5"/>
  <c r="S2360" i="5"/>
  <c r="U2360" i="5"/>
  <c r="B2361" i="5"/>
  <c r="N2361" i="5" s="1"/>
  <c r="D2361" i="5"/>
  <c r="I2361" i="5"/>
  <c r="J2361" i="5"/>
  <c r="U2361" i="5" s="1"/>
  <c r="L2361" i="5"/>
  <c r="M2361" i="5"/>
  <c r="Q2361" i="5"/>
  <c r="R2361" i="5"/>
  <c r="S2361" i="5"/>
  <c r="D2362" i="5"/>
  <c r="I2362" i="5"/>
  <c r="J2362" i="5"/>
  <c r="L2362" i="5"/>
  <c r="B2362" i="5" s="1"/>
  <c r="N2362" i="5" s="1"/>
  <c r="M2362" i="5"/>
  <c r="Q2362" i="5"/>
  <c r="R2362" i="5"/>
  <c r="S2362" i="5"/>
  <c r="U2362" i="5"/>
  <c r="D2363" i="5"/>
  <c r="I2363" i="5"/>
  <c r="J2363" i="5"/>
  <c r="L2363" i="5"/>
  <c r="B2363" i="5" s="1"/>
  <c r="N2363" i="5" s="1"/>
  <c r="M2363" i="5"/>
  <c r="O2363" i="5"/>
  <c r="Q2363" i="5"/>
  <c r="R2363" i="5"/>
  <c r="S2363" i="5"/>
  <c r="U2363" i="5"/>
  <c r="D2364" i="5"/>
  <c r="I2364" i="5"/>
  <c r="J2364" i="5"/>
  <c r="L2364" i="5"/>
  <c r="B2364" i="5" s="1"/>
  <c r="N2364" i="5" s="1"/>
  <c r="M2364" i="5"/>
  <c r="O2364" i="5"/>
  <c r="Q2364" i="5"/>
  <c r="R2364" i="5"/>
  <c r="S2364" i="5"/>
  <c r="U2364" i="5"/>
  <c r="D2365" i="5"/>
  <c r="I2365" i="5"/>
  <c r="J2365" i="5"/>
  <c r="L2365" i="5"/>
  <c r="B2365" i="5" s="1"/>
  <c r="N2365" i="5" s="1"/>
  <c r="M2365" i="5"/>
  <c r="Q2365" i="5"/>
  <c r="R2365" i="5"/>
  <c r="S2365" i="5"/>
  <c r="U2365" i="5"/>
  <c r="D2366" i="5"/>
  <c r="I2366" i="5"/>
  <c r="J2366" i="5"/>
  <c r="L2366" i="5"/>
  <c r="B2366" i="5" s="1"/>
  <c r="N2366" i="5" s="1"/>
  <c r="M2366" i="5"/>
  <c r="Q2366" i="5"/>
  <c r="R2366" i="5"/>
  <c r="S2366" i="5"/>
  <c r="U2366" i="5"/>
  <c r="D2367" i="5"/>
  <c r="I2367" i="5"/>
  <c r="J2367" i="5"/>
  <c r="L2367" i="5"/>
  <c r="B2367" i="5" s="1"/>
  <c r="N2367" i="5" s="1"/>
  <c r="M2367" i="5"/>
  <c r="Q2367" i="5"/>
  <c r="R2367" i="5"/>
  <c r="S2367" i="5"/>
  <c r="U2367" i="5"/>
  <c r="D2368" i="5"/>
  <c r="I2368" i="5"/>
  <c r="J2368" i="5"/>
  <c r="L2368" i="5"/>
  <c r="B2368" i="5" s="1"/>
  <c r="N2368" i="5" s="1"/>
  <c r="M2368" i="5"/>
  <c r="Q2368" i="5"/>
  <c r="R2368" i="5"/>
  <c r="S2368" i="5"/>
  <c r="U2368" i="5"/>
  <c r="D2369" i="5"/>
  <c r="I2369" i="5"/>
  <c r="J2369" i="5"/>
  <c r="L2369" i="5"/>
  <c r="B2369" i="5" s="1"/>
  <c r="N2369" i="5" s="1"/>
  <c r="M2369" i="5"/>
  <c r="O2369" i="5"/>
  <c r="Q2369" i="5"/>
  <c r="R2369" i="5"/>
  <c r="S2369" i="5"/>
  <c r="U2369" i="5"/>
  <c r="D2370" i="5"/>
  <c r="I2370" i="5"/>
  <c r="J2370" i="5"/>
  <c r="U2370" i="5" s="1"/>
  <c r="L2370" i="5"/>
  <c r="B2370" i="5" s="1"/>
  <c r="N2370" i="5" s="1"/>
  <c r="M2370" i="5"/>
  <c r="O2370" i="5"/>
  <c r="Q2370" i="5"/>
  <c r="R2370" i="5"/>
  <c r="S2370" i="5"/>
  <c r="D2371" i="5"/>
  <c r="I2371" i="5"/>
  <c r="J2371" i="5"/>
  <c r="L2371" i="5"/>
  <c r="B2371" i="5" s="1"/>
  <c r="N2371" i="5" s="1"/>
  <c r="M2371" i="5"/>
  <c r="Q2371" i="5"/>
  <c r="R2371" i="5"/>
  <c r="S2371" i="5"/>
  <c r="U2371" i="5"/>
  <c r="D2372" i="5"/>
  <c r="I2372" i="5"/>
  <c r="J2372" i="5"/>
  <c r="L2372" i="5"/>
  <c r="B2372" i="5" s="1"/>
  <c r="N2372" i="5" s="1"/>
  <c r="M2372" i="5"/>
  <c r="Q2372" i="5"/>
  <c r="R2372" i="5"/>
  <c r="S2372" i="5"/>
  <c r="U2372" i="5"/>
  <c r="D2373" i="5"/>
  <c r="I2373" i="5"/>
  <c r="J2373" i="5"/>
  <c r="L2373" i="5"/>
  <c r="B2373" i="5" s="1"/>
  <c r="N2373" i="5" s="1"/>
  <c r="M2373" i="5"/>
  <c r="Q2373" i="5"/>
  <c r="R2373" i="5"/>
  <c r="S2373" i="5"/>
  <c r="U2373" i="5"/>
  <c r="D2374" i="5"/>
  <c r="I2374" i="5"/>
  <c r="J2374" i="5"/>
  <c r="U2374" i="5" s="1"/>
  <c r="L2374" i="5"/>
  <c r="B2374" i="5" s="1"/>
  <c r="N2374" i="5" s="1"/>
  <c r="M2374" i="5"/>
  <c r="Q2374" i="5"/>
  <c r="R2374" i="5"/>
  <c r="S2374" i="5"/>
  <c r="D2375" i="5"/>
  <c r="I2375" i="5"/>
  <c r="J2375" i="5"/>
  <c r="L2375" i="5"/>
  <c r="B2375" i="5" s="1"/>
  <c r="N2375" i="5" s="1"/>
  <c r="M2375" i="5"/>
  <c r="O2375" i="5"/>
  <c r="Q2375" i="5"/>
  <c r="R2375" i="5"/>
  <c r="S2375" i="5"/>
  <c r="U2375" i="5"/>
  <c r="D2376" i="5"/>
  <c r="I2376" i="5"/>
  <c r="J2376" i="5"/>
  <c r="U2376" i="5" s="1"/>
  <c r="L2376" i="5"/>
  <c r="B2376" i="5" s="1"/>
  <c r="N2376" i="5" s="1"/>
  <c r="M2376" i="5"/>
  <c r="O2376" i="5"/>
  <c r="Q2376" i="5"/>
  <c r="R2376" i="5"/>
  <c r="S2376" i="5"/>
  <c r="D2377" i="5"/>
  <c r="I2377" i="5"/>
  <c r="J2377" i="5"/>
  <c r="L2377" i="5"/>
  <c r="B2377" i="5" s="1"/>
  <c r="N2377" i="5" s="1"/>
  <c r="M2377" i="5"/>
  <c r="Q2377" i="5"/>
  <c r="R2377" i="5"/>
  <c r="S2377" i="5"/>
  <c r="U2377" i="5"/>
  <c r="D2378" i="5"/>
  <c r="I2378" i="5"/>
  <c r="J2378" i="5"/>
  <c r="L2378" i="5"/>
  <c r="B2378" i="5" s="1"/>
  <c r="N2378" i="5" s="1"/>
  <c r="M2378" i="5"/>
  <c r="Q2378" i="5"/>
  <c r="R2378" i="5"/>
  <c r="S2378" i="5"/>
  <c r="U2378" i="5"/>
  <c r="D2379" i="5"/>
  <c r="I2379" i="5"/>
  <c r="J2379" i="5"/>
  <c r="L2379" i="5"/>
  <c r="B2379" i="5" s="1"/>
  <c r="N2379" i="5" s="1"/>
  <c r="M2379" i="5"/>
  <c r="Q2379" i="5"/>
  <c r="R2379" i="5"/>
  <c r="S2379" i="5"/>
  <c r="U2379" i="5"/>
  <c r="D2380" i="5"/>
  <c r="I2380" i="5"/>
  <c r="J2380" i="5"/>
  <c r="U2380" i="5" s="1"/>
  <c r="L2380" i="5"/>
  <c r="B2380" i="5" s="1"/>
  <c r="N2380" i="5" s="1"/>
  <c r="M2380" i="5"/>
  <c r="Q2380" i="5"/>
  <c r="R2380" i="5"/>
  <c r="S2380" i="5"/>
  <c r="D2381" i="5"/>
  <c r="I2381" i="5"/>
  <c r="J2381" i="5"/>
  <c r="L2381" i="5"/>
  <c r="B2381" i="5" s="1"/>
  <c r="N2381" i="5" s="1"/>
  <c r="M2381" i="5"/>
  <c r="O2381" i="5"/>
  <c r="Q2381" i="5"/>
  <c r="R2381" i="5"/>
  <c r="S2381" i="5"/>
  <c r="U2381" i="5"/>
  <c r="D2382" i="5"/>
  <c r="I2382" i="5"/>
  <c r="J2382" i="5"/>
  <c r="U2382" i="5" s="1"/>
  <c r="L2382" i="5"/>
  <c r="B2382" i="5" s="1"/>
  <c r="N2382" i="5" s="1"/>
  <c r="M2382" i="5"/>
  <c r="O2382" i="5"/>
  <c r="Q2382" i="5"/>
  <c r="R2382" i="5"/>
  <c r="S2382" i="5"/>
  <c r="D2383" i="5"/>
  <c r="I2383" i="5"/>
  <c r="J2383" i="5"/>
  <c r="L2383" i="5"/>
  <c r="B2383" i="5" s="1"/>
  <c r="N2383" i="5" s="1"/>
  <c r="M2383" i="5"/>
  <c r="Q2383" i="5"/>
  <c r="R2383" i="5"/>
  <c r="S2383" i="5"/>
  <c r="U2383" i="5"/>
  <c r="D2384" i="5"/>
  <c r="I2384" i="5"/>
  <c r="J2384" i="5"/>
  <c r="L2384" i="5"/>
  <c r="B2384" i="5" s="1"/>
  <c r="N2384" i="5" s="1"/>
  <c r="M2384" i="5"/>
  <c r="Q2384" i="5"/>
  <c r="R2384" i="5"/>
  <c r="S2384" i="5"/>
  <c r="U2384" i="5"/>
  <c r="D2385" i="5"/>
  <c r="I2385" i="5"/>
  <c r="J2385" i="5"/>
  <c r="U2385" i="5" s="1"/>
  <c r="L2385" i="5"/>
  <c r="B2385" i="5" s="1"/>
  <c r="N2385" i="5" s="1"/>
  <c r="M2385" i="5"/>
  <c r="Q2385" i="5"/>
  <c r="R2385" i="5"/>
  <c r="S2385" i="5"/>
  <c r="D2386" i="5"/>
  <c r="I2386" i="5"/>
  <c r="J2386" i="5"/>
  <c r="U2386" i="5" s="1"/>
  <c r="L2386" i="5"/>
  <c r="B2386" i="5" s="1"/>
  <c r="N2386" i="5" s="1"/>
  <c r="M2386" i="5"/>
  <c r="Q2386" i="5"/>
  <c r="R2386" i="5"/>
  <c r="S2386" i="5"/>
  <c r="D2387" i="5"/>
  <c r="I2387" i="5"/>
  <c r="J2387" i="5"/>
  <c r="L2387" i="5"/>
  <c r="B2387" i="5" s="1"/>
  <c r="N2387" i="5" s="1"/>
  <c r="M2387" i="5"/>
  <c r="O2387" i="5"/>
  <c r="Q2387" i="5"/>
  <c r="R2387" i="5"/>
  <c r="S2387" i="5"/>
  <c r="U2387" i="5"/>
  <c r="D2388" i="5"/>
  <c r="I2388" i="5"/>
  <c r="J2388" i="5"/>
  <c r="U2388" i="5" s="1"/>
  <c r="L2388" i="5"/>
  <c r="B2388" i="5" s="1"/>
  <c r="N2388" i="5" s="1"/>
  <c r="M2388" i="5"/>
  <c r="O2388" i="5"/>
  <c r="Q2388" i="5"/>
  <c r="R2388" i="5"/>
  <c r="S2388" i="5"/>
  <c r="D2389" i="5"/>
  <c r="I2389" i="5"/>
  <c r="J2389" i="5"/>
  <c r="L2389" i="5"/>
  <c r="B2389" i="5" s="1"/>
  <c r="N2389" i="5" s="1"/>
  <c r="M2389" i="5"/>
  <c r="Q2389" i="5"/>
  <c r="R2389" i="5"/>
  <c r="S2389" i="5"/>
  <c r="U2389" i="5"/>
  <c r="D2390" i="5"/>
  <c r="I2390" i="5"/>
  <c r="J2390" i="5"/>
  <c r="L2390" i="5"/>
  <c r="B2390" i="5" s="1"/>
  <c r="N2390" i="5" s="1"/>
  <c r="M2390" i="5"/>
  <c r="Q2390" i="5"/>
  <c r="R2390" i="5"/>
  <c r="S2390" i="5"/>
  <c r="U2390" i="5"/>
  <c r="D2391" i="5"/>
  <c r="I2391" i="5"/>
  <c r="J2391" i="5"/>
  <c r="U2391" i="5" s="1"/>
  <c r="L2391" i="5"/>
  <c r="B2391" i="5" s="1"/>
  <c r="N2391" i="5" s="1"/>
  <c r="M2391" i="5"/>
  <c r="Q2391" i="5"/>
  <c r="R2391" i="5"/>
  <c r="S2391" i="5"/>
  <c r="D2392" i="5"/>
  <c r="I2392" i="5"/>
  <c r="J2392" i="5"/>
  <c r="U2392" i="5" s="1"/>
  <c r="L2392" i="5"/>
  <c r="B2392" i="5" s="1"/>
  <c r="N2392" i="5" s="1"/>
  <c r="M2392" i="5"/>
  <c r="Q2392" i="5"/>
  <c r="R2392" i="5"/>
  <c r="S2392" i="5"/>
  <c r="D2393" i="5"/>
  <c r="I2393" i="5"/>
  <c r="J2393" i="5"/>
  <c r="L2393" i="5"/>
  <c r="B2393" i="5" s="1"/>
  <c r="N2393" i="5" s="1"/>
  <c r="M2393" i="5"/>
  <c r="O2393" i="5"/>
  <c r="Q2393" i="5"/>
  <c r="R2393" i="5"/>
  <c r="S2393" i="5"/>
  <c r="U2393" i="5"/>
  <c r="D2394" i="5"/>
  <c r="I2394" i="5"/>
  <c r="J2394" i="5"/>
  <c r="U2394" i="5" s="1"/>
  <c r="L2394" i="5"/>
  <c r="B2394" i="5" s="1"/>
  <c r="N2394" i="5" s="1"/>
  <c r="M2394" i="5"/>
  <c r="O2394" i="5"/>
  <c r="Q2394" i="5"/>
  <c r="R2394" i="5"/>
  <c r="S2394" i="5"/>
  <c r="D2395" i="5"/>
  <c r="I2395" i="5"/>
  <c r="J2395" i="5"/>
  <c r="L2395" i="5"/>
  <c r="B2395" i="5" s="1"/>
  <c r="N2395" i="5" s="1"/>
  <c r="M2395" i="5"/>
  <c r="Q2395" i="5"/>
  <c r="R2395" i="5"/>
  <c r="S2395" i="5"/>
  <c r="U2395" i="5"/>
  <c r="D2396" i="5"/>
  <c r="I2396" i="5"/>
  <c r="J2396" i="5"/>
  <c r="L2396" i="5"/>
  <c r="B2396" i="5" s="1"/>
  <c r="N2396" i="5" s="1"/>
  <c r="M2396" i="5"/>
  <c r="Q2396" i="5"/>
  <c r="R2396" i="5"/>
  <c r="S2396" i="5"/>
  <c r="U2396" i="5"/>
  <c r="D2397" i="5"/>
  <c r="I2397" i="5"/>
  <c r="J2397" i="5"/>
  <c r="U2397" i="5" s="1"/>
  <c r="L2397" i="5"/>
  <c r="B2397" i="5" s="1"/>
  <c r="N2397" i="5" s="1"/>
  <c r="M2397" i="5"/>
  <c r="O2397" i="5"/>
  <c r="Q2397" i="5"/>
  <c r="R2397" i="5"/>
  <c r="S2397" i="5"/>
  <c r="D2398" i="5"/>
  <c r="I2398" i="5"/>
  <c r="J2398" i="5"/>
  <c r="U2398" i="5" s="1"/>
  <c r="L2398" i="5"/>
  <c r="B2398" i="5" s="1"/>
  <c r="N2398" i="5" s="1"/>
  <c r="M2398" i="5"/>
  <c r="Q2398" i="5"/>
  <c r="R2398" i="5"/>
  <c r="S2398" i="5"/>
  <c r="D2399" i="5"/>
  <c r="I2399" i="5"/>
  <c r="J2399" i="5"/>
  <c r="L2399" i="5"/>
  <c r="B2399" i="5" s="1"/>
  <c r="N2399" i="5" s="1"/>
  <c r="M2399" i="5"/>
  <c r="O2399" i="5"/>
  <c r="Q2399" i="5"/>
  <c r="R2399" i="5"/>
  <c r="S2399" i="5"/>
  <c r="U2399" i="5"/>
  <c r="D2400" i="5"/>
  <c r="I2400" i="5"/>
  <c r="J2400" i="5"/>
  <c r="U2400" i="5" s="1"/>
  <c r="L2400" i="5"/>
  <c r="B2400" i="5" s="1"/>
  <c r="N2400" i="5" s="1"/>
  <c r="M2400" i="5"/>
  <c r="O2400" i="5"/>
  <c r="Q2400" i="5"/>
  <c r="R2400" i="5"/>
  <c r="S2400" i="5"/>
  <c r="D2401" i="5"/>
  <c r="I2401" i="5"/>
  <c r="J2401" i="5"/>
  <c r="L2401" i="5"/>
  <c r="B2401" i="5" s="1"/>
  <c r="N2401" i="5" s="1"/>
  <c r="M2401" i="5"/>
  <c r="Q2401" i="5"/>
  <c r="R2401" i="5"/>
  <c r="S2401" i="5"/>
  <c r="U2401" i="5"/>
  <c r="D2402" i="5"/>
  <c r="I2402" i="5"/>
  <c r="J2402" i="5"/>
  <c r="L2402" i="5"/>
  <c r="B2402" i="5" s="1"/>
  <c r="N2402" i="5" s="1"/>
  <c r="M2402" i="5"/>
  <c r="Q2402" i="5"/>
  <c r="R2402" i="5"/>
  <c r="S2402" i="5"/>
  <c r="U2402" i="5"/>
  <c r="D2403" i="5"/>
  <c r="I2403" i="5"/>
  <c r="J2403" i="5"/>
  <c r="U2403" i="5" s="1"/>
  <c r="L2403" i="5"/>
  <c r="B2403" i="5" s="1"/>
  <c r="N2403" i="5" s="1"/>
  <c r="M2403" i="5"/>
  <c r="O2403" i="5"/>
  <c r="Q2403" i="5"/>
  <c r="R2403" i="5"/>
  <c r="S2403" i="5"/>
  <c r="D2404" i="5"/>
  <c r="I2404" i="5"/>
  <c r="J2404" i="5"/>
  <c r="U2404" i="5" s="1"/>
  <c r="L2404" i="5"/>
  <c r="B2404" i="5" s="1"/>
  <c r="N2404" i="5" s="1"/>
  <c r="M2404" i="5"/>
  <c r="Q2404" i="5"/>
  <c r="R2404" i="5"/>
  <c r="S2404" i="5"/>
  <c r="D2405" i="5"/>
  <c r="I2405" i="5"/>
  <c r="J2405" i="5"/>
  <c r="L2405" i="5"/>
  <c r="B2405" i="5" s="1"/>
  <c r="N2405" i="5" s="1"/>
  <c r="M2405" i="5"/>
  <c r="O2405" i="5"/>
  <c r="Q2405" i="5"/>
  <c r="R2405" i="5"/>
  <c r="S2405" i="5"/>
  <c r="U2405" i="5"/>
  <c r="D2406" i="5"/>
  <c r="I2406" i="5"/>
  <c r="J2406" i="5"/>
  <c r="U2406" i="5" s="1"/>
  <c r="L2406" i="5"/>
  <c r="B2406" i="5" s="1"/>
  <c r="N2406" i="5" s="1"/>
  <c r="M2406" i="5"/>
  <c r="O2406" i="5"/>
  <c r="Q2406" i="5"/>
  <c r="R2406" i="5"/>
  <c r="S2406" i="5"/>
  <c r="D2407" i="5"/>
  <c r="I2407" i="5"/>
  <c r="J2407" i="5"/>
  <c r="L2407" i="5"/>
  <c r="B2407" i="5" s="1"/>
  <c r="N2407" i="5" s="1"/>
  <c r="M2407" i="5"/>
  <c r="Q2407" i="5"/>
  <c r="R2407" i="5"/>
  <c r="S2407" i="5"/>
  <c r="U2407" i="5"/>
  <c r="D2408" i="5"/>
  <c r="I2408" i="5"/>
  <c r="J2408" i="5"/>
  <c r="L2408" i="5"/>
  <c r="B2408" i="5" s="1"/>
  <c r="N2408" i="5" s="1"/>
  <c r="M2408" i="5"/>
  <c r="Q2408" i="5"/>
  <c r="R2408" i="5"/>
  <c r="S2408" i="5"/>
  <c r="U2408" i="5"/>
  <c r="D2409" i="5"/>
  <c r="I2409" i="5"/>
  <c r="J2409" i="5"/>
  <c r="U2409" i="5" s="1"/>
  <c r="L2409" i="5"/>
  <c r="B2409" i="5" s="1"/>
  <c r="N2409" i="5" s="1"/>
  <c r="M2409" i="5"/>
  <c r="O2409" i="5"/>
  <c r="Q2409" i="5"/>
  <c r="R2409" i="5"/>
  <c r="S2409" i="5"/>
  <c r="D2410" i="5"/>
  <c r="I2410" i="5"/>
  <c r="J2410" i="5"/>
  <c r="U2410" i="5" s="1"/>
  <c r="L2410" i="5"/>
  <c r="B2410" i="5" s="1"/>
  <c r="N2410" i="5" s="1"/>
  <c r="M2410" i="5"/>
  <c r="Q2410" i="5"/>
  <c r="R2410" i="5"/>
  <c r="S2410" i="5"/>
  <c r="D2411" i="5"/>
  <c r="I2411" i="5"/>
  <c r="J2411" i="5"/>
  <c r="L2411" i="5"/>
  <c r="B2411" i="5" s="1"/>
  <c r="N2411" i="5" s="1"/>
  <c r="M2411" i="5"/>
  <c r="O2411" i="5"/>
  <c r="Q2411" i="5"/>
  <c r="R2411" i="5"/>
  <c r="S2411" i="5"/>
  <c r="U2411" i="5"/>
  <c r="D2412" i="5"/>
  <c r="I2412" i="5"/>
  <c r="J2412" i="5"/>
  <c r="U2412" i="5" s="1"/>
  <c r="L2412" i="5"/>
  <c r="B2412" i="5" s="1"/>
  <c r="N2412" i="5" s="1"/>
  <c r="M2412" i="5"/>
  <c r="O2412" i="5"/>
  <c r="Q2412" i="5"/>
  <c r="R2412" i="5"/>
  <c r="S2412" i="5"/>
  <c r="D2413" i="5"/>
  <c r="I2413" i="5"/>
  <c r="J2413" i="5"/>
  <c r="L2413" i="5"/>
  <c r="B2413" i="5" s="1"/>
  <c r="N2413" i="5" s="1"/>
  <c r="M2413" i="5"/>
  <c r="Q2413" i="5"/>
  <c r="R2413" i="5"/>
  <c r="S2413" i="5"/>
  <c r="U2413" i="5"/>
  <c r="D2414" i="5"/>
  <c r="I2414" i="5"/>
  <c r="J2414" i="5"/>
  <c r="L2414" i="5"/>
  <c r="B2414" i="5" s="1"/>
  <c r="N2414" i="5" s="1"/>
  <c r="M2414" i="5"/>
  <c r="Q2414" i="5"/>
  <c r="R2414" i="5"/>
  <c r="S2414" i="5"/>
  <c r="U2414" i="5"/>
  <c r="D2415" i="5"/>
  <c r="I2415" i="5"/>
  <c r="J2415" i="5"/>
  <c r="U2415" i="5" s="1"/>
  <c r="L2415" i="5"/>
  <c r="B2415" i="5" s="1"/>
  <c r="N2415" i="5" s="1"/>
  <c r="M2415" i="5"/>
  <c r="O2415" i="5"/>
  <c r="Q2415" i="5"/>
  <c r="R2415" i="5"/>
  <c r="S2415" i="5"/>
  <c r="D2416" i="5"/>
  <c r="I2416" i="5"/>
  <c r="J2416" i="5"/>
  <c r="U2416" i="5" s="1"/>
  <c r="L2416" i="5"/>
  <c r="B2416" i="5" s="1"/>
  <c r="N2416" i="5" s="1"/>
  <c r="M2416" i="5"/>
  <c r="Q2416" i="5"/>
  <c r="R2416" i="5"/>
  <c r="S2416" i="5"/>
  <c r="D2417" i="5"/>
  <c r="I2417" i="5"/>
  <c r="J2417" i="5"/>
  <c r="L2417" i="5"/>
  <c r="B2417" i="5" s="1"/>
  <c r="N2417" i="5" s="1"/>
  <c r="M2417" i="5"/>
  <c r="O2417" i="5"/>
  <c r="Q2417" i="5"/>
  <c r="R2417" i="5"/>
  <c r="S2417" i="5"/>
  <c r="U2417" i="5"/>
  <c r="D2418" i="5"/>
  <c r="I2418" i="5"/>
  <c r="J2418" i="5"/>
  <c r="U2418" i="5" s="1"/>
  <c r="L2418" i="5"/>
  <c r="B2418" i="5" s="1"/>
  <c r="N2418" i="5" s="1"/>
  <c r="M2418" i="5"/>
  <c r="O2418" i="5"/>
  <c r="Q2418" i="5"/>
  <c r="R2418" i="5"/>
  <c r="S2418" i="5"/>
  <c r="D2419" i="5"/>
  <c r="I2419" i="5"/>
  <c r="J2419" i="5"/>
  <c r="L2419" i="5"/>
  <c r="B2419" i="5" s="1"/>
  <c r="N2419" i="5" s="1"/>
  <c r="M2419" i="5"/>
  <c r="Q2419" i="5"/>
  <c r="R2419" i="5"/>
  <c r="S2419" i="5"/>
  <c r="U2419" i="5"/>
  <c r="D2420" i="5"/>
  <c r="I2420" i="5"/>
  <c r="J2420" i="5"/>
  <c r="L2420" i="5"/>
  <c r="B2420" i="5" s="1"/>
  <c r="N2420" i="5" s="1"/>
  <c r="M2420" i="5"/>
  <c r="Q2420" i="5"/>
  <c r="R2420" i="5"/>
  <c r="S2420" i="5"/>
  <c r="U2420" i="5"/>
  <c r="D2421" i="5"/>
  <c r="I2421" i="5"/>
  <c r="J2421" i="5"/>
  <c r="U2421" i="5" s="1"/>
  <c r="L2421" i="5"/>
  <c r="B2421" i="5" s="1"/>
  <c r="N2421" i="5" s="1"/>
  <c r="M2421" i="5"/>
  <c r="O2421" i="5"/>
  <c r="Q2421" i="5"/>
  <c r="R2421" i="5"/>
  <c r="S2421" i="5"/>
  <c r="D2422" i="5"/>
  <c r="I2422" i="5"/>
  <c r="J2422" i="5"/>
  <c r="U2422" i="5" s="1"/>
  <c r="L2422" i="5"/>
  <c r="B2422" i="5" s="1"/>
  <c r="N2422" i="5" s="1"/>
  <c r="M2422" i="5"/>
  <c r="Q2422" i="5"/>
  <c r="R2422" i="5"/>
  <c r="S2422" i="5"/>
  <c r="D2423" i="5"/>
  <c r="I2423" i="5"/>
  <c r="J2423" i="5"/>
  <c r="U2423" i="5" s="1"/>
  <c r="L2423" i="5"/>
  <c r="B2423" i="5" s="1"/>
  <c r="N2423" i="5" s="1"/>
  <c r="M2423" i="5"/>
  <c r="Q2423" i="5"/>
  <c r="R2423" i="5"/>
  <c r="S2423" i="5"/>
  <c r="D2424" i="5"/>
  <c r="I2424" i="5"/>
  <c r="J2424" i="5"/>
  <c r="L2424" i="5"/>
  <c r="B2424" i="5" s="1"/>
  <c r="O2424" i="5" s="1"/>
  <c r="M2424" i="5"/>
  <c r="N2424" i="5"/>
  <c r="Q2424" i="5"/>
  <c r="R2424" i="5"/>
  <c r="S2424" i="5"/>
  <c r="U2424" i="5"/>
  <c r="D2425" i="5"/>
  <c r="I2425" i="5"/>
  <c r="J2425" i="5"/>
  <c r="L2425" i="5"/>
  <c r="B2425" i="5" s="1"/>
  <c r="M2425" i="5"/>
  <c r="N2425" i="5"/>
  <c r="O2425" i="5"/>
  <c r="Q2425" i="5"/>
  <c r="R2425" i="5"/>
  <c r="S2425" i="5"/>
  <c r="U2425" i="5"/>
  <c r="D2426" i="5"/>
  <c r="I2426" i="5"/>
  <c r="J2426" i="5"/>
  <c r="U2426" i="5" s="1"/>
  <c r="L2426" i="5"/>
  <c r="B2426" i="5" s="1"/>
  <c r="M2426" i="5"/>
  <c r="N2426" i="5"/>
  <c r="O2426" i="5"/>
  <c r="Q2426" i="5"/>
  <c r="R2426" i="5"/>
  <c r="S2426" i="5"/>
  <c r="D2427" i="5"/>
  <c r="I2427" i="5"/>
  <c r="J2427" i="5"/>
  <c r="L2427" i="5"/>
  <c r="B2427" i="5" s="1"/>
  <c r="N2427" i="5" s="1"/>
  <c r="M2427" i="5"/>
  <c r="O2427" i="5"/>
  <c r="Q2427" i="5"/>
  <c r="R2427" i="5"/>
  <c r="S2427" i="5"/>
  <c r="U2427" i="5"/>
  <c r="D2428" i="5"/>
  <c r="I2428" i="5"/>
  <c r="J2428" i="5"/>
  <c r="U2428" i="5" s="1"/>
  <c r="L2428" i="5"/>
  <c r="B2428" i="5" s="1"/>
  <c r="N2428" i="5" s="1"/>
  <c r="M2428" i="5"/>
  <c r="Q2428" i="5"/>
  <c r="R2428" i="5"/>
  <c r="S2428" i="5"/>
  <c r="D2429" i="5"/>
  <c r="I2429" i="5"/>
  <c r="J2429" i="5"/>
  <c r="L2429" i="5"/>
  <c r="B2429" i="5" s="1"/>
  <c r="O2429" i="5" s="1"/>
  <c r="M2429" i="5"/>
  <c r="N2429" i="5"/>
  <c r="Q2429" i="5"/>
  <c r="R2429" i="5"/>
  <c r="S2429" i="5"/>
  <c r="U2429" i="5"/>
  <c r="D2430" i="5"/>
  <c r="I2430" i="5"/>
  <c r="J2430" i="5"/>
  <c r="L2430" i="5"/>
  <c r="B2430" i="5" s="1"/>
  <c r="N2430" i="5" s="1"/>
  <c r="M2430" i="5"/>
  <c r="O2430" i="5"/>
  <c r="Q2430" i="5"/>
  <c r="R2430" i="5"/>
  <c r="S2430" i="5"/>
  <c r="U2430" i="5"/>
  <c r="D2431" i="5"/>
  <c r="I2431" i="5"/>
  <c r="J2431" i="5"/>
  <c r="L2431" i="5"/>
  <c r="B2431" i="5" s="1"/>
  <c r="M2431" i="5"/>
  <c r="N2431" i="5"/>
  <c r="O2431" i="5"/>
  <c r="Q2431" i="5"/>
  <c r="R2431" i="5"/>
  <c r="S2431" i="5"/>
  <c r="U2431" i="5"/>
  <c r="D2432" i="5"/>
  <c r="I2432" i="5"/>
  <c r="J2432" i="5"/>
  <c r="U2432" i="5" s="1"/>
  <c r="L2432" i="5"/>
  <c r="B2432" i="5" s="1"/>
  <c r="M2432" i="5"/>
  <c r="N2432" i="5"/>
  <c r="O2432" i="5"/>
  <c r="Q2432" i="5"/>
  <c r="R2432" i="5"/>
  <c r="S2432" i="5"/>
  <c r="D2433" i="5"/>
  <c r="I2433" i="5"/>
  <c r="J2433" i="5"/>
  <c r="U2433" i="5" s="1"/>
  <c r="L2433" i="5"/>
  <c r="B2433" i="5" s="1"/>
  <c r="N2433" i="5" s="1"/>
  <c r="M2433" i="5"/>
  <c r="O2433" i="5"/>
  <c r="Q2433" i="5"/>
  <c r="R2433" i="5"/>
  <c r="S2433" i="5"/>
  <c r="D2434" i="5"/>
  <c r="I2434" i="5"/>
  <c r="J2434" i="5"/>
  <c r="U2434" i="5" s="1"/>
  <c r="L2434" i="5"/>
  <c r="B2434" i="5" s="1"/>
  <c r="N2434" i="5" s="1"/>
  <c r="M2434" i="5"/>
  <c r="Q2434" i="5"/>
  <c r="R2434" i="5"/>
  <c r="S2434" i="5"/>
  <c r="D2435" i="5"/>
  <c r="I2435" i="5"/>
  <c r="J2435" i="5"/>
  <c r="U2435" i="5" s="1"/>
  <c r="L2435" i="5"/>
  <c r="B2435" i="5" s="1"/>
  <c r="N2435" i="5" s="1"/>
  <c r="M2435" i="5"/>
  <c r="Q2435" i="5"/>
  <c r="R2435" i="5"/>
  <c r="S2435" i="5"/>
  <c r="D2436" i="5"/>
  <c r="I2436" i="5"/>
  <c r="J2436" i="5"/>
  <c r="U2436" i="5" s="1"/>
  <c r="L2436" i="5"/>
  <c r="B2436" i="5" s="1"/>
  <c r="M2436" i="5"/>
  <c r="Q2436" i="5"/>
  <c r="R2436" i="5"/>
  <c r="S2436" i="5"/>
  <c r="D2437" i="5"/>
  <c r="I2437" i="5"/>
  <c r="J2437" i="5"/>
  <c r="U2437" i="5" s="1"/>
  <c r="L2437" i="5"/>
  <c r="B2437" i="5" s="1"/>
  <c r="M2437" i="5"/>
  <c r="Q2437" i="5"/>
  <c r="R2437" i="5"/>
  <c r="S2437" i="5"/>
  <c r="D2438" i="5"/>
  <c r="I2438" i="5"/>
  <c r="J2438" i="5"/>
  <c r="U2438" i="5" s="1"/>
  <c r="L2438" i="5"/>
  <c r="B2438" i="5" s="1"/>
  <c r="M2438" i="5"/>
  <c r="Q2438" i="5"/>
  <c r="R2438" i="5"/>
  <c r="S2438" i="5"/>
  <c r="D2439" i="5"/>
  <c r="I2439" i="5"/>
  <c r="J2439" i="5"/>
  <c r="U2439" i="5" s="1"/>
  <c r="L2439" i="5"/>
  <c r="B2439" i="5" s="1"/>
  <c r="M2439" i="5"/>
  <c r="Q2439" i="5"/>
  <c r="R2439" i="5"/>
  <c r="S2439" i="5"/>
  <c r="D2440" i="5"/>
  <c r="I2440" i="5"/>
  <c r="J2440" i="5"/>
  <c r="U2440" i="5" s="1"/>
  <c r="L2440" i="5"/>
  <c r="B2440" i="5" s="1"/>
  <c r="M2440" i="5"/>
  <c r="Q2440" i="5"/>
  <c r="R2440" i="5"/>
  <c r="S2440" i="5"/>
  <c r="D2441" i="5"/>
  <c r="I2441" i="5"/>
  <c r="J2441" i="5"/>
  <c r="U2441" i="5" s="1"/>
  <c r="L2441" i="5"/>
  <c r="B2441" i="5" s="1"/>
  <c r="M2441" i="5"/>
  <c r="Q2441" i="5"/>
  <c r="R2441" i="5"/>
  <c r="S2441" i="5"/>
  <c r="D2442" i="5"/>
  <c r="I2442" i="5"/>
  <c r="J2442" i="5"/>
  <c r="U2442" i="5" s="1"/>
  <c r="L2442" i="5"/>
  <c r="B2442" i="5" s="1"/>
  <c r="M2442" i="5"/>
  <c r="Q2442" i="5"/>
  <c r="R2442" i="5"/>
  <c r="S2442" i="5"/>
  <c r="D2443" i="5"/>
  <c r="I2443" i="5"/>
  <c r="J2443" i="5"/>
  <c r="U2443" i="5" s="1"/>
  <c r="L2443" i="5"/>
  <c r="B2443" i="5" s="1"/>
  <c r="M2443" i="5"/>
  <c r="Q2443" i="5"/>
  <c r="R2443" i="5"/>
  <c r="S2443" i="5"/>
  <c r="D2444" i="5"/>
  <c r="I2444" i="5"/>
  <c r="J2444" i="5"/>
  <c r="U2444" i="5" s="1"/>
  <c r="L2444" i="5"/>
  <c r="B2444" i="5" s="1"/>
  <c r="M2444" i="5"/>
  <c r="Q2444" i="5"/>
  <c r="R2444" i="5"/>
  <c r="S2444" i="5"/>
  <c r="D2445" i="5"/>
  <c r="I2445" i="5"/>
  <c r="J2445" i="5"/>
  <c r="U2445" i="5" s="1"/>
  <c r="L2445" i="5"/>
  <c r="B2445" i="5" s="1"/>
  <c r="M2445" i="5"/>
  <c r="Q2445" i="5"/>
  <c r="R2445" i="5"/>
  <c r="S2445" i="5"/>
  <c r="D2446" i="5"/>
  <c r="I2446" i="5"/>
  <c r="J2446" i="5"/>
  <c r="U2446" i="5" s="1"/>
  <c r="L2446" i="5"/>
  <c r="B2446" i="5" s="1"/>
  <c r="M2446" i="5"/>
  <c r="Q2446" i="5"/>
  <c r="R2446" i="5"/>
  <c r="S2446" i="5"/>
  <c r="D2447" i="5"/>
  <c r="I2447" i="5"/>
  <c r="J2447" i="5"/>
  <c r="U2447" i="5" s="1"/>
  <c r="L2447" i="5"/>
  <c r="B2447" i="5" s="1"/>
  <c r="M2447" i="5"/>
  <c r="Q2447" i="5"/>
  <c r="R2447" i="5"/>
  <c r="S2447" i="5"/>
  <c r="D2448" i="5"/>
  <c r="I2448" i="5"/>
  <c r="J2448" i="5"/>
  <c r="U2448" i="5" s="1"/>
  <c r="L2448" i="5"/>
  <c r="B2448" i="5" s="1"/>
  <c r="M2448" i="5"/>
  <c r="Q2448" i="5"/>
  <c r="R2448" i="5"/>
  <c r="S2448" i="5"/>
  <c r="D2449" i="5"/>
  <c r="I2449" i="5"/>
  <c r="J2449" i="5"/>
  <c r="U2449" i="5" s="1"/>
  <c r="L2449" i="5"/>
  <c r="B2449" i="5" s="1"/>
  <c r="M2449" i="5"/>
  <c r="Q2449" i="5"/>
  <c r="R2449" i="5"/>
  <c r="S2449" i="5"/>
  <c r="D2450" i="5"/>
  <c r="I2450" i="5"/>
  <c r="J2450" i="5"/>
  <c r="U2450" i="5" s="1"/>
  <c r="L2450" i="5"/>
  <c r="B2450" i="5" s="1"/>
  <c r="M2450" i="5"/>
  <c r="Q2450" i="5"/>
  <c r="R2450" i="5"/>
  <c r="S2450" i="5"/>
  <c r="D2451" i="5"/>
  <c r="I2451" i="5"/>
  <c r="J2451" i="5"/>
  <c r="U2451" i="5" s="1"/>
  <c r="L2451" i="5"/>
  <c r="B2451" i="5" s="1"/>
  <c r="M2451" i="5"/>
  <c r="Q2451" i="5"/>
  <c r="R2451" i="5"/>
  <c r="S2451" i="5"/>
  <c r="D2452" i="5"/>
  <c r="I2452" i="5"/>
  <c r="J2452" i="5"/>
  <c r="U2452" i="5" s="1"/>
  <c r="L2452" i="5"/>
  <c r="B2452" i="5" s="1"/>
  <c r="M2452" i="5"/>
  <c r="Q2452" i="5"/>
  <c r="R2452" i="5"/>
  <c r="S2452" i="5"/>
  <c r="D2453" i="5"/>
  <c r="I2453" i="5"/>
  <c r="J2453" i="5"/>
  <c r="U2453" i="5" s="1"/>
  <c r="L2453" i="5"/>
  <c r="B2453" i="5" s="1"/>
  <c r="M2453" i="5"/>
  <c r="Q2453" i="5"/>
  <c r="R2453" i="5"/>
  <c r="S2453" i="5"/>
  <c r="D2454" i="5"/>
  <c r="I2454" i="5"/>
  <c r="J2454" i="5"/>
  <c r="U2454" i="5" s="1"/>
  <c r="L2454" i="5"/>
  <c r="B2454" i="5" s="1"/>
  <c r="M2454" i="5"/>
  <c r="Q2454" i="5"/>
  <c r="R2454" i="5"/>
  <c r="S2454" i="5"/>
  <c r="D2455" i="5"/>
  <c r="I2455" i="5"/>
  <c r="J2455" i="5"/>
  <c r="U2455" i="5" s="1"/>
  <c r="L2455" i="5"/>
  <c r="B2455" i="5" s="1"/>
  <c r="M2455" i="5"/>
  <c r="Q2455" i="5"/>
  <c r="R2455" i="5"/>
  <c r="S2455" i="5"/>
  <c r="D2456" i="5"/>
  <c r="I2456" i="5"/>
  <c r="J2456" i="5"/>
  <c r="U2456" i="5" s="1"/>
  <c r="L2456" i="5"/>
  <c r="B2456" i="5" s="1"/>
  <c r="M2456" i="5"/>
  <c r="Q2456" i="5"/>
  <c r="R2456" i="5"/>
  <c r="S2456" i="5"/>
  <c r="D2457" i="5"/>
  <c r="I2457" i="5"/>
  <c r="J2457" i="5"/>
  <c r="U2457" i="5" s="1"/>
  <c r="L2457" i="5"/>
  <c r="B2457" i="5" s="1"/>
  <c r="M2457" i="5"/>
  <c r="Q2457" i="5"/>
  <c r="R2457" i="5"/>
  <c r="S2457" i="5"/>
  <c r="D2458" i="5"/>
  <c r="I2458" i="5"/>
  <c r="J2458" i="5"/>
  <c r="U2458" i="5" s="1"/>
  <c r="L2458" i="5"/>
  <c r="B2458" i="5" s="1"/>
  <c r="M2458" i="5"/>
  <c r="Q2458" i="5"/>
  <c r="R2458" i="5"/>
  <c r="S2458" i="5"/>
  <c r="D2459" i="5"/>
  <c r="I2459" i="5"/>
  <c r="J2459" i="5"/>
  <c r="U2459" i="5" s="1"/>
  <c r="L2459" i="5"/>
  <c r="B2459" i="5" s="1"/>
  <c r="M2459" i="5"/>
  <c r="Q2459" i="5"/>
  <c r="R2459" i="5"/>
  <c r="S2459" i="5"/>
  <c r="D2460" i="5"/>
  <c r="I2460" i="5"/>
  <c r="J2460" i="5"/>
  <c r="U2460" i="5" s="1"/>
  <c r="L2460" i="5"/>
  <c r="B2460" i="5" s="1"/>
  <c r="M2460" i="5"/>
  <c r="Q2460" i="5"/>
  <c r="R2460" i="5"/>
  <c r="S2460" i="5"/>
  <c r="D2461" i="5"/>
  <c r="I2461" i="5"/>
  <c r="J2461" i="5"/>
  <c r="U2461" i="5" s="1"/>
  <c r="L2461" i="5"/>
  <c r="B2461" i="5" s="1"/>
  <c r="M2461" i="5"/>
  <c r="Q2461" i="5"/>
  <c r="R2461" i="5"/>
  <c r="S2461" i="5"/>
  <c r="D2462" i="5"/>
  <c r="I2462" i="5"/>
  <c r="J2462" i="5"/>
  <c r="U2462" i="5" s="1"/>
  <c r="L2462" i="5"/>
  <c r="B2462" i="5" s="1"/>
  <c r="M2462" i="5"/>
  <c r="Q2462" i="5"/>
  <c r="R2462" i="5"/>
  <c r="S2462" i="5"/>
  <c r="D2463" i="5"/>
  <c r="I2463" i="5"/>
  <c r="J2463" i="5"/>
  <c r="U2463" i="5" s="1"/>
  <c r="L2463" i="5"/>
  <c r="B2463" i="5" s="1"/>
  <c r="M2463" i="5"/>
  <c r="Q2463" i="5"/>
  <c r="R2463" i="5"/>
  <c r="S2463" i="5"/>
  <c r="D2464" i="5"/>
  <c r="I2464" i="5"/>
  <c r="J2464" i="5"/>
  <c r="U2464" i="5" s="1"/>
  <c r="L2464" i="5"/>
  <c r="B2464" i="5" s="1"/>
  <c r="M2464" i="5"/>
  <c r="Q2464" i="5"/>
  <c r="R2464" i="5"/>
  <c r="S2464" i="5"/>
  <c r="D2465" i="5"/>
  <c r="I2465" i="5"/>
  <c r="J2465" i="5"/>
  <c r="U2465" i="5" s="1"/>
  <c r="L2465" i="5"/>
  <c r="B2465" i="5" s="1"/>
  <c r="M2465" i="5"/>
  <c r="Q2465" i="5"/>
  <c r="R2465" i="5"/>
  <c r="S2465" i="5"/>
  <c r="D2466" i="5"/>
  <c r="I2466" i="5"/>
  <c r="J2466" i="5"/>
  <c r="U2466" i="5" s="1"/>
  <c r="L2466" i="5"/>
  <c r="B2466" i="5" s="1"/>
  <c r="M2466" i="5"/>
  <c r="Q2466" i="5"/>
  <c r="R2466" i="5"/>
  <c r="S2466" i="5"/>
  <c r="D2467" i="5"/>
  <c r="I2467" i="5"/>
  <c r="J2467" i="5"/>
  <c r="U2467" i="5" s="1"/>
  <c r="L2467" i="5"/>
  <c r="B2467" i="5" s="1"/>
  <c r="M2467" i="5"/>
  <c r="Q2467" i="5"/>
  <c r="R2467" i="5"/>
  <c r="S2467" i="5"/>
  <c r="D2468" i="5"/>
  <c r="I2468" i="5"/>
  <c r="J2468" i="5"/>
  <c r="U2468" i="5" s="1"/>
  <c r="L2468" i="5"/>
  <c r="B2468" i="5" s="1"/>
  <c r="M2468" i="5"/>
  <c r="Q2468" i="5"/>
  <c r="R2468" i="5"/>
  <c r="S2468" i="5"/>
  <c r="D2469" i="5"/>
  <c r="I2469" i="5"/>
  <c r="J2469" i="5"/>
  <c r="U2469" i="5" s="1"/>
  <c r="L2469" i="5"/>
  <c r="B2469" i="5" s="1"/>
  <c r="M2469" i="5"/>
  <c r="Q2469" i="5"/>
  <c r="R2469" i="5"/>
  <c r="S2469" i="5"/>
  <c r="D2470" i="5"/>
  <c r="I2470" i="5"/>
  <c r="J2470" i="5"/>
  <c r="U2470" i="5" s="1"/>
  <c r="L2470" i="5"/>
  <c r="B2470" i="5" s="1"/>
  <c r="M2470" i="5"/>
  <c r="Q2470" i="5"/>
  <c r="R2470" i="5"/>
  <c r="S2470" i="5"/>
  <c r="D2471" i="5"/>
  <c r="I2471" i="5"/>
  <c r="J2471" i="5"/>
  <c r="U2471" i="5" s="1"/>
  <c r="L2471" i="5"/>
  <c r="B2471" i="5" s="1"/>
  <c r="M2471" i="5"/>
  <c r="Q2471" i="5"/>
  <c r="R2471" i="5"/>
  <c r="S2471" i="5"/>
  <c r="D2472" i="5"/>
  <c r="I2472" i="5"/>
  <c r="J2472" i="5"/>
  <c r="U2472" i="5" s="1"/>
  <c r="L2472" i="5"/>
  <c r="B2472" i="5" s="1"/>
  <c r="M2472" i="5"/>
  <c r="Q2472" i="5"/>
  <c r="R2472" i="5"/>
  <c r="S2472" i="5"/>
  <c r="D2473" i="5"/>
  <c r="I2473" i="5"/>
  <c r="J2473" i="5"/>
  <c r="U2473" i="5" s="1"/>
  <c r="L2473" i="5"/>
  <c r="B2473" i="5" s="1"/>
  <c r="M2473" i="5"/>
  <c r="Q2473" i="5"/>
  <c r="R2473" i="5"/>
  <c r="S2473" i="5"/>
  <c r="D2474" i="5"/>
  <c r="I2474" i="5"/>
  <c r="J2474" i="5"/>
  <c r="U2474" i="5" s="1"/>
  <c r="L2474" i="5"/>
  <c r="B2474" i="5" s="1"/>
  <c r="M2474" i="5"/>
  <c r="Q2474" i="5"/>
  <c r="R2474" i="5"/>
  <c r="S2474" i="5"/>
  <c r="D2475" i="5"/>
  <c r="I2475" i="5"/>
  <c r="J2475" i="5"/>
  <c r="U2475" i="5" s="1"/>
  <c r="L2475" i="5"/>
  <c r="B2475" i="5" s="1"/>
  <c r="M2475" i="5"/>
  <c r="Q2475" i="5"/>
  <c r="R2475" i="5"/>
  <c r="S2475" i="5"/>
  <c r="D2476" i="5"/>
  <c r="I2476" i="5"/>
  <c r="J2476" i="5"/>
  <c r="U2476" i="5" s="1"/>
  <c r="L2476" i="5"/>
  <c r="B2476" i="5" s="1"/>
  <c r="M2476" i="5"/>
  <c r="Q2476" i="5"/>
  <c r="R2476" i="5"/>
  <c r="S2476" i="5"/>
  <c r="D2477" i="5"/>
  <c r="I2477" i="5"/>
  <c r="J2477" i="5"/>
  <c r="U2477" i="5" s="1"/>
  <c r="L2477" i="5"/>
  <c r="B2477" i="5" s="1"/>
  <c r="M2477" i="5"/>
  <c r="Q2477" i="5"/>
  <c r="R2477" i="5"/>
  <c r="S2477" i="5"/>
  <c r="D2478" i="5"/>
  <c r="I2478" i="5"/>
  <c r="J2478" i="5"/>
  <c r="U2478" i="5" s="1"/>
  <c r="L2478" i="5"/>
  <c r="B2478" i="5" s="1"/>
  <c r="M2478" i="5"/>
  <c r="Q2478" i="5"/>
  <c r="R2478" i="5"/>
  <c r="S2478" i="5"/>
  <c r="D2479" i="5"/>
  <c r="I2479" i="5"/>
  <c r="J2479" i="5"/>
  <c r="U2479" i="5" s="1"/>
  <c r="L2479" i="5"/>
  <c r="B2479" i="5" s="1"/>
  <c r="M2479" i="5"/>
  <c r="Q2479" i="5"/>
  <c r="R2479" i="5"/>
  <c r="S2479" i="5"/>
  <c r="D2480" i="5"/>
  <c r="I2480" i="5"/>
  <c r="J2480" i="5"/>
  <c r="U2480" i="5" s="1"/>
  <c r="L2480" i="5"/>
  <c r="B2480" i="5" s="1"/>
  <c r="M2480" i="5"/>
  <c r="Q2480" i="5"/>
  <c r="R2480" i="5"/>
  <c r="S2480" i="5"/>
  <c r="D2481" i="5"/>
  <c r="I2481" i="5"/>
  <c r="J2481" i="5"/>
  <c r="U2481" i="5" s="1"/>
  <c r="L2481" i="5"/>
  <c r="B2481" i="5" s="1"/>
  <c r="M2481" i="5"/>
  <c r="Q2481" i="5"/>
  <c r="R2481" i="5"/>
  <c r="S2481" i="5"/>
  <c r="D2482" i="5"/>
  <c r="I2482" i="5"/>
  <c r="J2482" i="5"/>
  <c r="U2482" i="5" s="1"/>
  <c r="L2482" i="5"/>
  <c r="B2482" i="5" s="1"/>
  <c r="M2482" i="5"/>
  <c r="Q2482" i="5"/>
  <c r="R2482" i="5"/>
  <c r="S2482" i="5"/>
  <c r="D2483" i="5"/>
  <c r="I2483" i="5"/>
  <c r="J2483" i="5"/>
  <c r="U2483" i="5" s="1"/>
  <c r="L2483" i="5"/>
  <c r="B2483" i="5" s="1"/>
  <c r="M2483" i="5"/>
  <c r="Q2483" i="5"/>
  <c r="R2483" i="5"/>
  <c r="S2483" i="5"/>
  <c r="D2484" i="5"/>
  <c r="I2484" i="5"/>
  <c r="J2484" i="5"/>
  <c r="U2484" i="5" s="1"/>
  <c r="L2484" i="5"/>
  <c r="B2484" i="5" s="1"/>
  <c r="M2484" i="5"/>
  <c r="Q2484" i="5"/>
  <c r="R2484" i="5"/>
  <c r="S2484" i="5"/>
  <c r="D2485" i="5"/>
  <c r="I2485" i="5"/>
  <c r="J2485" i="5"/>
  <c r="U2485" i="5" s="1"/>
  <c r="L2485" i="5"/>
  <c r="B2485" i="5" s="1"/>
  <c r="M2485" i="5"/>
  <c r="Q2485" i="5"/>
  <c r="R2485" i="5"/>
  <c r="S2485" i="5"/>
  <c r="D2486" i="5"/>
  <c r="I2486" i="5"/>
  <c r="J2486" i="5"/>
  <c r="U2486" i="5" s="1"/>
  <c r="L2486" i="5"/>
  <c r="B2486" i="5" s="1"/>
  <c r="M2486" i="5"/>
  <c r="Q2486" i="5"/>
  <c r="R2486" i="5"/>
  <c r="S2486" i="5"/>
  <c r="D2487" i="5"/>
  <c r="I2487" i="5"/>
  <c r="J2487" i="5"/>
  <c r="U2487" i="5" s="1"/>
  <c r="L2487" i="5"/>
  <c r="B2487" i="5" s="1"/>
  <c r="M2487" i="5"/>
  <c r="Q2487" i="5"/>
  <c r="R2487" i="5"/>
  <c r="S2487" i="5"/>
  <c r="D2488" i="5"/>
  <c r="I2488" i="5"/>
  <c r="J2488" i="5"/>
  <c r="U2488" i="5" s="1"/>
  <c r="L2488" i="5"/>
  <c r="B2488" i="5" s="1"/>
  <c r="M2488" i="5"/>
  <c r="Q2488" i="5"/>
  <c r="R2488" i="5"/>
  <c r="S2488" i="5"/>
  <c r="D2489" i="5"/>
  <c r="I2489" i="5"/>
  <c r="J2489" i="5"/>
  <c r="U2489" i="5" s="1"/>
  <c r="L2489" i="5"/>
  <c r="B2489" i="5" s="1"/>
  <c r="M2489" i="5"/>
  <c r="Q2489" i="5"/>
  <c r="R2489" i="5"/>
  <c r="S2489" i="5"/>
  <c r="D2490" i="5"/>
  <c r="I2490" i="5"/>
  <c r="J2490" i="5"/>
  <c r="U2490" i="5" s="1"/>
  <c r="L2490" i="5"/>
  <c r="B2490" i="5" s="1"/>
  <c r="M2490" i="5"/>
  <c r="Q2490" i="5"/>
  <c r="R2490" i="5"/>
  <c r="S2490" i="5"/>
  <c r="D2491" i="5"/>
  <c r="I2491" i="5"/>
  <c r="J2491" i="5"/>
  <c r="U2491" i="5" s="1"/>
  <c r="L2491" i="5"/>
  <c r="B2491" i="5" s="1"/>
  <c r="M2491" i="5"/>
  <c r="Q2491" i="5"/>
  <c r="R2491" i="5"/>
  <c r="S2491" i="5"/>
  <c r="D2492" i="5"/>
  <c r="I2492" i="5"/>
  <c r="J2492" i="5"/>
  <c r="U2492" i="5" s="1"/>
  <c r="L2492" i="5"/>
  <c r="B2492" i="5" s="1"/>
  <c r="M2492" i="5"/>
  <c r="Q2492" i="5"/>
  <c r="R2492" i="5"/>
  <c r="S2492" i="5"/>
  <c r="D2493" i="5"/>
  <c r="I2493" i="5"/>
  <c r="J2493" i="5"/>
  <c r="U2493" i="5" s="1"/>
  <c r="L2493" i="5"/>
  <c r="B2493" i="5" s="1"/>
  <c r="M2493" i="5"/>
  <c r="Q2493" i="5"/>
  <c r="R2493" i="5"/>
  <c r="S2493" i="5"/>
  <c r="D2494" i="5"/>
  <c r="I2494" i="5"/>
  <c r="J2494" i="5"/>
  <c r="U2494" i="5" s="1"/>
  <c r="L2494" i="5"/>
  <c r="B2494" i="5" s="1"/>
  <c r="M2494" i="5"/>
  <c r="Q2494" i="5"/>
  <c r="R2494" i="5"/>
  <c r="S2494" i="5"/>
  <c r="D2495" i="5"/>
  <c r="I2495" i="5"/>
  <c r="J2495" i="5"/>
  <c r="U2495" i="5" s="1"/>
  <c r="L2495" i="5"/>
  <c r="B2495" i="5" s="1"/>
  <c r="M2495" i="5"/>
  <c r="Q2495" i="5"/>
  <c r="R2495" i="5"/>
  <c r="S2495" i="5"/>
  <c r="D2496" i="5"/>
  <c r="I2496" i="5"/>
  <c r="J2496" i="5"/>
  <c r="U2496" i="5" s="1"/>
  <c r="L2496" i="5"/>
  <c r="B2496" i="5" s="1"/>
  <c r="M2496" i="5"/>
  <c r="Q2496" i="5"/>
  <c r="R2496" i="5"/>
  <c r="S2496" i="5"/>
  <c r="D2497" i="5"/>
  <c r="I2497" i="5"/>
  <c r="J2497" i="5"/>
  <c r="U2497" i="5" s="1"/>
  <c r="L2497" i="5"/>
  <c r="B2497" i="5" s="1"/>
  <c r="M2497" i="5"/>
  <c r="Q2497" i="5"/>
  <c r="R2497" i="5"/>
  <c r="S2497" i="5"/>
  <c r="D2498" i="5"/>
  <c r="I2498" i="5"/>
  <c r="J2498" i="5"/>
  <c r="U2498" i="5" s="1"/>
  <c r="L2498" i="5"/>
  <c r="B2498" i="5" s="1"/>
  <c r="M2498" i="5"/>
  <c r="Q2498" i="5"/>
  <c r="R2498" i="5"/>
  <c r="S2498" i="5"/>
  <c r="D2499" i="5"/>
  <c r="I2499" i="5"/>
  <c r="J2499" i="5"/>
  <c r="U2499" i="5" s="1"/>
  <c r="L2499" i="5"/>
  <c r="B2499" i="5" s="1"/>
  <c r="M2499" i="5"/>
  <c r="Q2499" i="5"/>
  <c r="R2499" i="5"/>
  <c r="S2499" i="5"/>
  <c r="D2500" i="5"/>
  <c r="I2500" i="5"/>
  <c r="J2500" i="5"/>
  <c r="U2500" i="5" s="1"/>
  <c r="L2500" i="5"/>
  <c r="B2500" i="5" s="1"/>
  <c r="M2500" i="5"/>
  <c r="Q2500" i="5"/>
  <c r="R2500" i="5"/>
  <c r="S2500" i="5"/>
  <c r="D2501" i="5"/>
  <c r="I2501" i="5"/>
  <c r="J2501" i="5"/>
  <c r="U2501" i="5" s="1"/>
  <c r="L2501" i="5"/>
  <c r="B2501" i="5" s="1"/>
  <c r="M2501" i="5"/>
  <c r="Q2501" i="5"/>
  <c r="R2501" i="5"/>
  <c r="S2501" i="5"/>
  <c r="D2502" i="5"/>
  <c r="I2502" i="5"/>
  <c r="J2502" i="5"/>
  <c r="U2502" i="5" s="1"/>
  <c r="L2502" i="5"/>
  <c r="B2502" i="5" s="1"/>
  <c r="M2502" i="5"/>
  <c r="Q2502" i="5"/>
  <c r="R2502" i="5"/>
  <c r="S2502" i="5"/>
  <c r="D2503" i="5"/>
  <c r="I2503" i="5"/>
  <c r="J2503" i="5"/>
  <c r="U2503" i="5" s="1"/>
  <c r="L2503" i="5"/>
  <c r="B2503" i="5" s="1"/>
  <c r="M2503" i="5"/>
  <c r="Q2503" i="5"/>
  <c r="R2503" i="5"/>
  <c r="S2503" i="5"/>
  <c r="D2504" i="5"/>
  <c r="I2504" i="5"/>
  <c r="J2504" i="5"/>
  <c r="U2504" i="5" s="1"/>
  <c r="L2504" i="5"/>
  <c r="B2504" i="5" s="1"/>
  <c r="M2504" i="5"/>
  <c r="Q2504" i="5"/>
  <c r="R2504" i="5"/>
  <c r="S2504" i="5"/>
  <c r="D2505" i="5"/>
  <c r="I2505" i="5"/>
  <c r="J2505" i="5"/>
  <c r="U2505" i="5" s="1"/>
  <c r="L2505" i="5"/>
  <c r="B2505" i="5" s="1"/>
  <c r="M2505" i="5"/>
  <c r="Q2505" i="5"/>
  <c r="R2505" i="5"/>
  <c r="S2505" i="5"/>
  <c r="D2506" i="5"/>
  <c r="I2506" i="5"/>
  <c r="J2506" i="5"/>
  <c r="U2506" i="5" s="1"/>
  <c r="L2506" i="5"/>
  <c r="B2506" i="5" s="1"/>
  <c r="M2506" i="5"/>
  <c r="Q2506" i="5"/>
  <c r="R2506" i="5"/>
  <c r="S2506" i="5"/>
  <c r="D2507" i="5"/>
  <c r="I2507" i="5"/>
  <c r="J2507" i="5"/>
  <c r="U2507" i="5" s="1"/>
  <c r="L2507" i="5"/>
  <c r="B2507" i="5" s="1"/>
  <c r="M2507" i="5"/>
  <c r="Q2507" i="5"/>
  <c r="R2507" i="5"/>
  <c r="S2507" i="5"/>
  <c r="D2508" i="5"/>
  <c r="I2508" i="5"/>
  <c r="J2508" i="5"/>
  <c r="U2508" i="5" s="1"/>
  <c r="L2508" i="5"/>
  <c r="B2508" i="5" s="1"/>
  <c r="M2508" i="5"/>
  <c r="Q2508" i="5"/>
  <c r="R2508" i="5"/>
  <c r="S2508" i="5"/>
  <c r="D2509" i="5"/>
  <c r="I2509" i="5"/>
  <c r="J2509" i="5"/>
  <c r="U2509" i="5" s="1"/>
  <c r="L2509" i="5"/>
  <c r="B2509" i="5" s="1"/>
  <c r="M2509" i="5"/>
  <c r="Q2509" i="5"/>
  <c r="R2509" i="5"/>
  <c r="S2509" i="5"/>
  <c r="D2510" i="5"/>
  <c r="I2510" i="5"/>
  <c r="J2510" i="5"/>
  <c r="U2510" i="5" s="1"/>
  <c r="L2510" i="5"/>
  <c r="B2510" i="5" s="1"/>
  <c r="M2510" i="5"/>
  <c r="Q2510" i="5"/>
  <c r="R2510" i="5"/>
  <c r="S2510" i="5"/>
  <c r="D2511" i="5"/>
  <c r="I2511" i="5"/>
  <c r="J2511" i="5"/>
  <c r="U2511" i="5" s="1"/>
  <c r="L2511" i="5"/>
  <c r="B2511" i="5" s="1"/>
  <c r="M2511" i="5"/>
  <c r="Q2511" i="5"/>
  <c r="R2511" i="5"/>
  <c r="S2511" i="5"/>
  <c r="D2512" i="5"/>
  <c r="I2512" i="5"/>
  <c r="J2512" i="5"/>
  <c r="U2512" i="5" s="1"/>
  <c r="L2512" i="5"/>
  <c r="B2512" i="5" s="1"/>
  <c r="M2512" i="5"/>
  <c r="Q2512" i="5"/>
  <c r="R2512" i="5"/>
  <c r="S2512" i="5"/>
  <c r="D2513" i="5"/>
  <c r="I2513" i="5"/>
  <c r="J2513" i="5"/>
  <c r="U2513" i="5" s="1"/>
  <c r="L2513" i="5"/>
  <c r="B2513" i="5" s="1"/>
  <c r="M2513" i="5"/>
  <c r="Q2513" i="5"/>
  <c r="R2513" i="5"/>
  <c r="S2513" i="5"/>
  <c r="D2514" i="5"/>
  <c r="I2514" i="5"/>
  <c r="J2514" i="5"/>
  <c r="U2514" i="5" s="1"/>
  <c r="L2514" i="5"/>
  <c r="B2514" i="5" s="1"/>
  <c r="M2514" i="5"/>
  <c r="Q2514" i="5"/>
  <c r="R2514" i="5"/>
  <c r="S2514" i="5"/>
  <c r="D2515" i="5"/>
  <c r="I2515" i="5"/>
  <c r="J2515" i="5"/>
  <c r="U2515" i="5" s="1"/>
  <c r="L2515" i="5"/>
  <c r="B2515" i="5" s="1"/>
  <c r="M2515" i="5"/>
  <c r="Q2515" i="5"/>
  <c r="R2515" i="5"/>
  <c r="S2515" i="5"/>
  <c r="D2516" i="5"/>
  <c r="I2516" i="5"/>
  <c r="J2516" i="5"/>
  <c r="U2516" i="5" s="1"/>
  <c r="L2516" i="5"/>
  <c r="B2516" i="5" s="1"/>
  <c r="M2516" i="5"/>
  <c r="Q2516" i="5"/>
  <c r="R2516" i="5"/>
  <c r="S2516" i="5"/>
  <c r="D2517" i="5"/>
  <c r="I2517" i="5"/>
  <c r="J2517" i="5"/>
  <c r="U2517" i="5" s="1"/>
  <c r="L2517" i="5"/>
  <c r="B2517" i="5" s="1"/>
  <c r="M2517" i="5"/>
  <c r="Q2517" i="5"/>
  <c r="R2517" i="5"/>
  <c r="S2517" i="5"/>
  <c r="D2518" i="5"/>
  <c r="I2518" i="5"/>
  <c r="J2518" i="5"/>
  <c r="U2518" i="5" s="1"/>
  <c r="L2518" i="5"/>
  <c r="B2518" i="5" s="1"/>
  <c r="M2518" i="5"/>
  <c r="Q2518" i="5"/>
  <c r="R2518" i="5"/>
  <c r="S2518" i="5"/>
  <c r="D2519" i="5"/>
  <c r="I2519" i="5"/>
  <c r="J2519" i="5"/>
  <c r="U2519" i="5" s="1"/>
  <c r="L2519" i="5"/>
  <c r="B2519" i="5" s="1"/>
  <c r="M2519" i="5"/>
  <c r="Q2519" i="5"/>
  <c r="R2519" i="5"/>
  <c r="S2519" i="5"/>
  <c r="D2520" i="5"/>
  <c r="I2520" i="5"/>
  <c r="J2520" i="5"/>
  <c r="U2520" i="5" s="1"/>
  <c r="L2520" i="5"/>
  <c r="B2520" i="5" s="1"/>
  <c r="M2520" i="5"/>
  <c r="Q2520" i="5"/>
  <c r="R2520" i="5"/>
  <c r="S2520" i="5"/>
  <c r="D2521" i="5"/>
  <c r="I2521" i="5"/>
  <c r="J2521" i="5"/>
  <c r="U2521" i="5" s="1"/>
  <c r="L2521" i="5"/>
  <c r="B2521" i="5" s="1"/>
  <c r="M2521" i="5"/>
  <c r="Q2521" i="5"/>
  <c r="R2521" i="5"/>
  <c r="S2521" i="5"/>
  <c r="D2522" i="5"/>
  <c r="I2522" i="5"/>
  <c r="J2522" i="5"/>
  <c r="U2522" i="5" s="1"/>
  <c r="L2522" i="5"/>
  <c r="B2522" i="5" s="1"/>
  <c r="M2522" i="5"/>
  <c r="Q2522" i="5"/>
  <c r="R2522" i="5"/>
  <c r="S2522" i="5"/>
  <c r="Q3" i="5" l="1"/>
  <c r="O93" i="5"/>
  <c r="J93" i="5"/>
  <c r="N93" i="5"/>
  <c r="N163" i="5"/>
  <c r="J163" i="5"/>
  <c r="N103" i="5"/>
  <c r="J103" i="5"/>
  <c r="N140" i="5"/>
  <c r="J140" i="5"/>
  <c r="O173" i="5"/>
  <c r="N173" i="5"/>
  <c r="J173" i="5"/>
  <c r="N224" i="5"/>
  <c r="O224" i="5"/>
  <c r="O137" i="5"/>
  <c r="J137" i="5"/>
  <c r="L219" i="5"/>
  <c r="B219" i="5" s="1"/>
  <c r="L207" i="5"/>
  <c r="B207" i="5" s="1"/>
  <c r="J207" i="5" s="1"/>
  <c r="J200" i="5"/>
  <c r="J96" i="5"/>
  <c r="L231" i="5"/>
  <c r="B231" i="5" s="1"/>
  <c r="J231" i="5" s="1"/>
  <c r="N58" i="5"/>
  <c r="J150" i="5"/>
  <c r="N150" i="5"/>
  <c r="J127" i="5"/>
  <c r="O127" i="5"/>
  <c r="J138" i="5"/>
  <c r="O138" i="5"/>
  <c r="N137" i="5"/>
  <c r="Q207" i="5"/>
  <c r="Q219" i="5"/>
  <c r="N214" i="5"/>
  <c r="L15" i="5"/>
  <c r="B15" i="5" s="1"/>
  <c r="O15" i="5" s="1"/>
  <c r="S111" i="5"/>
  <c r="O163" i="5"/>
  <c r="J214" i="5"/>
  <c r="J113" i="5"/>
  <c r="J94" i="5"/>
  <c r="J212" i="5"/>
  <c r="J197" i="5"/>
  <c r="N185" i="5"/>
  <c r="J104" i="5"/>
  <c r="N149" i="5"/>
  <c r="I3" i="5"/>
  <c r="L3" i="5" s="1"/>
  <c r="B3" i="5" s="1"/>
  <c r="N165" i="5"/>
  <c r="J165" i="5"/>
  <c r="O115" i="5"/>
  <c r="N115" i="5"/>
  <c r="J115" i="5"/>
  <c r="N211" i="5"/>
  <c r="O211" i="5"/>
  <c r="J211" i="5"/>
  <c r="N177" i="5"/>
  <c r="J177" i="5"/>
  <c r="J162" i="5"/>
  <c r="N162" i="5"/>
  <c r="O162" i="5"/>
  <c r="J199" i="5"/>
  <c r="N199" i="5"/>
  <c r="O199" i="5"/>
  <c r="N189" i="5"/>
  <c r="J189" i="5"/>
  <c r="J175" i="5"/>
  <c r="N175" i="5"/>
  <c r="O175" i="5"/>
  <c r="J151" i="5"/>
  <c r="N151" i="5"/>
  <c r="O151" i="5"/>
  <c r="N141" i="5"/>
  <c r="J141" i="5"/>
  <c r="N227" i="5"/>
  <c r="O227" i="5"/>
  <c r="J227" i="5"/>
  <c r="J222" i="5"/>
  <c r="N222" i="5"/>
  <c r="O222" i="5"/>
  <c r="N215" i="5"/>
  <c r="J215" i="5"/>
  <c r="O215" i="5"/>
  <c r="N114" i="5"/>
  <c r="O114" i="5"/>
  <c r="J114" i="5"/>
  <c r="O89" i="5"/>
  <c r="J89" i="5"/>
  <c r="J210" i="5"/>
  <c r="N210" i="5"/>
  <c r="O210" i="5"/>
  <c r="O126" i="5"/>
  <c r="N126" i="5"/>
  <c r="J126" i="5"/>
  <c r="J102" i="5"/>
  <c r="N102" i="5"/>
  <c r="O102" i="5"/>
  <c r="J174" i="5"/>
  <c r="N174" i="5"/>
  <c r="O174" i="5"/>
  <c r="N117" i="5"/>
  <c r="J117" i="5"/>
  <c r="N105" i="5"/>
  <c r="J105" i="5"/>
  <c r="J186" i="5"/>
  <c r="N186" i="5"/>
  <c r="O186" i="5"/>
  <c r="O228" i="5"/>
  <c r="N228" i="5"/>
  <c r="J228" i="5"/>
  <c r="J223" i="5"/>
  <c r="N223" i="5"/>
  <c r="O223" i="5"/>
  <c r="J219" i="5"/>
  <c r="N161" i="5"/>
  <c r="O150" i="5"/>
  <c r="O139" i="5"/>
  <c r="N138" i="5"/>
  <c r="S135" i="5"/>
  <c r="N127" i="5"/>
  <c r="J125" i="5"/>
  <c r="R123" i="5"/>
  <c r="Q111" i="5"/>
  <c r="S27" i="5"/>
  <c r="J224" i="5"/>
  <c r="S147" i="5"/>
  <c r="N139" i="5"/>
  <c r="R135" i="5"/>
  <c r="Q123" i="5"/>
  <c r="Q27" i="5"/>
  <c r="S159" i="5"/>
  <c r="J149" i="5"/>
  <c r="R147" i="5"/>
  <c r="Q135" i="5"/>
  <c r="L111" i="5"/>
  <c r="B111" i="5" s="1"/>
  <c r="J111" i="5" s="1"/>
  <c r="Q51" i="5"/>
  <c r="L27" i="5"/>
  <c r="B27" i="5" s="1"/>
  <c r="O27" i="5" s="1"/>
  <c r="J229" i="5"/>
  <c r="N197" i="5"/>
  <c r="S171" i="5"/>
  <c r="J161" i="5"/>
  <c r="R159" i="5"/>
  <c r="Q147" i="5"/>
  <c r="L123" i="5"/>
  <c r="B123" i="5" s="1"/>
  <c r="J123" i="5" s="1"/>
  <c r="O94" i="5"/>
  <c r="S87" i="5"/>
  <c r="S75" i="5"/>
  <c r="L51" i="5"/>
  <c r="B51" i="5" s="1"/>
  <c r="O34" i="5"/>
  <c r="O198" i="5"/>
  <c r="O187" i="5"/>
  <c r="S183" i="5"/>
  <c r="R171" i="5"/>
  <c r="Q159" i="5"/>
  <c r="L135" i="5"/>
  <c r="B135" i="5" s="1"/>
  <c r="J135" i="5" s="1"/>
  <c r="J116" i="5"/>
  <c r="R87" i="5"/>
  <c r="D75" i="5"/>
  <c r="Q63" i="5"/>
  <c r="N209" i="5"/>
  <c r="N198" i="5"/>
  <c r="S195" i="5"/>
  <c r="N187" i="5"/>
  <c r="J185" i="5"/>
  <c r="R183" i="5"/>
  <c r="Q171" i="5"/>
  <c r="L147" i="5"/>
  <c r="B147" i="5" s="1"/>
  <c r="J147" i="5" s="1"/>
  <c r="J128" i="5"/>
  <c r="S99" i="5"/>
  <c r="Q87" i="5"/>
  <c r="L63" i="5"/>
  <c r="B63" i="5" s="1"/>
  <c r="N63" i="5" s="1"/>
  <c r="S51" i="5"/>
  <c r="S231" i="5"/>
  <c r="R195" i="5"/>
  <c r="Q183" i="5"/>
  <c r="L159" i="5"/>
  <c r="B159" i="5" s="1"/>
  <c r="N159" i="5" s="1"/>
  <c r="R99" i="5"/>
  <c r="S63" i="5"/>
  <c r="R231" i="5"/>
  <c r="S219" i="5"/>
  <c r="S207" i="5"/>
  <c r="Q195" i="5"/>
  <c r="L171" i="5"/>
  <c r="B171" i="5" s="1"/>
  <c r="J171" i="5" s="1"/>
  <c r="J152" i="5"/>
  <c r="Q99" i="5"/>
  <c r="L87" i="5"/>
  <c r="B87" i="5" s="1"/>
  <c r="J87" i="5" s="1"/>
  <c r="Q231" i="5"/>
  <c r="R219" i="5"/>
  <c r="J209" i="5"/>
  <c r="R207" i="5"/>
  <c r="L183" i="5"/>
  <c r="B183" i="5" s="1"/>
  <c r="J183" i="5" s="1"/>
  <c r="J164" i="5"/>
  <c r="J129" i="5"/>
  <c r="N113" i="5"/>
  <c r="S15" i="5"/>
  <c r="L195" i="5"/>
  <c r="B195" i="5" s="1"/>
  <c r="J195" i="5" s="1"/>
  <c r="J176" i="5"/>
  <c r="N125" i="5"/>
  <c r="L99" i="5"/>
  <c r="B99" i="5" s="1"/>
  <c r="J99" i="5" s="1"/>
  <c r="J95" i="5"/>
  <c r="R15" i="5"/>
  <c r="J188" i="5"/>
  <c r="J153" i="5"/>
  <c r="L39" i="5"/>
  <c r="B39" i="5" s="1"/>
  <c r="N39" i="5" s="1"/>
  <c r="S3" i="5"/>
  <c r="R3" i="5"/>
  <c r="N2498" i="5"/>
  <c r="O2498" i="5"/>
  <c r="N2486" i="5"/>
  <c r="O2486" i="5"/>
  <c r="N2471" i="5"/>
  <c r="O2471" i="5"/>
  <c r="N2465" i="5"/>
  <c r="O2465" i="5"/>
  <c r="N2459" i="5"/>
  <c r="O2459" i="5"/>
  <c r="N2456" i="5"/>
  <c r="O2456" i="5"/>
  <c r="N2447" i="5"/>
  <c r="O2447" i="5"/>
  <c r="N2441" i="5"/>
  <c r="O2441" i="5"/>
  <c r="N2438" i="5"/>
  <c r="O2438" i="5"/>
  <c r="N2319" i="5"/>
  <c r="O2319" i="5"/>
  <c r="N2513" i="5"/>
  <c r="O2513" i="5"/>
  <c r="N2489" i="5"/>
  <c r="O2489" i="5"/>
  <c r="N2453" i="5"/>
  <c r="O2453" i="5"/>
  <c r="N2501" i="5"/>
  <c r="O2501" i="5"/>
  <c r="N2450" i="5"/>
  <c r="O2450" i="5"/>
  <c r="N2520" i="5"/>
  <c r="O2520" i="5"/>
  <c r="N2517" i="5"/>
  <c r="O2517" i="5"/>
  <c r="N2514" i="5"/>
  <c r="O2514" i="5"/>
  <c r="N2511" i="5"/>
  <c r="O2511" i="5"/>
  <c r="N2508" i="5"/>
  <c r="O2508" i="5"/>
  <c r="N2505" i="5"/>
  <c r="O2505" i="5"/>
  <c r="N2502" i="5"/>
  <c r="O2502" i="5"/>
  <c r="N2499" i="5"/>
  <c r="O2499" i="5"/>
  <c r="N2496" i="5"/>
  <c r="O2496" i="5"/>
  <c r="N2493" i="5"/>
  <c r="O2493" i="5"/>
  <c r="N2490" i="5"/>
  <c r="O2490" i="5"/>
  <c r="N2487" i="5"/>
  <c r="O2487" i="5"/>
  <c r="N2484" i="5"/>
  <c r="O2484" i="5"/>
  <c r="N2481" i="5"/>
  <c r="O2481" i="5"/>
  <c r="N2478" i="5"/>
  <c r="O2478" i="5"/>
  <c r="N2475" i="5"/>
  <c r="O2475" i="5"/>
  <c r="N2472" i="5"/>
  <c r="O2472" i="5"/>
  <c r="N2469" i="5"/>
  <c r="O2469" i="5"/>
  <c r="N2466" i="5"/>
  <c r="O2466" i="5"/>
  <c r="N2463" i="5"/>
  <c r="O2463" i="5"/>
  <c r="N2460" i="5"/>
  <c r="O2460" i="5"/>
  <c r="N2457" i="5"/>
  <c r="O2457" i="5"/>
  <c r="N2454" i="5"/>
  <c r="O2454" i="5"/>
  <c r="N2451" i="5"/>
  <c r="O2451" i="5"/>
  <c r="N2448" i="5"/>
  <c r="O2448" i="5"/>
  <c r="N2445" i="5"/>
  <c r="O2445" i="5"/>
  <c r="N2442" i="5"/>
  <c r="O2442" i="5"/>
  <c r="N2439" i="5"/>
  <c r="O2439" i="5"/>
  <c r="N2436" i="5"/>
  <c r="O2436" i="5"/>
  <c r="N2341" i="5"/>
  <c r="O2341" i="5"/>
  <c r="N2329" i="5"/>
  <c r="O2329" i="5"/>
  <c r="N2358" i="5"/>
  <c r="O2358" i="5"/>
  <c r="N2522" i="5"/>
  <c r="O2522" i="5"/>
  <c r="N2510" i="5"/>
  <c r="O2510" i="5"/>
  <c r="N2492" i="5"/>
  <c r="O2492" i="5"/>
  <c r="N2477" i="5"/>
  <c r="O2477" i="5"/>
  <c r="N2283" i="5"/>
  <c r="O2283" i="5"/>
  <c r="N2516" i="5"/>
  <c r="O2516" i="5"/>
  <c r="N2483" i="5"/>
  <c r="O2483" i="5"/>
  <c r="N2444" i="5"/>
  <c r="O2444" i="5"/>
  <c r="N2515" i="5"/>
  <c r="O2515" i="5"/>
  <c r="N2500" i="5"/>
  <c r="O2500" i="5"/>
  <c r="N2467" i="5"/>
  <c r="O2467" i="5"/>
  <c r="N2458" i="5"/>
  <c r="O2458" i="5"/>
  <c r="N2443" i="5"/>
  <c r="O2443" i="5"/>
  <c r="N2437" i="5"/>
  <c r="O2437" i="5"/>
  <c r="N2504" i="5"/>
  <c r="O2504" i="5"/>
  <c r="N2495" i="5"/>
  <c r="O2495" i="5"/>
  <c r="N2462" i="5"/>
  <c r="O2462" i="5"/>
  <c r="N2518" i="5"/>
  <c r="O2518" i="5"/>
  <c r="N2509" i="5"/>
  <c r="O2509" i="5"/>
  <c r="N2503" i="5"/>
  <c r="O2503" i="5"/>
  <c r="N2488" i="5"/>
  <c r="O2488" i="5"/>
  <c r="N2482" i="5"/>
  <c r="O2482" i="5"/>
  <c r="N2476" i="5"/>
  <c r="O2476" i="5"/>
  <c r="N2470" i="5"/>
  <c r="O2470" i="5"/>
  <c r="N2449" i="5"/>
  <c r="O2449" i="5"/>
  <c r="N2331" i="5"/>
  <c r="O2331" i="5"/>
  <c r="N2474" i="5"/>
  <c r="O2474" i="5"/>
  <c r="N2512" i="5"/>
  <c r="O2512" i="5"/>
  <c r="N2494" i="5"/>
  <c r="O2494" i="5"/>
  <c r="N2464" i="5"/>
  <c r="O2464" i="5"/>
  <c r="N2455" i="5"/>
  <c r="O2455" i="5"/>
  <c r="N2305" i="5"/>
  <c r="O2305" i="5"/>
  <c r="N2519" i="5"/>
  <c r="O2519" i="5"/>
  <c r="N2507" i="5"/>
  <c r="O2507" i="5"/>
  <c r="N2480" i="5"/>
  <c r="O2480" i="5"/>
  <c r="N2468" i="5"/>
  <c r="O2468" i="5"/>
  <c r="N2521" i="5"/>
  <c r="O2521" i="5"/>
  <c r="N2506" i="5"/>
  <c r="O2506" i="5"/>
  <c r="N2497" i="5"/>
  <c r="O2497" i="5"/>
  <c r="N2491" i="5"/>
  <c r="O2491" i="5"/>
  <c r="N2485" i="5"/>
  <c r="O2485" i="5"/>
  <c r="N2479" i="5"/>
  <c r="O2479" i="5"/>
  <c r="N2473" i="5"/>
  <c r="O2473" i="5"/>
  <c r="N2461" i="5"/>
  <c r="O2461" i="5"/>
  <c r="N2452" i="5"/>
  <c r="O2452" i="5"/>
  <c r="N2446" i="5"/>
  <c r="O2446" i="5"/>
  <c r="N2440" i="5"/>
  <c r="O2440" i="5"/>
  <c r="N2108" i="5"/>
  <c r="O2108" i="5"/>
  <c r="N2120" i="5"/>
  <c r="O2120" i="5"/>
  <c r="N2065" i="5"/>
  <c r="O2065" i="5"/>
  <c r="N2048" i="5"/>
  <c r="O2048" i="5"/>
  <c r="N2011" i="5"/>
  <c r="O2011" i="5"/>
  <c r="N2002" i="5"/>
  <c r="O2002" i="5"/>
  <c r="N1999" i="5"/>
  <c r="O1999" i="5"/>
  <c r="N1998" i="5"/>
  <c r="O1998" i="5"/>
  <c r="N1927" i="5"/>
  <c r="O1927" i="5"/>
  <c r="N1717" i="5"/>
  <c r="O1717" i="5"/>
  <c r="N1698" i="5"/>
  <c r="O1698" i="5"/>
  <c r="N1592" i="5"/>
  <c r="O1592" i="5"/>
  <c r="N1587" i="5"/>
  <c r="O1587" i="5"/>
  <c r="N1550" i="5"/>
  <c r="O1550" i="5"/>
  <c r="N1536" i="5"/>
  <c r="O1536" i="5"/>
  <c r="N1519" i="5"/>
  <c r="O1519" i="5"/>
  <c r="N1500" i="5"/>
  <c r="O1500" i="5"/>
  <c r="N1182" i="5"/>
  <c r="O1182" i="5"/>
  <c r="N1179" i="5"/>
  <c r="O1179" i="5"/>
  <c r="N1088" i="5"/>
  <c r="O1088" i="5"/>
  <c r="O1059" i="5"/>
  <c r="N1059" i="5"/>
  <c r="N839" i="5"/>
  <c r="O839" i="5"/>
  <c r="N838" i="5"/>
  <c r="O838" i="5"/>
  <c r="N818" i="5"/>
  <c r="O818" i="5"/>
  <c r="N797" i="5"/>
  <c r="O797" i="5"/>
  <c r="N794" i="5"/>
  <c r="O794" i="5"/>
  <c r="O790" i="5"/>
  <c r="N790" i="5"/>
  <c r="N770" i="5"/>
  <c r="O770" i="5"/>
  <c r="N749" i="5"/>
  <c r="O749" i="5"/>
  <c r="N725" i="5"/>
  <c r="O725" i="5"/>
  <c r="O639" i="5"/>
  <c r="N639" i="5"/>
  <c r="N632" i="5"/>
  <c r="O632" i="5"/>
  <c r="O480" i="5"/>
  <c r="N480" i="5"/>
  <c r="N2045" i="5"/>
  <c r="O2045" i="5"/>
  <c r="N1983" i="5"/>
  <c r="O1983" i="5"/>
  <c r="N2202" i="5"/>
  <c r="O2202" i="5"/>
  <c r="N2186" i="5"/>
  <c r="O2186" i="5"/>
  <c r="N2151" i="5"/>
  <c r="O2151" i="5"/>
  <c r="N2219" i="5"/>
  <c r="O2219" i="5"/>
  <c r="N2210" i="5"/>
  <c r="O2210" i="5"/>
  <c r="N2146" i="5"/>
  <c r="O2146" i="5"/>
  <c r="N1600" i="5"/>
  <c r="O1600" i="5"/>
  <c r="O2428" i="5"/>
  <c r="O2352" i="5"/>
  <c r="N2340" i="5"/>
  <c r="O2340" i="5"/>
  <c r="O2335" i="5"/>
  <c r="N2304" i="5"/>
  <c r="O2304" i="5"/>
  <c r="O2299" i="5"/>
  <c r="N2274" i="5"/>
  <c r="O2274" i="5"/>
  <c r="N2269" i="5"/>
  <c r="O2269" i="5"/>
  <c r="N2266" i="5"/>
  <c r="O2266" i="5"/>
  <c r="N2261" i="5"/>
  <c r="O2261" i="5"/>
  <c r="O2257" i="5"/>
  <c r="N2257" i="5"/>
  <c r="N2223" i="5"/>
  <c r="O2223" i="5"/>
  <c r="N2192" i="5"/>
  <c r="O2192" i="5"/>
  <c r="N2327" i="5"/>
  <c r="O2327" i="5"/>
  <c r="N2111" i="5"/>
  <c r="O2111" i="5"/>
  <c r="N2052" i="5"/>
  <c r="O2052" i="5"/>
  <c r="N2314" i="5"/>
  <c r="O2314" i="5"/>
  <c r="N2127" i="5"/>
  <c r="O2127" i="5"/>
  <c r="N2091" i="5"/>
  <c r="O2091" i="5"/>
  <c r="N2081" i="5"/>
  <c r="O2081" i="5"/>
  <c r="O2419" i="5"/>
  <c r="O2413" i="5"/>
  <c r="O2407" i="5"/>
  <c r="O2401" i="5"/>
  <c r="O2395" i="5"/>
  <c r="O2389" i="5"/>
  <c r="O2383" i="5"/>
  <c r="O2377" i="5"/>
  <c r="O2371" i="5"/>
  <c r="O2365" i="5"/>
  <c r="N2339" i="5"/>
  <c r="O2339" i="5"/>
  <c r="O2336" i="5"/>
  <c r="N2303" i="5"/>
  <c r="O2303" i="5"/>
  <c r="O2300" i="5"/>
  <c r="N2293" i="5"/>
  <c r="O2293" i="5"/>
  <c r="N2290" i="5"/>
  <c r="O2290" i="5"/>
  <c r="O2285" i="5"/>
  <c r="N2216" i="5"/>
  <c r="O2216" i="5"/>
  <c r="N2211" i="5"/>
  <c r="O2211" i="5"/>
  <c r="N2168" i="5"/>
  <c r="O2168" i="5"/>
  <c r="N2326" i="5"/>
  <c r="O2326" i="5"/>
  <c r="N2280" i="5"/>
  <c r="O2280" i="5"/>
  <c r="O2275" i="5"/>
  <c r="N2270" i="5"/>
  <c r="O2270" i="5"/>
  <c r="O2248" i="5"/>
  <c r="N2248" i="5"/>
  <c r="N2228" i="5"/>
  <c r="O2228" i="5"/>
  <c r="N2179" i="5"/>
  <c r="O2179" i="5"/>
  <c r="N2157" i="5"/>
  <c r="O2157" i="5"/>
  <c r="N2137" i="5"/>
  <c r="O2137" i="5"/>
  <c r="N2116" i="5"/>
  <c r="O2116" i="5"/>
  <c r="N1824" i="5"/>
  <c r="O1824" i="5"/>
  <c r="O1175" i="5"/>
  <c r="N1175" i="5"/>
  <c r="O2420" i="5"/>
  <c r="O2414" i="5"/>
  <c r="O2408" i="5"/>
  <c r="O2402" i="5"/>
  <c r="O2396" i="5"/>
  <c r="O2390" i="5"/>
  <c r="O2384" i="5"/>
  <c r="O2378" i="5"/>
  <c r="O2372" i="5"/>
  <c r="O2366" i="5"/>
  <c r="O2359" i="5"/>
  <c r="O2354" i="5"/>
  <c r="N2351" i="5"/>
  <c r="O2351" i="5"/>
  <c r="O2348" i="5"/>
  <c r="N2310" i="5"/>
  <c r="O2310" i="5"/>
  <c r="N2235" i="5"/>
  <c r="O2235" i="5"/>
  <c r="O2259" i="5"/>
  <c r="N2259" i="5"/>
  <c r="N2174" i="5"/>
  <c r="O2174" i="5"/>
  <c r="N1995" i="5"/>
  <c r="O1995" i="5"/>
  <c r="O1933" i="5"/>
  <c r="N1933" i="5"/>
  <c r="N901" i="5"/>
  <c r="O901" i="5"/>
  <c r="N2130" i="5"/>
  <c r="O2130" i="5"/>
  <c r="N2105" i="5"/>
  <c r="O2105" i="5"/>
  <c r="N2073" i="5"/>
  <c r="O2073" i="5"/>
  <c r="N2056" i="5"/>
  <c r="O2056" i="5"/>
  <c r="N1987" i="5"/>
  <c r="O1987" i="5"/>
  <c r="N1702" i="5"/>
  <c r="O1702" i="5"/>
  <c r="N1617" i="5"/>
  <c r="O1617" i="5"/>
  <c r="O2360" i="5"/>
  <c r="O2349" i="5"/>
  <c r="O2343" i="5"/>
  <c r="N2316" i="5"/>
  <c r="O2316" i="5"/>
  <c r="O2307" i="5"/>
  <c r="O2282" i="5"/>
  <c r="N2262" i="5"/>
  <c r="O2262" i="5"/>
  <c r="N1460" i="5"/>
  <c r="O1460" i="5"/>
  <c r="O2391" i="5"/>
  <c r="O2385" i="5"/>
  <c r="O2379" i="5"/>
  <c r="O2373" i="5"/>
  <c r="O2367" i="5"/>
  <c r="O2361" i="5"/>
  <c r="O2355" i="5"/>
  <c r="N2346" i="5"/>
  <c r="O2346" i="5"/>
  <c r="N2315" i="5"/>
  <c r="O2315" i="5"/>
  <c r="O2312" i="5"/>
  <c r="N2295" i="5"/>
  <c r="O2295" i="5"/>
  <c r="N2271" i="5"/>
  <c r="O2271" i="5"/>
  <c r="N2254" i="5"/>
  <c r="O2254" i="5"/>
  <c r="N1972" i="5"/>
  <c r="O1972" i="5"/>
  <c r="N2162" i="5"/>
  <c r="O2162" i="5"/>
  <c r="N2334" i="5"/>
  <c r="O2334" i="5"/>
  <c r="N2138" i="5"/>
  <c r="O2138" i="5"/>
  <c r="O2434" i="5"/>
  <c r="O2422" i="5"/>
  <c r="N2338" i="5"/>
  <c r="O2338" i="5"/>
  <c r="O2333" i="5"/>
  <c r="O2318" i="5"/>
  <c r="O2313" i="5"/>
  <c r="N2302" i="5"/>
  <c r="O2302" i="5"/>
  <c r="O2297" i="5"/>
  <c r="N2286" i="5"/>
  <c r="O2286" i="5"/>
  <c r="N2268" i="5"/>
  <c r="O2268" i="5"/>
  <c r="O2263" i="5"/>
  <c r="O2249" i="5"/>
  <c r="N2249" i="5"/>
  <c r="N1056" i="5"/>
  <c r="O1056" i="5"/>
  <c r="N2317" i="5"/>
  <c r="O2317" i="5"/>
  <c r="N2172" i="5"/>
  <c r="O2172" i="5"/>
  <c r="N2124" i="5"/>
  <c r="O2124" i="5"/>
  <c r="N2069" i="5"/>
  <c r="O2069" i="5"/>
  <c r="N1705" i="5"/>
  <c r="O1705" i="5"/>
  <c r="O2435" i="5"/>
  <c r="O2423" i="5"/>
  <c r="O2416" i="5"/>
  <c r="O2410" i="5"/>
  <c r="O2404" i="5"/>
  <c r="O2398" i="5"/>
  <c r="O2392" i="5"/>
  <c r="O2386" i="5"/>
  <c r="O2380" i="5"/>
  <c r="O2374" i="5"/>
  <c r="O2368" i="5"/>
  <c r="O2362" i="5"/>
  <c r="N2353" i="5"/>
  <c r="O2353" i="5"/>
  <c r="N2322" i="5"/>
  <c r="O2322" i="5"/>
  <c r="N2292" i="5"/>
  <c r="O2292" i="5"/>
  <c r="O2287" i="5"/>
  <c r="O2246" i="5"/>
  <c r="N2246" i="5"/>
  <c r="N2245" i="5"/>
  <c r="O2245" i="5"/>
  <c r="N2107" i="5"/>
  <c r="O2107" i="5"/>
  <c r="N2298" i="5"/>
  <c r="O2298" i="5"/>
  <c r="N2143" i="5"/>
  <c r="O2143" i="5"/>
  <c r="N2123" i="5"/>
  <c r="O2123" i="5"/>
  <c r="N2088" i="5"/>
  <c r="O2088" i="5"/>
  <c r="N2076" i="5"/>
  <c r="O2076" i="5"/>
  <c r="N2072" i="5"/>
  <c r="O2072" i="5"/>
  <c r="O1882" i="5"/>
  <c r="N1882" i="5"/>
  <c r="N1856" i="5"/>
  <c r="O1856" i="5"/>
  <c r="N2350" i="5"/>
  <c r="O2350" i="5"/>
  <c r="N2328" i="5"/>
  <c r="O2328" i="5"/>
  <c r="O2323" i="5"/>
  <c r="N2291" i="5"/>
  <c r="O2291" i="5"/>
  <c r="O2288" i="5"/>
  <c r="N2281" i="5"/>
  <c r="O2281" i="5"/>
  <c r="N2278" i="5"/>
  <c r="O2278" i="5"/>
  <c r="N2273" i="5"/>
  <c r="O2273" i="5"/>
  <c r="N2225" i="5"/>
  <c r="N2208" i="5"/>
  <c r="O2208" i="5"/>
  <c r="N2183" i="5"/>
  <c r="O2183" i="5"/>
  <c r="N2176" i="5"/>
  <c r="O2176" i="5"/>
  <c r="N2175" i="5"/>
  <c r="O2175" i="5"/>
  <c r="N2158" i="5"/>
  <c r="O2158" i="5"/>
  <c r="N2036" i="5"/>
  <c r="O2036" i="5"/>
  <c r="N2033" i="5"/>
  <c r="O2033" i="5"/>
  <c r="N2026" i="5"/>
  <c r="O2026" i="5"/>
  <c r="N2015" i="5"/>
  <c r="O2015" i="5"/>
  <c r="O1945" i="5"/>
  <c r="N1945" i="5"/>
  <c r="N1928" i="5"/>
  <c r="O1928" i="5"/>
  <c r="N1908" i="5"/>
  <c r="O1908" i="5"/>
  <c r="N1788" i="5"/>
  <c r="O1788" i="5"/>
  <c r="N1724" i="5"/>
  <c r="O1724" i="5"/>
  <c r="O2279" i="5"/>
  <c r="O2267" i="5"/>
  <c r="N2236" i="5"/>
  <c r="O2236" i="5"/>
  <c r="N2220" i="5"/>
  <c r="O2220" i="5"/>
  <c r="N2200" i="5"/>
  <c r="O2200" i="5"/>
  <c r="N2187" i="5"/>
  <c r="O2187" i="5"/>
  <c r="N2152" i="5"/>
  <c r="O2152" i="5"/>
  <c r="N2139" i="5"/>
  <c r="O2139" i="5"/>
  <c r="N2121" i="5"/>
  <c r="O2121" i="5"/>
  <c r="N2112" i="5"/>
  <c r="O2112" i="5"/>
  <c r="N2109" i="5"/>
  <c r="O2109" i="5"/>
  <c r="N2098" i="5"/>
  <c r="O2098" i="5"/>
  <c r="N2084" i="5"/>
  <c r="O2084" i="5"/>
  <c r="N2066" i="5"/>
  <c r="O2066" i="5"/>
  <c r="N2053" i="5"/>
  <c r="O2053" i="5"/>
  <c r="N2050" i="5"/>
  <c r="O2050" i="5"/>
  <c r="N2049" i="5"/>
  <c r="O2049" i="5"/>
  <c r="N2029" i="5"/>
  <c r="O2029" i="5"/>
  <c r="N1973" i="5"/>
  <c r="O1973" i="5"/>
  <c r="N1960" i="5"/>
  <c r="O1960" i="5"/>
  <c r="O1912" i="5"/>
  <c r="N1912" i="5"/>
  <c r="N1911" i="5"/>
  <c r="O1911" i="5"/>
  <c r="O1891" i="5"/>
  <c r="N1891" i="5"/>
  <c r="N1890" i="5"/>
  <c r="O1890" i="5"/>
  <c r="N1886" i="5"/>
  <c r="O1886" i="5"/>
  <c r="N1830" i="5"/>
  <c r="O1830" i="5"/>
  <c r="N1793" i="5"/>
  <c r="O1793" i="5"/>
  <c r="N1625" i="5"/>
  <c r="O1625" i="5"/>
  <c r="N2233" i="5"/>
  <c r="O2233" i="5"/>
  <c r="N2232" i="5"/>
  <c r="O2232" i="5"/>
  <c r="N2217" i="5"/>
  <c r="O2217" i="5"/>
  <c r="N2212" i="5"/>
  <c r="O2212" i="5"/>
  <c r="N2193" i="5"/>
  <c r="O2193" i="5"/>
  <c r="N2173" i="5"/>
  <c r="O2173" i="5"/>
  <c r="N2163" i="5"/>
  <c r="O2163" i="5"/>
  <c r="N2156" i="5"/>
  <c r="O2156" i="5"/>
  <c r="N2147" i="5"/>
  <c r="O2147" i="5"/>
  <c r="N2136" i="5"/>
  <c r="O2136" i="5"/>
  <c r="N2057" i="5"/>
  <c r="O2057" i="5"/>
  <c r="N2003" i="5"/>
  <c r="O2003" i="5"/>
  <c r="N2000" i="5"/>
  <c r="O2000" i="5"/>
  <c r="N1969" i="5"/>
  <c r="O1969" i="5"/>
  <c r="N1929" i="5"/>
  <c r="O1929" i="5"/>
  <c r="N1833" i="5"/>
  <c r="O1833" i="5"/>
  <c r="N2244" i="5"/>
  <c r="N2196" i="5"/>
  <c r="O2196" i="5"/>
  <c r="N2177" i="5"/>
  <c r="O2177" i="5"/>
  <c r="N2160" i="5"/>
  <c r="O2160" i="5"/>
  <c r="N2159" i="5"/>
  <c r="O2159" i="5"/>
  <c r="N2144" i="5"/>
  <c r="O2144" i="5"/>
  <c r="N2128" i="5"/>
  <c r="O2128" i="5"/>
  <c r="N2125" i="5"/>
  <c r="O2125" i="5"/>
  <c r="N2089" i="5"/>
  <c r="O2089" i="5"/>
  <c r="N2077" i="5"/>
  <c r="O2077" i="5"/>
  <c r="N2074" i="5"/>
  <c r="O2074" i="5"/>
  <c r="N2027" i="5"/>
  <c r="O2027" i="5"/>
  <c r="N1988" i="5"/>
  <c r="O1988" i="5"/>
  <c r="N1918" i="5"/>
  <c r="O1918" i="5"/>
  <c r="O1809" i="5"/>
  <c r="N1809" i="5"/>
  <c r="N1808" i="5"/>
  <c r="O1808" i="5"/>
  <c r="N1798" i="5"/>
  <c r="O1798" i="5"/>
  <c r="N1647" i="5"/>
  <c r="O1647" i="5"/>
  <c r="N2237" i="5"/>
  <c r="O2237" i="5"/>
  <c r="N2229" i="5"/>
  <c r="O2229" i="5"/>
  <c r="N2184" i="5"/>
  <c r="O2184" i="5"/>
  <c r="N2181" i="5"/>
  <c r="O2181" i="5"/>
  <c r="N2153" i="5"/>
  <c r="O2153" i="5"/>
  <c r="N2140" i="5"/>
  <c r="O2140" i="5"/>
  <c r="N2085" i="5"/>
  <c r="O2085" i="5"/>
  <c r="N2046" i="5"/>
  <c r="O2046" i="5"/>
  <c r="N2037" i="5"/>
  <c r="O2037" i="5"/>
  <c r="N2034" i="5"/>
  <c r="O2034" i="5"/>
  <c r="N2031" i="5"/>
  <c r="O2031" i="5"/>
  <c r="N2030" i="5"/>
  <c r="O2030" i="5"/>
  <c r="N2016" i="5"/>
  <c r="O2016" i="5"/>
  <c r="N1996" i="5"/>
  <c r="O1996" i="5"/>
  <c r="N1984" i="5"/>
  <c r="O1984" i="5"/>
  <c r="N1930" i="5"/>
  <c r="O1930" i="5"/>
  <c r="O1867" i="5"/>
  <c r="N1867" i="5"/>
  <c r="N1839" i="5"/>
  <c r="O1839" i="5"/>
  <c r="N1660" i="5"/>
  <c r="O1660" i="5"/>
  <c r="N1650" i="5"/>
  <c r="O1650" i="5"/>
  <c r="N2221" i="5"/>
  <c r="O2221" i="5"/>
  <c r="N2214" i="5"/>
  <c r="O2214" i="5"/>
  <c r="N2213" i="5"/>
  <c r="O2213" i="5"/>
  <c r="N2201" i="5"/>
  <c r="O2201" i="5"/>
  <c r="N2170" i="5"/>
  <c r="O2170" i="5"/>
  <c r="N2110" i="5"/>
  <c r="O2110" i="5"/>
  <c r="N2054" i="5"/>
  <c r="O2054" i="5"/>
  <c r="N2051" i="5"/>
  <c r="O2051" i="5"/>
  <c r="N2012" i="5"/>
  <c r="O2012" i="5"/>
  <c r="N2004" i="5"/>
  <c r="O2004" i="5"/>
  <c r="N1974" i="5"/>
  <c r="O1974" i="5"/>
  <c r="N1971" i="5"/>
  <c r="O1971" i="5"/>
  <c r="N1970" i="5"/>
  <c r="O1970" i="5"/>
  <c r="N1962" i="5"/>
  <c r="O1962" i="5"/>
  <c r="O1939" i="5"/>
  <c r="N1939" i="5"/>
  <c r="N1738" i="5"/>
  <c r="O1738" i="5"/>
  <c r="N1663" i="5"/>
  <c r="O1663" i="5"/>
  <c r="O2356" i="5"/>
  <c r="O2344" i="5"/>
  <c r="O2332" i="5"/>
  <c r="O2320" i="5"/>
  <c r="O2308" i="5"/>
  <c r="O2296" i="5"/>
  <c r="O2284" i="5"/>
  <c r="O2272" i="5"/>
  <c r="O2260" i="5"/>
  <c r="N2234" i="5"/>
  <c r="O2234" i="5"/>
  <c r="N2206" i="5"/>
  <c r="O2206" i="5"/>
  <c r="N2198" i="5"/>
  <c r="O2198" i="5"/>
  <c r="N2197" i="5"/>
  <c r="O2197" i="5"/>
  <c r="N2178" i="5"/>
  <c r="O2178" i="5"/>
  <c r="N2106" i="5"/>
  <c r="O2106" i="5"/>
  <c r="N2083" i="5"/>
  <c r="O2083" i="5"/>
  <c r="N2070" i="5"/>
  <c r="O2070" i="5"/>
  <c r="N2044" i="5"/>
  <c r="O2044" i="5"/>
  <c r="N2028" i="5"/>
  <c r="O2028" i="5"/>
  <c r="N2001" i="5"/>
  <c r="O2001" i="5"/>
  <c r="O1923" i="5"/>
  <c r="N1923" i="5"/>
  <c r="O1897" i="5"/>
  <c r="N1897" i="5"/>
  <c r="N1841" i="5"/>
  <c r="O1841" i="5"/>
  <c r="N2231" i="5"/>
  <c r="O2231" i="5"/>
  <c r="N2230" i="5"/>
  <c r="O2230" i="5"/>
  <c r="N2209" i="5"/>
  <c r="O2209" i="5"/>
  <c r="N2185" i="5"/>
  <c r="O2185" i="5"/>
  <c r="N2154" i="5"/>
  <c r="O2154" i="5"/>
  <c r="N2145" i="5"/>
  <c r="O2145" i="5"/>
  <c r="N2142" i="5"/>
  <c r="O2142" i="5"/>
  <c r="N2141" i="5"/>
  <c r="O2141" i="5"/>
  <c r="N2134" i="5"/>
  <c r="O2134" i="5"/>
  <c r="N2129" i="5"/>
  <c r="O2129" i="5"/>
  <c r="N2126" i="5"/>
  <c r="O2126" i="5"/>
  <c r="N2119" i="5"/>
  <c r="O2119" i="5"/>
  <c r="N2090" i="5"/>
  <c r="O2090" i="5"/>
  <c r="N2087" i="5"/>
  <c r="O2087" i="5"/>
  <c r="N2086" i="5"/>
  <c r="O2086" i="5"/>
  <c r="N2075" i="5"/>
  <c r="O2075" i="5"/>
  <c r="N2047" i="5"/>
  <c r="O2047" i="5"/>
  <c r="N2010" i="5"/>
  <c r="O2010" i="5"/>
  <c r="N1997" i="5"/>
  <c r="O1997" i="5"/>
  <c r="N1989" i="5"/>
  <c r="O1989" i="5"/>
  <c r="N1986" i="5"/>
  <c r="O1986" i="5"/>
  <c r="N1985" i="5"/>
  <c r="O1985" i="5"/>
  <c r="N1931" i="5"/>
  <c r="O1931" i="5"/>
  <c r="N1855" i="5"/>
  <c r="O1855" i="5"/>
  <c r="N1854" i="5"/>
  <c r="O1854" i="5"/>
  <c r="N1747" i="5"/>
  <c r="O1747" i="5"/>
  <c r="N1675" i="5"/>
  <c r="O1675" i="5"/>
  <c r="N2215" i="5"/>
  <c r="O2215" i="5"/>
  <c r="N2195" i="5"/>
  <c r="O2195" i="5"/>
  <c r="N2182" i="5"/>
  <c r="O2182" i="5"/>
  <c r="N2171" i="5"/>
  <c r="O2171" i="5"/>
  <c r="N2122" i="5"/>
  <c r="O2122" i="5"/>
  <c r="N2104" i="5"/>
  <c r="O2104" i="5"/>
  <c r="N2071" i="5"/>
  <c r="O2071" i="5"/>
  <c r="N2055" i="5"/>
  <c r="O2055" i="5"/>
  <c r="N2035" i="5"/>
  <c r="O2035" i="5"/>
  <c r="N2032" i="5"/>
  <c r="O2032" i="5"/>
  <c r="N2017" i="5"/>
  <c r="O2017" i="5"/>
  <c r="N2014" i="5"/>
  <c r="O2014" i="5"/>
  <c r="N2013" i="5"/>
  <c r="O2013" i="5"/>
  <c r="N1953" i="5"/>
  <c r="O1953" i="5"/>
  <c r="O1944" i="5"/>
  <c r="N1944" i="5"/>
  <c r="O1943" i="5"/>
  <c r="N1943" i="5"/>
  <c r="N1907" i="5"/>
  <c r="O1907" i="5"/>
  <c r="N1877" i="5"/>
  <c r="O1877" i="5"/>
  <c r="N1876" i="5"/>
  <c r="O1876" i="5"/>
  <c r="N1872" i="5"/>
  <c r="O1872" i="5"/>
  <c r="N1819" i="5"/>
  <c r="O1819" i="5"/>
  <c r="O1772" i="5"/>
  <c r="N1772" i="5"/>
  <c r="N1769" i="5"/>
  <c r="O1769" i="5"/>
  <c r="N1683" i="5"/>
  <c r="O1683" i="5"/>
  <c r="O2042" i="5"/>
  <c r="O2024" i="5"/>
  <c r="O2008" i="5"/>
  <c r="O1993" i="5"/>
  <c r="O1981" i="5"/>
  <c r="O1966" i="5"/>
  <c r="O1965" i="5"/>
  <c r="N1834" i="5"/>
  <c r="O1834" i="5"/>
  <c r="N1820" i="5"/>
  <c r="O1820" i="5"/>
  <c r="N1782" i="5"/>
  <c r="O1782" i="5"/>
  <c r="N1779" i="5"/>
  <c r="O1779" i="5"/>
  <c r="N1765" i="5"/>
  <c r="O1765" i="5"/>
  <c r="N1762" i="5"/>
  <c r="O1762" i="5"/>
  <c r="N1753" i="5"/>
  <c r="O1753" i="5"/>
  <c r="N1744" i="5"/>
  <c r="O1744" i="5"/>
  <c r="N1686" i="5"/>
  <c r="O1686" i="5"/>
  <c r="N1671" i="5"/>
  <c r="O1671" i="5"/>
  <c r="N1668" i="5"/>
  <c r="O1668" i="5"/>
  <c r="N1622" i="5"/>
  <c r="O1622" i="5"/>
  <c r="N1603" i="5"/>
  <c r="O1603" i="5"/>
  <c r="O1567" i="5"/>
  <c r="N1567" i="5"/>
  <c r="N1532" i="5"/>
  <c r="O1532" i="5"/>
  <c r="N1455" i="5"/>
  <c r="O1455" i="5"/>
  <c r="N1385" i="5"/>
  <c r="O1385" i="5"/>
  <c r="N1196" i="5"/>
  <c r="O1196" i="5"/>
  <c r="N1186" i="5"/>
  <c r="O1186" i="5"/>
  <c r="O2169" i="5"/>
  <c r="O2155" i="5"/>
  <c r="O2135" i="5"/>
  <c r="O2118" i="5"/>
  <c r="O2117" i="5"/>
  <c r="O2103" i="5"/>
  <c r="O2102" i="5"/>
  <c r="O2101" i="5"/>
  <c r="O2100" i="5"/>
  <c r="O2099" i="5"/>
  <c r="O2082" i="5"/>
  <c r="O2068" i="5"/>
  <c r="O2067" i="5"/>
  <c r="O2043" i="5"/>
  <c r="O2025" i="5"/>
  <c r="O2009" i="5"/>
  <c r="O1994" i="5"/>
  <c r="O1982" i="5"/>
  <c r="O1967" i="5"/>
  <c r="O1958" i="5"/>
  <c r="N1947" i="5"/>
  <c r="N1941" i="5"/>
  <c r="N1935" i="5"/>
  <c r="N1887" i="5"/>
  <c r="O1887" i="5"/>
  <c r="N1748" i="5"/>
  <c r="O1748" i="5"/>
  <c r="N1730" i="5"/>
  <c r="O1730" i="5"/>
  <c r="N1725" i="5"/>
  <c r="O1725" i="5"/>
  <c r="N1722" i="5"/>
  <c r="O1722" i="5"/>
  <c r="N1718" i="5"/>
  <c r="O1718" i="5"/>
  <c r="N1694" i="5"/>
  <c r="O1694" i="5"/>
  <c r="N1691" i="5"/>
  <c r="O1691" i="5"/>
  <c r="N1648" i="5"/>
  <c r="O1648" i="5"/>
  <c r="N1644" i="5"/>
  <c r="O1644" i="5"/>
  <c r="N1634" i="5"/>
  <c r="O1634" i="5"/>
  <c r="N1631" i="5"/>
  <c r="O1631" i="5"/>
  <c r="N1626" i="5"/>
  <c r="O1626" i="5"/>
  <c r="N1507" i="5"/>
  <c r="O1507" i="5"/>
  <c r="N1388" i="5"/>
  <c r="O1388" i="5"/>
  <c r="N1327" i="5"/>
  <c r="O1327" i="5"/>
  <c r="N1299" i="5"/>
  <c r="O1299" i="5"/>
  <c r="O1296" i="5"/>
  <c r="N1296" i="5"/>
  <c r="N1239" i="5"/>
  <c r="O1239" i="5"/>
  <c r="O1968" i="5"/>
  <c r="O1936" i="5"/>
  <c r="O1926" i="5"/>
  <c r="O1921" i="5"/>
  <c r="O1885" i="5"/>
  <c r="N1873" i="5"/>
  <c r="O1873" i="5"/>
  <c r="N1835" i="5"/>
  <c r="O1835" i="5"/>
  <c r="N1832" i="5"/>
  <c r="N1818" i="5"/>
  <c r="O1813" i="5"/>
  <c r="N1799" i="5"/>
  <c r="O1799" i="5"/>
  <c r="N1785" i="5"/>
  <c r="O1785" i="5"/>
  <c r="O1776" i="5"/>
  <c r="N1770" i="5"/>
  <c r="O1770" i="5"/>
  <c r="O1759" i="5"/>
  <c r="O1735" i="5"/>
  <c r="N1684" i="5"/>
  <c r="O1684" i="5"/>
  <c r="N1680" i="5"/>
  <c r="O1680" i="5"/>
  <c r="N1672" i="5"/>
  <c r="N1664" i="5"/>
  <c r="O1664" i="5"/>
  <c r="O1641" i="5"/>
  <c r="N1604" i="5"/>
  <c r="O1604" i="5"/>
  <c r="N1551" i="5"/>
  <c r="O1551" i="5"/>
  <c r="N1511" i="5"/>
  <c r="O1511" i="5"/>
  <c r="N1412" i="5"/>
  <c r="O1412" i="5"/>
  <c r="N1959" i="5"/>
  <c r="N1942" i="5"/>
  <c r="N1902" i="5"/>
  <c r="O1902" i="5"/>
  <c r="N1899" i="5"/>
  <c r="O1895" i="5"/>
  <c r="O1871" i="5"/>
  <c r="O1865" i="5"/>
  <c r="N1851" i="5"/>
  <c r="O1851" i="5"/>
  <c r="N1821" i="5"/>
  <c r="O1821" i="5"/>
  <c r="N1807" i="5"/>
  <c r="O1807" i="5"/>
  <c r="N1802" i="5"/>
  <c r="O1802" i="5"/>
  <c r="N1766" i="5"/>
  <c r="O1766" i="5"/>
  <c r="N1749" i="5"/>
  <c r="O1749" i="5"/>
  <c r="O1741" i="5"/>
  <c r="N1726" i="5"/>
  <c r="O1726" i="5"/>
  <c r="N1695" i="5"/>
  <c r="N1635" i="5"/>
  <c r="O1598" i="5"/>
  <c r="N1417" i="5"/>
  <c r="O1417" i="5"/>
  <c r="O1937" i="5"/>
  <c r="N1836" i="5"/>
  <c r="O1836" i="5"/>
  <c r="N1783" i="5"/>
  <c r="O1783" i="5"/>
  <c r="N1780" i="5"/>
  <c r="O1780" i="5"/>
  <c r="N1754" i="5"/>
  <c r="O1754" i="5"/>
  <c r="N1719" i="5"/>
  <c r="O1719" i="5"/>
  <c r="N1669" i="5"/>
  <c r="O1669" i="5"/>
  <c r="N1662" i="5"/>
  <c r="O1662" i="5"/>
  <c r="N1645" i="5"/>
  <c r="O1645" i="5"/>
  <c r="N1627" i="5"/>
  <c r="O1627" i="5"/>
  <c r="N1619" i="5"/>
  <c r="O1619" i="5"/>
  <c r="N1605" i="5"/>
  <c r="O1605" i="5"/>
  <c r="N1548" i="5"/>
  <c r="O1548" i="5"/>
  <c r="N1516" i="5"/>
  <c r="O1516" i="5"/>
  <c r="N1512" i="5"/>
  <c r="O1512" i="5"/>
  <c r="N1445" i="5"/>
  <c r="O1445" i="5"/>
  <c r="N1341" i="5"/>
  <c r="O1341" i="5"/>
  <c r="O1950" i="5"/>
  <c r="O1917" i="5"/>
  <c r="N1909" i="5"/>
  <c r="O1909" i="5"/>
  <c r="N1903" i="5"/>
  <c r="O1903" i="5"/>
  <c r="N1857" i="5"/>
  <c r="O1857" i="5"/>
  <c r="N1786" i="5"/>
  <c r="O1786" i="5"/>
  <c r="N1731" i="5"/>
  <c r="O1731" i="5"/>
  <c r="N1708" i="5"/>
  <c r="O1708" i="5"/>
  <c r="N1700" i="5"/>
  <c r="O1700" i="5"/>
  <c r="N1696" i="5"/>
  <c r="N1692" i="5"/>
  <c r="O1692" i="5"/>
  <c r="N1681" i="5"/>
  <c r="O1681" i="5"/>
  <c r="N1677" i="5"/>
  <c r="O1677" i="5"/>
  <c r="O1659" i="5"/>
  <c r="N1653" i="5"/>
  <c r="O1653" i="5"/>
  <c r="N1636" i="5"/>
  <c r="N1632" i="5"/>
  <c r="O1632" i="5"/>
  <c r="O1616" i="5"/>
  <c r="N1611" i="5"/>
  <c r="O1611" i="5"/>
  <c r="N1602" i="5"/>
  <c r="O1602" i="5"/>
  <c r="N1474" i="5"/>
  <c r="O1474" i="5"/>
  <c r="N1463" i="5"/>
  <c r="O1463" i="5"/>
  <c r="N1425" i="5"/>
  <c r="O1425" i="5"/>
  <c r="N1344" i="5"/>
  <c r="O1344" i="5"/>
  <c r="O2218" i="5"/>
  <c r="O2199" i="5"/>
  <c r="O2180" i="5"/>
  <c r="O2161" i="5"/>
  <c r="O1961" i="5"/>
  <c r="O1896" i="5"/>
  <c r="O1881" i="5"/>
  <c r="O1866" i="5"/>
  <c r="N1859" i="5"/>
  <c r="N1852" i="5"/>
  <c r="O1852" i="5"/>
  <c r="N1823" i="5"/>
  <c r="O1823" i="5"/>
  <c r="N1803" i="5"/>
  <c r="O1803" i="5"/>
  <c r="N1800" i="5"/>
  <c r="O1800" i="5"/>
  <c r="N1771" i="5"/>
  <c r="O1771" i="5"/>
  <c r="N1768" i="5"/>
  <c r="O1768" i="5"/>
  <c r="N1750" i="5"/>
  <c r="O1750" i="5"/>
  <c r="O1737" i="5"/>
  <c r="N1727" i="5"/>
  <c r="O1727" i="5"/>
  <c r="N1703" i="5"/>
  <c r="O1703" i="5"/>
  <c r="O1674" i="5"/>
  <c r="N1593" i="5"/>
  <c r="O1593" i="5"/>
  <c r="N1574" i="5"/>
  <c r="O1574" i="5"/>
  <c r="O1570" i="5"/>
  <c r="N1570" i="5"/>
  <c r="N1480" i="5"/>
  <c r="O1480" i="5"/>
  <c r="O1938" i="5"/>
  <c r="N1889" i="5"/>
  <c r="O1889" i="5"/>
  <c r="N1844" i="5"/>
  <c r="N1842" i="5"/>
  <c r="O1842" i="5"/>
  <c r="N1837" i="5"/>
  <c r="O1837" i="5"/>
  <c r="O1815" i="5"/>
  <c r="N1792" i="5"/>
  <c r="O1792" i="5"/>
  <c r="N1784" i="5"/>
  <c r="O1784" i="5"/>
  <c r="N1763" i="5"/>
  <c r="O1763" i="5"/>
  <c r="N1745" i="5"/>
  <c r="O1745" i="5"/>
  <c r="N1720" i="5"/>
  <c r="O1720" i="5"/>
  <c r="N1646" i="5"/>
  <c r="O1646" i="5"/>
  <c r="N1642" i="5"/>
  <c r="O1642" i="5"/>
  <c r="N1623" i="5"/>
  <c r="O1623" i="5"/>
  <c r="N1606" i="5"/>
  <c r="O1606" i="5"/>
  <c r="N1522" i="5"/>
  <c r="O1522" i="5"/>
  <c r="N1518" i="5"/>
  <c r="O1518" i="5"/>
  <c r="O1484" i="5"/>
  <c r="N1484" i="5"/>
  <c r="N1910" i="5"/>
  <c r="O1910" i="5"/>
  <c r="N1904" i="5"/>
  <c r="O1904" i="5"/>
  <c r="N1875" i="5"/>
  <c r="O1875" i="5"/>
  <c r="N1858" i="5"/>
  <c r="O1858" i="5"/>
  <c r="N1787" i="5"/>
  <c r="O1787" i="5"/>
  <c r="N1781" i="5"/>
  <c r="O1781" i="5"/>
  <c r="N1755" i="5"/>
  <c r="O1755" i="5"/>
  <c r="N1723" i="5"/>
  <c r="O1723" i="5"/>
  <c r="N1704" i="5"/>
  <c r="O1704" i="5"/>
  <c r="N1682" i="5"/>
  <c r="O1682" i="5"/>
  <c r="N1678" i="5"/>
  <c r="O1678" i="5"/>
  <c r="N1670" i="5"/>
  <c r="O1670" i="5"/>
  <c r="N1667" i="5"/>
  <c r="O1667" i="5"/>
  <c r="N1649" i="5"/>
  <c r="O1649" i="5"/>
  <c r="N1599" i="5"/>
  <c r="O1599" i="5"/>
  <c r="N1591" i="5"/>
  <c r="O1591" i="5"/>
  <c r="N1586" i="5"/>
  <c r="O1586" i="5"/>
  <c r="N1553" i="5"/>
  <c r="O1553" i="5"/>
  <c r="N1552" i="5"/>
  <c r="O1552" i="5"/>
  <c r="O1377" i="5"/>
  <c r="N1377" i="5"/>
  <c r="N1369" i="5"/>
  <c r="O1369" i="5"/>
  <c r="N1838" i="5"/>
  <c r="O1838" i="5"/>
  <c r="N1764" i="5"/>
  <c r="O1764" i="5"/>
  <c r="N1751" i="5"/>
  <c r="O1751" i="5"/>
  <c r="N1746" i="5"/>
  <c r="O1746" i="5"/>
  <c r="N1732" i="5"/>
  <c r="O1732" i="5"/>
  <c r="N1729" i="5"/>
  <c r="O1729" i="5"/>
  <c r="N1709" i="5"/>
  <c r="O1709" i="5"/>
  <c r="N1693" i="5"/>
  <c r="O1693" i="5"/>
  <c r="N1690" i="5"/>
  <c r="O1690" i="5"/>
  <c r="N1685" i="5"/>
  <c r="O1685" i="5"/>
  <c r="N1654" i="5"/>
  <c r="O1654" i="5"/>
  <c r="N1633" i="5"/>
  <c r="O1633" i="5"/>
  <c r="N1624" i="5"/>
  <c r="O1624" i="5"/>
  <c r="N1612" i="5"/>
  <c r="O1612" i="5"/>
  <c r="N1595" i="5"/>
  <c r="O1595" i="5"/>
  <c r="N1580" i="5"/>
  <c r="O1580" i="5"/>
  <c r="O1557" i="5"/>
  <c r="N1557" i="5"/>
  <c r="N1556" i="5"/>
  <c r="O1556" i="5"/>
  <c r="N1530" i="5"/>
  <c r="O1530" i="5"/>
  <c r="N1526" i="5"/>
  <c r="O1526" i="5"/>
  <c r="N1464" i="5"/>
  <c r="O1464" i="5"/>
  <c r="N1496" i="5"/>
  <c r="O1496" i="5"/>
  <c r="N1442" i="5"/>
  <c r="O1442" i="5"/>
  <c r="N1439" i="5"/>
  <c r="O1439" i="5"/>
  <c r="N1393" i="5"/>
  <c r="O1393" i="5"/>
  <c r="N1374" i="5"/>
  <c r="O1374" i="5"/>
  <c r="N1267" i="5"/>
  <c r="O1267" i="5"/>
  <c r="O1096" i="5"/>
  <c r="N1096" i="5"/>
  <c r="N1011" i="5"/>
  <c r="O1011" i="5"/>
  <c r="N1008" i="5"/>
  <c r="O1008" i="5"/>
  <c r="N806" i="5"/>
  <c r="O806" i="5"/>
  <c r="N1547" i="5"/>
  <c r="O1547" i="5"/>
  <c r="N1531" i="5"/>
  <c r="O1531" i="5"/>
  <c r="N1527" i="5"/>
  <c r="O1527" i="5"/>
  <c r="N1517" i="5"/>
  <c r="O1517" i="5"/>
  <c r="N1513" i="5"/>
  <c r="O1513" i="5"/>
  <c r="N1501" i="5"/>
  <c r="O1501" i="5"/>
  <c r="N1456" i="5"/>
  <c r="O1456" i="5"/>
  <c r="O1435" i="5"/>
  <c r="N1430" i="5"/>
  <c r="O1430" i="5"/>
  <c r="N1427" i="5"/>
  <c r="O1427" i="5"/>
  <c r="N1402" i="5"/>
  <c r="O1402" i="5"/>
  <c r="N1370" i="5"/>
  <c r="O1370" i="5"/>
  <c r="N1354" i="5"/>
  <c r="O1354" i="5"/>
  <c r="N1345" i="5"/>
  <c r="O1345" i="5"/>
  <c r="N1337" i="5"/>
  <c r="O1337" i="5"/>
  <c r="O1330" i="5"/>
  <c r="O1301" i="5"/>
  <c r="N1301" i="5"/>
  <c r="N1300" i="5"/>
  <c r="O1300" i="5"/>
  <c r="N1277" i="5"/>
  <c r="O1277" i="5"/>
  <c r="N1273" i="5"/>
  <c r="O1273" i="5"/>
  <c r="N1272" i="5"/>
  <c r="O1272" i="5"/>
  <c r="N1264" i="5"/>
  <c r="O1264" i="5"/>
  <c r="N1212" i="5"/>
  <c r="N1201" i="5"/>
  <c r="O1201" i="5"/>
  <c r="O1128" i="5"/>
  <c r="N1128" i="5"/>
  <c r="N1117" i="5"/>
  <c r="O1117" i="5"/>
  <c r="N1114" i="5"/>
  <c r="O1114" i="5"/>
  <c r="N1103" i="5"/>
  <c r="O1103" i="5"/>
  <c r="N1100" i="5"/>
  <c r="O1100" i="5"/>
  <c r="N1543" i="5"/>
  <c r="O1543" i="5"/>
  <c r="N1497" i="5"/>
  <c r="O1497" i="5"/>
  <c r="O1488" i="5"/>
  <c r="N1475" i="5"/>
  <c r="O1475" i="5"/>
  <c r="O1468" i="5"/>
  <c r="O1449" i="5"/>
  <c r="N1410" i="5"/>
  <c r="O1410" i="5"/>
  <c r="N1405" i="5"/>
  <c r="O1405" i="5"/>
  <c r="N1389" i="5"/>
  <c r="O1389" i="5"/>
  <c r="N1363" i="5"/>
  <c r="O1363" i="5"/>
  <c r="O1359" i="5"/>
  <c r="N1305" i="5"/>
  <c r="O1305" i="5"/>
  <c r="N1138" i="5"/>
  <c r="O1138" i="5"/>
  <c r="N1121" i="5"/>
  <c r="O1121" i="5"/>
  <c r="N1443" i="5"/>
  <c r="O1443" i="5"/>
  <c r="O1436" i="5"/>
  <c r="N1366" i="5"/>
  <c r="O1366" i="5"/>
  <c r="N1346" i="5"/>
  <c r="O1346" i="5"/>
  <c r="N1333" i="5"/>
  <c r="O1333" i="5"/>
  <c r="N1311" i="5"/>
  <c r="O1311" i="5"/>
  <c r="N1218" i="5"/>
  <c r="O1218" i="5"/>
  <c r="N1204" i="5"/>
  <c r="O1204" i="5"/>
  <c r="N1148" i="5"/>
  <c r="O1148" i="5"/>
  <c r="N1144" i="5"/>
  <c r="O1144" i="5"/>
  <c r="N1528" i="5"/>
  <c r="O1528" i="5"/>
  <c r="N1514" i="5"/>
  <c r="O1514" i="5"/>
  <c r="N1498" i="5"/>
  <c r="O1498" i="5"/>
  <c r="N1457" i="5"/>
  <c r="O1457" i="5"/>
  <c r="N1423" i="5"/>
  <c r="O1423" i="5"/>
  <c r="N1403" i="5"/>
  <c r="O1403" i="5"/>
  <c r="N1394" i="5"/>
  <c r="O1394" i="5"/>
  <c r="N1387" i="5"/>
  <c r="O1387" i="5"/>
  <c r="N1375" i="5"/>
  <c r="O1375" i="5"/>
  <c r="N1372" i="5"/>
  <c r="O1372" i="5"/>
  <c r="N1343" i="5"/>
  <c r="O1343" i="5"/>
  <c r="O1315" i="5"/>
  <c r="N1315" i="5"/>
  <c r="N1314" i="5"/>
  <c r="O1314" i="5"/>
  <c r="N1294" i="5"/>
  <c r="O1294" i="5"/>
  <c r="N1278" i="5"/>
  <c r="O1278" i="5"/>
  <c r="O1231" i="5"/>
  <c r="N1231" i="5"/>
  <c r="N1228" i="5"/>
  <c r="O1228" i="5"/>
  <c r="N1224" i="5"/>
  <c r="O1224" i="5"/>
  <c r="N1216" i="5"/>
  <c r="O1216" i="5"/>
  <c r="O1159" i="5"/>
  <c r="N1159" i="5"/>
  <c r="N1156" i="5"/>
  <c r="O1156" i="5"/>
  <c r="N1136" i="5"/>
  <c r="O1136" i="5"/>
  <c r="N1133" i="5"/>
  <c r="O1133" i="5"/>
  <c r="O1706" i="5"/>
  <c r="O1687" i="5"/>
  <c r="O1665" i="5"/>
  <c r="O1651" i="5"/>
  <c r="O1628" i="5"/>
  <c r="O1609" i="5"/>
  <c r="O1608" i="5"/>
  <c r="O1607" i="5"/>
  <c r="O1584" i="5"/>
  <c r="O1583" i="5"/>
  <c r="O1582" i="5"/>
  <c r="O1581" i="5"/>
  <c r="N1554" i="5"/>
  <c r="O1554" i="5"/>
  <c r="N1549" i="5"/>
  <c r="O1549" i="5"/>
  <c r="N1544" i="5"/>
  <c r="O1544" i="5"/>
  <c r="N1481" i="5"/>
  <c r="O1481" i="5"/>
  <c r="N1431" i="5"/>
  <c r="O1431" i="5"/>
  <c r="N1428" i="5"/>
  <c r="O1428" i="5"/>
  <c r="N1406" i="5"/>
  <c r="O1406" i="5"/>
  <c r="N1390" i="5"/>
  <c r="O1390" i="5"/>
  <c r="N1367" i="5"/>
  <c r="O1367" i="5"/>
  <c r="N1364" i="5"/>
  <c r="O1364" i="5"/>
  <c r="N1355" i="5"/>
  <c r="O1355" i="5"/>
  <c r="N1257" i="5"/>
  <c r="O1257" i="5"/>
  <c r="O1888" i="5"/>
  <c r="O1874" i="5"/>
  <c r="O1822" i="5"/>
  <c r="O1806" i="5"/>
  <c r="O1805" i="5"/>
  <c r="O1804" i="5"/>
  <c r="O1791" i="5"/>
  <c r="O1790" i="5"/>
  <c r="O1789" i="5"/>
  <c r="O1767" i="5"/>
  <c r="O1752" i="5"/>
  <c r="O1728" i="5"/>
  <c r="O1707" i="5"/>
  <c r="O1689" i="5"/>
  <c r="O1688" i="5"/>
  <c r="O1666" i="5"/>
  <c r="O1652" i="5"/>
  <c r="O1630" i="5"/>
  <c r="O1629" i="5"/>
  <c r="O1610" i="5"/>
  <c r="N1594" i="5"/>
  <c r="O1573" i="5"/>
  <c r="O1542" i="5"/>
  <c r="N1483" i="5"/>
  <c r="N1472" i="5"/>
  <c r="O1472" i="5"/>
  <c r="N1458" i="5"/>
  <c r="O1458" i="5"/>
  <c r="N1453" i="5"/>
  <c r="O1453" i="5"/>
  <c r="N1411" i="5"/>
  <c r="O1411" i="5"/>
  <c r="O1400" i="5"/>
  <c r="O1384" i="5"/>
  <c r="N1376" i="5"/>
  <c r="N1347" i="5"/>
  <c r="O1347" i="5"/>
  <c r="N1334" i="5"/>
  <c r="O1334" i="5"/>
  <c r="N1325" i="5"/>
  <c r="O1325" i="5"/>
  <c r="O1241" i="5"/>
  <c r="N1241" i="5"/>
  <c r="O1585" i="5"/>
  <c r="O1568" i="5"/>
  <c r="N1545" i="5"/>
  <c r="O1545" i="5"/>
  <c r="O1506" i="5"/>
  <c r="N1440" i="5"/>
  <c r="O1440" i="5"/>
  <c r="N1432" i="5"/>
  <c r="N1424" i="5"/>
  <c r="O1424" i="5"/>
  <c r="N1404" i="5"/>
  <c r="O1404" i="5"/>
  <c r="O1361" i="5"/>
  <c r="O1340" i="5"/>
  <c r="N1238" i="5"/>
  <c r="O1238" i="5"/>
  <c r="N1555" i="5"/>
  <c r="O1555" i="5"/>
  <c r="N1482" i="5"/>
  <c r="O1482" i="5"/>
  <c r="N1473" i="5"/>
  <c r="O1473" i="5"/>
  <c r="N1459" i="5"/>
  <c r="O1459" i="5"/>
  <c r="N1454" i="5"/>
  <c r="O1454" i="5"/>
  <c r="N1407" i="5"/>
  <c r="O1407" i="5"/>
  <c r="N1395" i="5"/>
  <c r="O1395" i="5"/>
  <c r="N1392" i="5"/>
  <c r="O1392" i="5"/>
  <c r="N1373" i="5"/>
  <c r="O1373" i="5"/>
  <c r="N1368" i="5"/>
  <c r="O1368" i="5"/>
  <c r="N1365" i="5"/>
  <c r="O1365" i="5"/>
  <c r="N1326" i="5"/>
  <c r="O1326" i="5"/>
  <c r="N1292" i="5"/>
  <c r="O1292" i="5"/>
  <c r="N1283" i="5"/>
  <c r="O1283" i="5"/>
  <c r="N1246" i="5"/>
  <c r="O1246" i="5"/>
  <c r="N1495" i="5"/>
  <c r="O1495" i="5"/>
  <c r="N1465" i="5"/>
  <c r="O1465" i="5"/>
  <c r="N1446" i="5"/>
  <c r="O1446" i="5"/>
  <c r="N1441" i="5"/>
  <c r="O1441" i="5"/>
  <c r="N1429" i="5"/>
  <c r="O1429" i="5"/>
  <c r="N1422" i="5"/>
  <c r="O1422" i="5"/>
  <c r="N1356" i="5"/>
  <c r="O1356" i="5"/>
  <c r="N1353" i="5"/>
  <c r="O1353" i="5"/>
  <c r="N1348" i="5"/>
  <c r="O1348" i="5"/>
  <c r="N1336" i="5"/>
  <c r="O1336" i="5"/>
  <c r="N1255" i="5"/>
  <c r="O1255" i="5"/>
  <c r="N1185" i="5"/>
  <c r="O1185" i="5"/>
  <c r="N1170" i="5"/>
  <c r="O1170" i="5"/>
  <c r="N1306" i="5"/>
  <c r="O1306" i="5"/>
  <c r="N1274" i="5"/>
  <c r="N1225" i="5"/>
  <c r="N1219" i="5"/>
  <c r="O1219" i="5"/>
  <c r="N1209" i="5"/>
  <c r="O1209" i="5"/>
  <c r="N1192" i="5"/>
  <c r="O1192" i="5"/>
  <c r="N1168" i="5"/>
  <c r="O1168" i="5"/>
  <c r="N1165" i="5"/>
  <c r="O1165" i="5"/>
  <c r="N1151" i="5"/>
  <c r="O1151" i="5"/>
  <c r="N1145" i="5"/>
  <c r="N1118" i="5"/>
  <c r="O1118" i="5"/>
  <c r="O1108" i="5"/>
  <c r="N1108" i="5"/>
  <c r="N1090" i="5"/>
  <c r="N1073" i="5"/>
  <c r="O1073" i="5"/>
  <c r="N1035" i="5"/>
  <c r="O1035" i="5"/>
  <c r="N1034" i="5"/>
  <c r="O1034" i="5"/>
  <c r="O1026" i="5"/>
  <c r="N1026" i="5"/>
  <c r="N1023" i="5"/>
  <c r="O1023" i="5"/>
  <c r="O929" i="5"/>
  <c r="N929" i="5"/>
  <c r="N926" i="5"/>
  <c r="O926" i="5"/>
  <c r="N921" i="5"/>
  <c r="O921" i="5"/>
  <c r="N1293" i="5"/>
  <c r="O1293" i="5"/>
  <c r="N1256" i="5"/>
  <c r="O1256" i="5"/>
  <c r="N1229" i="5"/>
  <c r="O1229" i="5"/>
  <c r="N1202" i="5"/>
  <c r="O1202" i="5"/>
  <c r="N1149" i="5"/>
  <c r="O1149" i="5"/>
  <c r="N1126" i="5"/>
  <c r="O1126" i="5"/>
  <c r="N1115" i="5"/>
  <c r="O1115" i="5"/>
  <c r="N944" i="5"/>
  <c r="O944" i="5"/>
  <c r="N871" i="5"/>
  <c r="O871" i="5"/>
  <c r="N863" i="5"/>
  <c r="O863" i="5"/>
  <c r="N856" i="5"/>
  <c r="O856" i="5"/>
  <c r="N852" i="5"/>
  <c r="O852" i="5"/>
  <c r="N851" i="5"/>
  <c r="O851" i="5"/>
  <c r="N1287" i="5"/>
  <c r="O1287" i="5"/>
  <c r="N1250" i="5"/>
  <c r="O1250" i="5"/>
  <c r="N1247" i="5"/>
  <c r="O1247" i="5"/>
  <c r="N1187" i="5"/>
  <c r="O1187" i="5"/>
  <c r="N1180" i="5"/>
  <c r="O1180" i="5"/>
  <c r="N1157" i="5"/>
  <c r="O1157" i="5"/>
  <c r="N1101" i="5"/>
  <c r="O1101" i="5"/>
  <c r="N1093" i="5"/>
  <c r="O1093" i="5"/>
  <c r="N1065" i="5"/>
  <c r="O1065" i="5"/>
  <c r="N1039" i="5"/>
  <c r="O1039" i="5"/>
  <c r="N961" i="5"/>
  <c r="O961" i="5"/>
  <c r="N868" i="5"/>
  <c r="O868" i="5"/>
  <c r="N1284" i="5"/>
  <c r="O1284" i="5"/>
  <c r="N1281" i="5"/>
  <c r="O1281" i="5"/>
  <c r="N1220" i="5"/>
  <c r="O1220" i="5"/>
  <c r="N1217" i="5"/>
  <c r="O1217" i="5"/>
  <c r="N1214" i="5"/>
  <c r="O1214" i="5"/>
  <c r="N1173" i="5"/>
  <c r="O1173" i="5"/>
  <c r="N1152" i="5"/>
  <c r="O1152" i="5"/>
  <c r="N1134" i="5"/>
  <c r="O1134" i="5"/>
  <c r="N1131" i="5"/>
  <c r="O1131" i="5"/>
  <c r="N1119" i="5"/>
  <c r="O1119" i="5"/>
  <c r="N1098" i="5"/>
  <c r="O1098" i="5"/>
  <c r="N1312" i="5"/>
  <c r="O1312" i="5"/>
  <c r="N1271" i="5"/>
  <c r="O1271" i="5"/>
  <c r="N1210" i="5"/>
  <c r="O1210" i="5"/>
  <c r="N1207" i="5"/>
  <c r="O1207" i="5"/>
  <c r="N1166" i="5"/>
  <c r="O1166" i="5"/>
  <c r="O1162" i="5"/>
  <c r="O1049" i="5"/>
  <c r="N1049" i="5"/>
  <c r="N872" i="5"/>
  <c r="O872" i="5"/>
  <c r="O1569" i="5"/>
  <c r="O1546" i="5"/>
  <c r="O1529" i="5"/>
  <c r="O1515" i="5"/>
  <c r="O1499" i="5"/>
  <c r="O1479" i="5"/>
  <c r="O1478" i="5"/>
  <c r="O1477" i="5"/>
  <c r="O1476" i="5"/>
  <c r="O1462" i="5"/>
  <c r="O1461" i="5"/>
  <c r="O1444" i="5"/>
  <c r="O1426" i="5"/>
  <c r="O1409" i="5"/>
  <c r="O1408" i="5"/>
  <c r="O1391" i="5"/>
  <c r="O1371" i="5"/>
  <c r="O1352" i="5"/>
  <c r="O1351" i="5"/>
  <c r="O1350" i="5"/>
  <c r="O1349" i="5"/>
  <c r="O1335" i="5"/>
  <c r="N1230" i="5"/>
  <c r="O1230" i="5"/>
  <c r="N1200" i="5"/>
  <c r="O1200" i="5"/>
  <c r="N1183" i="5"/>
  <c r="O1183" i="5"/>
  <c r="O1163" i="5"/>
  <c r="N1153" i="5"/>
  <c r="O1153" i="5"/>
  <c r="N1150" i="5"/>
  <c r="O1150" i="5"/>
  <c r="N1127" i="5"/>
  <c r="O1127" i="5"/>
  <c r="N1122" i="5"/>
  <c r="O1122" i="5"/>
  <c r="N1116" i="5"/>
  <c r="O1116" i="5"/>
  <c r="N1094" i="5"/>
  <c r="O1094" i="5"/>
  <c r="N1067" i="5"/>
  <c r="N1053" i="5"/>
  <c r="O1053" i="5"/>
  <c r="O1328" i="5"/>
  <c r="N1310" i="5"/>
  <c r="O1310" i="5"/>
  <c r="O1286" i="5"/>
  <c r="O1249" i="5"/>
  <c r="N1181" i="5"/>
  <c r="O1181" i="5"/>
  <c r="N1178" i="5"/>
  <c r="O1178" i="5"/>
  <c r="N1158" i="5"/>
  <c r="O1158" i="5"/>
  <c r="N1143" i="5"/>
  <c r="O1143" i="5"/>
  <c r="N1137" i="5"/>
  <c r="O1137" i="5"/>
  <c r="N1120" i="5"/>
  <c r="O1120" i="5"/>
  <c r="N1102" i="5"/>
  <c r="O1102" i="5"/>
  <c r="N1099" i="5"/>
  <c r="O1099" i="5"/>
  <c r="N980" i="5"/>
  <c r="O980" i="5"/>
  <c r="O1329" i="5"/>
  <c r="N1313" i="5"/>
  <c r="O1313" i="5"/>
  <c r="N1282" i="5"/>
  <c r="O1282" i="5"/>
  <c r="N1263" i="5"/>
  <c r="O1263" i="5"/>
  <c r="N1254" i="5"/>
  <c r="O1254" i="5"/>
  <c r="N1235" i="5"/>
  <c r="O1235" i="5"/>
  <c r="N1223" i="5"/>
  <c r="O1223" i="5"/>
  <c r="N1215" i="5"/>
  <c r="O1215" i="5"/>
  <c r="N1184" i="5"/>
  <c r="O1184" i="5"/>
  <c r="N1174" i="5"/>
  <c r="O1174" i="5"/>
  <c r="N1169" i="5"/>
  <c r="O1169" i="5"/>
  <c r="N1135" i="5"/>
  <c r="O1135" i="5"/>
  <c r="N1132" i="5"/>
  <c r="O1132" i="5"/>
  <c r="O1092" i="5"/>
  <c r="N1092" i="5"/>
  <c r="N1083" i="5"/>
  <c r="O1083" i="5"/>
  <c r="N1079" i="5"/>
  <c r="O1079" i="5"/>
  <c r="N1075" i="5"/>
  <c r="O1075" i="5"/>
  <c r="N1074" i="5"/>
  <c r="O1074" i="5"/>
  <c r="N1054" i="5"/>
  <c r="O1054" i="5"/>
  <c r="N1208" i="5"/>
  <c r="O1208" i="5"/>
  <c r="N1203" i="5"/>
  <c r="O1203" i="5"/>
  <c r="N1191" i="5"/>
  <c r="O1191" i="5"/>
  <c r="N1167" i="5"/>
  <c r="O1167" i="5"/>
  <c r="N1123" i="5"/>
  <c r="O1123" i="5"/>
  <c r="O1086" i="5"/>
  <c r="N1086" i="5"/>
  <c r="N1072" i="5"/>
  <c r="O1072" i="5"/>
  <c r="N988" i="5"/>
  <c r="O988" i="5"/>
  <c r="N890" i="5"/>
  <c r="O890" i="5"/>
  <c r="N1032" i="5"/>
  <c r="O1032" i="5"/>
  <c r="N1016" i="5"/>
  <c r="O1016" i="5"/>
  <c r="N1001" i="5"/>
  <c r="O1001" i="5"/>
  <c r="O997" i="5"/>
  <c r="N993" i="5"/>
  <c r="O993" i="5"/>
  <c r="N986" i="5"/>
  <c r="O986" i="5"/>
  <c r="N977" i="5"/>
  <c r="O977" i="5"/>
  <c r="N974" i="5"/>
  <c r="O974" i="5"/>
  <c r="N966" i="5"/>
  <c r="O966" i="5"/>
  <c r="N953" i="5"/>
  <c r="O953" i="5"/>
  <c r="N952" i="5"/>
  <c r="O952" i="5"/>
  <c r="N941" i="5"/>
  <c r="O941" i="5"/>
  <c r="N940" i="5"/>
  <c r="O940" i="5"/>
  <c r="N919" i="5"/>
  <c r="O919" i="5"/>
  <c r="O915" i="5"/>
  <c r="N894" i="5"/>
  <c r="O894" i="5"/>
  <c r="O844" i="5"/>
  <c r="N836" i="5"/>
  <c r="O836" i="5"/>
  <c r="N819" i="5"/>
  <c r="O819" i="5"/>
  <c r="N811" i="5"/>
  <c r="O811" i="5"/>
  <c r="O753" i="5"/>
  <c r="N753" i="5"/>
  <c r="N752" i="5"/>
  <c r="O752" i="5"/>
  <c r="N343" i="5"/>
  <c r="O343" i="5"/>
  <c r="N340" i="5"/>
  <c r="O340" i="5"/>
  <c r="N339" i="5"/>
  <c r="O339" i="5"/>
  <c r="N1080" i="5"/>
  <c r="O1080" i="5"/>
  <c r="N1076" i="5"/>
  <c r="O1076" i="5"/>
  <c r="N1051" i="5"/>
  <c r="N1019" i="5"/>
  <c r="O1019" i="5"/>
  <c r="N1012" i="5"/>
  <c r="N1004" i="5"/>
  <c r="O1004" i="5"/>
  <c r="N990" i="5"/>
  <c r="O990" i="5"/>
  <c r="N989" i="5"/>
  <c r="O989" i="5"/>
  <c r="N969" i="5"/>
  <c r="O969" i="5"/>
  <c r="N922" i="5"/>
  <c r="O922" i="5"/>
  <c r="N898" i="5"/>
  <c r="O898" i="5"/>
  <c r="N882" i="5"/>
  <c r="O882" i="5"/>
  <c r="N865" i="5"/>
  <c r="O865" i="5"/>
  <c r="N864" i="5"/>
  <c r="O864" i="5"/>
  <c r="N857" i="5"/>
  <c r="N849" i="5"/>
  <c r="O849" i="5"/>
  <c r="N828" i="5"/>
  <c r="O828" i="5"/>
  <c r="N825" i="5"/>
  <c r="O825" i="5"/>
  <c r="N786" i="5"/>
  <c r="O786" i="5"/>
  <c r="O651" i="5"/>
  <c r="N651" i="5"/>
  <c r="N644" i="5"/>
  <c r="O644" i="5"/>
  <c r="N504" i="5"/>
  <c r="O504" i="5"/>
  <c r="O1085" i="5"/>
  <c r="N1057" i="5"/>
  <c r="O1057" i="5"/>
  <c r="N962" i="5"/>
  <c r="O962" i="5"/>
  <c r="N959" i="5"/>
  <c r="O959" i="5"/>
  <c r="N950" i="5"/>
  <c r="O950" i="5"/>
  <c r="N938" i="5"/>
  <c r="O938" i="5"/>
  <c r="N927" i="5"/>
  <c r="O927" i="5"/>
  <c r="N903" i="5"/>
  <c r="O903" i="5"/>
  <c r="N820" i="5"/>
  <c r="O820" i="5"/>
  <c r="N808" i="5"/>
  <c r="O808" i="5"/>
  <c r="N807" i="5"/>
  <c r="O807" i="5"/>
  <c r="N795" i="5"/>
  <c r="O795" i="5"/>
  <c r="O757" i="5"/>
  <c r="N757" i="5"/>
  <c r="N738" i="5"/>
  <c r="O738" i="5"/>
  <c r="N658" i="5"/>
  <c r="O658" i="5"/>
  <c r="N1024" i="5"/>
  <c r="O1024" i="5"/>
  <c r="N1009" i="5"/>
  <c r="O1009" i="5"/>
  <c r="N987" i="5"/>
  <c r="O987" i="5"/>
  <c r="N983" i="5"/>
  <c r="O983" i="5"/>
  <c r="N970" i="5"/>
  <c r="O970" i="5"/>
  <c r="N920" i="5"/>
  <c r="O920" i="5"/>
  <c r="N906" i="5"/>
  <c r="O906" i="5"/>
  <c r="N895" i="5"/>
  <c r="O895" i="5"/>
  <c r="N887" i="5"/>
  <c r="O887" i="5"/>
  <c r="N875" i="5"/>
  <c r="O875" i="5"/>
  <c r="N869" i="5"/>
  <c r="O869" i="5"/>
  <c r="N862" i="5"/>
  <c r="O862" i="5"/>
  <c r="N817" i="5"/>
  <c r="O817" i="5"/>
  <c r="O776" i="5"/>
  <c r="N776" i="5"/>
  <c r="N730" i="5"/>
  <c r="O730" i="5"/>
  <c r="N667" i="5"/>
  <c r="O667" i="5"/>
  <c r="N663" i="5"/>
  <c r="O663" i="5"/>
  <c r="O555" i="5"/>
  <c r="N555" i="5"/>
  <c r="N548" i="5"/>
  <c r="O548" i="5"/>
  <c r="N535" i="5"/>
  <c r="O535" i="5"/>
  <c r="N1081" i="5"/>
  <c r="O1081" i="5"/>
  <c r="N1077" i="5"/>
  <c r="O1077" i="5"/>
  <c r="N1021" i="5"/>
  <c r="O1021" i="5"/>
  <c r="N1020" i="5"/>
  <c r="O1020" i="5"/>
  <c r="N1006" i="5"/>
  <c r="O1006" i="5"/>
  <c r="N1005" i="5"/>
  <c r="O1005" i="5"/>
  <c r="N994" i="5"/>
  <c r="O994" i="5"/>
  <c r="N978" i="5"/>
  <c r="O978" i="5"/>
  <c r="N975" i="5"/>
  <c r="O975" i="5"/>
  <c r="N924" i="5"/>
  <c r="O924" i="5"/>
  <c r="N923" i="5"/>
  <c r="O923" i="5"/>
  <c r="N912" i="5"/>
  <c r="O912" i="5"/>
  <c r="N878" i="5"/>
  <c r="O878" i="5"/>
  <c r="N841" i="5"/>
  <c r="O841" i="5"/>
  <c r="N821" i="5"/>
  <c r="O821" i="5"/>
  <c r="N805" i="5"/>
  <c r="O805" i="5"/>
  <c r="O788" i="5"/>
  <c r="N788" i="5"/>
  <c r="N779" i="5"/>
  <c r="O779" i="5"/>
  <c r="N679" i="5"/>
  <c r="O679" i="5"/>
  <c r="N675" i="5"/>
  <c r="O675" i="5"/>
  <c r="O1106" i="5"/>
  <c r="N1037" i="5"/>
  <c r="O1037" i="5"/>
  <c r="N1036" i="5"/>
  <c r="O1036" i="5"/>
  <c r="N883" i="5"/>
  <c r="O883" i="5"/>
  <c r="N829" i="5"/>
  <c r="O829" i="5"/>
  <c r="N826" i="5"/>
  <c r="O826" i="5"/>
  <c r="N764" i="5"/>
  <c r="O764" i="5"/>
  <c r="O763" i="5"/>
  <c r="N763" i="5"/>
  <c r="O751" i="5"/>
  <c r="N751" i="5"/>
  <c r="N686" i="5"/>
  <c r="O686" i="5"/>
  <c r="N573" i="5"/>
  <c r="O573" i="5"/>
  <c r="N562" i="5"/>
  <c r="O562" i="5"/>
  <c r="O1206" i="5"/>
  <c r="O1172" i="5"/>
  <c r="O1155" i="5"/>
  <c r="O1142" i="5"/>
  <c r="O1141" i="5"/>
  <c r="O1125" i="5"/>
  <c r="N1070" i="5"/>
  <c r="N1064" i="5"/>
  <c r="O1055" i="5"/>
  <c r="O1042" i="5"/>
  <c r="N1040" i="5"/>
  <c r="O1040" i="5"/>
  <c r="N1018" i="5"/>
  <c r="O1018" i="5"/>
  <c r="N1003" i="5"/>
  <c r="O1003" i="5"/>
  <c r="N999" i="5"/>
  <c r="O999" i="5"/>
  <c r="N979" i="5"/>
  <c r="N972" i="5"/>
  <c r="O972" i="5"/>
  <c r="N971" i="5"/>
  <c r="O971" i="5"/>
  <c r="N968" i="5"/>
  <c r="O968" i="5"/>
  <c r="O964" i="5"/>
  <c r="N960" i="5"/>
  <c r="O960" i="5"/>
  <c r="N943" i="5"/>
  <c r="O943" i="5"/>
  <c r="N928" i="5"/>
  <c r="O928" i="5"/>
  <c r="N917" i="5"/>
  <c r="O917" i="5"/>
  <c r="N908" i="5"/>
  <c r="O908" i="5"/>
  <c r="N907" i="5"/>
  <c r="O907" i="5"/>
  <c r="N900" i="5"/>
  <c r="N891" i="5"/>
  <c r="O891" i="5"/>
  <c r="N834" i="5"/>
  <c r="O834" i="5"/>
  <c r="N796" i="5"/>
  <c r="O796" i="5"/>
  <c r="N582" i="5"/>
  <c r="O582" i="5"/>
  <c r="N578" i="5"/>
  <c r="O578" i="5"/>
  <c r="O1107" i="5"/>
  <c r="O1095" i="5"/>
  <c r="N1082" i="5"/>
  <c r="O1082" i="5"/>
  <c r="N1078" i="5"/>
  <c r="O1078" i="5"/>
  <c r="N1060" i="5"/>
  <c r="N1033" i="5"/>
  <c r="O1033" i="5"/>
  <c r="N1025" i="5"/>
  <c r="O1025" i="5"/>
  <c r="N1010" i="5"/>
  <c r="O1010" i="5"/>
  <c r="N884" i="5"/>
  <c r="N880" i="5"/>
  <c r="O880" i="5"/>
  <c r="N879" i="5"/>
  <c r="O879" i="5"/>
  <c r="N867" i="5"/>
  <c r="O867" i="5"/>
  <c r="N855" i="5"/>
  <c r="O855" i="5"/>
  <c r="N847" i="5"/>
  <c r="O847" i="5"/>
  <c r="N837" i="5"/>
  <c r="O837" i="5"/>
  <c r="N823" i="5"/>
  <c r="O823" i="5"/>
  <c r="N822" i="5"/>
  <c r="O822" i="5"/>
  <c r="N792" i="5"/>
  <c r="O792" i="5"/>
  <c r="N781" i="5"/>
  <c r="O781" i="5"/>
  <c r="N1063" i="5"/>
  <c r="O1063" i="5"/>
  <c r="N1038" i="5"/>
  <c r="O1038" i="5"/>
  <c r="N995" i="5"/>
  <c r="O995" i="5"/>
  <c r="N992" i="5"/>
  <c r="O992" i="5"/>
  <c r="N976" i="5"/>
  <c r="O976" i="5"/>
  <c r="N948" i="5"/>
  <c r="O948" i="5"/>
  <c r="N936" i="5"/>
  <c r="O936" i="5"/>
  <c r="N913" i="5"/>
  <c r="O913" i="5"/>
  <c r="N905" i="5"/>
  <c r="O905" i="5"/>
  <c r="N850" i="5"/>
  <c r="O850" i="5"/>
  <c r="N842" i="5"/>
  <c r="O842" i="5"/>
  <c r="N810" i="5"/>
  <c r="O810" i="5"/>
  <c r="N1061" i="5"/>
  <c r="N1015" i="5"/>
  <c r="O1015" i="5"/>
  <c r="N1000" i="5"/>
  <c r="O1000" i="5"/>
  <c r="N985" i="5"/>
  <c r="O985" i="5"/>
  <c r="N951" i="5"/>
  <c r="O951" i="5"/>
  <c r="N939" i="5"/>
  <c r="O939" i="5"/>
  <c r="N897" i="5"/>
  <c r="O897" i="5"/>
  <c r="N893" i="5"/>
  <c r="O893" i="5"/>
  <c r="N892" i="5"/>
  <c r="O892" i="5"/>
  <c r="N877" i="5"/>
  <c r="O877" i="5"/>
  <c r="N860" i="5"/>
  <c r="O860" i="5"/>
  <c r="N830" i="5"/>
  <c r="O830" i="5"/>
  <c r="N827" i="5"/>
  <c r="O827" i="5"/>
  <c r="N815" i="5"/>
  <c r="O815" i="5"/>
  <c r="N803" i="5"/>
  <c r="O803" i="5"/>
  <c r="N716" i="5"/>
  <c r="O716" i="5"/>
  <c r="N712" i="5"/>
  <c r="O712" i="5"/>
  <c r="N605" i="5"/>
  <c r="O605" i="5"/>
  <c r="N601" i="5"/>
  <c r="O601" i="5"/>
  <c r="O783" i="5"/>
  <c r="N739" i="5"/>
  <c r="O739" i="5"/>
  <c r="N734" i="5"/>
  <c r="O734" i="5"/>
  <c r="N700" i="5"/>
  <c r="O700" i="5"/>
  <c r="N656" i="5"/>
  <c r="O656" i="5"/>
  <c r="N613" i="5"/>
  <c r="O613" i="5"/>
  <c r="N594" i="5"/>
  <c r="O594" i="5"/>
  <c r="N585" i="5"/>
  <c r="O585" i="5"/>
  <c r="O517" i="5"/>
  <c r="N517" i="5"/>
  <c r="N488" i="5"/>
  <c r="O488" i="5"/>
  <c r="O487" i="5"/>
  <c r="N487" i="5"/>
  <c r="N331" i="5"/>
  <c r="O331" i="5"/>
  <c r="N328" i="5"/>
  <c r="O328" i="5"/>
  <c r="N327" i="5"/>
  <c r="O327" i="5"/>
  <c r="O804" i="5"/>
  <c r="O784" i="5"/>
  <c r="N726" i="5"/>
  <c r="O726" i="5"/>
  <c r="N721" i="5"/>
  <c r="O721" i="5"/>
  <c r="O693" i="5"/>
  <c r="N688" i="5"/>
  <c r="O688" i="5"/>
  <c r="N668" i="5"/>
  <c r="O668" i="5"/>
  <c r="N664" i="5"/>
  <c r="N659" i="5"/>
  <c r="O659" i="5"/>
  <c r="O653" i="5"/>
  <c r="N625" i="5"/>
  <c r="O625" i="5"/>
  <c r="N590" i="5"/>
  <c r="O590" i="5"/>
  <c r="N579" i="5"/>
  <c r="N574" i="5"/>
  <c r="O574" i="5"/>
  <c r="N560" i="5"/>
  <c r="O560" i="5"/>
  <c r="O557" i="5"/>
  <c r="N520" i="5"/>
  <c r="O520" i="5"/>
  <c r="O510" i="5"/>
  <c r="N510" i="5"/>
  <c r="N509" i="5"/>
  <c r="O509" i="5"/>
  <c r="O501" i="5"/>
  <c r="N501" i="5"/>
  <c r="N485" i="5"/>
  <c r="O485" i="5"/>
  <c r="N389" i="5"/>
  <c r="O389" i="5"/>
  <c r="N377" i="5"/>
  <c r="O377" i="5"/>
  <c r="N791" i="5"/>
  <c r="N778" i="5"/>
  <c r="O773" i="5"/>
  <c r="O756" i="5"/>
  <c r="N745" i="5"/>
  <c r="N713" i="5"/>
  <c r="O713" i="5"/>
  <c r="N708" i="5"/>
  <c r="O708" i="5"/>
  <c r="N671" i="5"/>
  <c r="O671" i="5"/>
  <c r="N637" i="5"/>
  <c r="O637" i="5"/>
  <c r="N606" i="5"/>
  <c r="O606" i="5"/>
  <c r="N597" i="5"/>
  <c r="O597" i="5"/>
  <c r="N489" i="5"/>
  <c r="N393" i="5"/>
  <c r="O393" i="5"/>
  <c r="N735" i="5"/>
  <c r="O735" i="5"/>
  <c r="N696" i="5"/>
  <c r="O696" i="5"/>
  <c r="N676" i="5"/>
  <c r="O676" i="5"/>
  <c r="N657" i="5"/>
  <c r="O657" i="5"/>
  <c r="N649" i="5"/>
  <c r="O649" i="5"/>
  <c r="N618" i="5"/>
  <c r="O618" i="5"/>
  <c r="N609" i="5"/>
  <c r="O609" i="5"/>
  <c r="N602" i="5"/>
  <c r="O602" i="5"/>
  <c r="N591" i="5"/>
  <c r="N586" i="5"/>
  <c r="O586" i="5"/>
  <c r="N572" i="5"/>
  <c r="O572" i="5"/>
  <c r="O569" i="5"/>
  <c r="N553" i="5"/>
  <c r="O553" i="5"/>
  <c r="O529" i="5"/>
  <c r="N529" i="5"/>
  <c r="N511" i="5"/>
  <c r="N494" i="5"/>
  <c r="O494" i="5"/>
  <c r="O493" i="5"/>
  <c r="N493" i="5"/>
  <c r="O476" i="5"/>
  <c r="N476" i="5"/>
  <c r="N405" i="5"/>
  <c r="O405" i="5"/>
  <c r="N740" i="5"/>
  <c r="O740" i="5"/>
  <c r="N722" i="5"/>
  <c r="O722" i="5"/>
  <c r="N701" i="5"/>
  <c r="O701" i="5"/>
  <c r="N684" i="5"/>
  <c r="O684" i="5"/>
  <c r="N630" i="5"/>
  <c r="O630" i="5"/>
  <c r="N621" i="5"/>
  <c r="O621" i="5"/>
  <c r="N614" i="5"/>
  <c r="O614" i="5"/>
  <c r="N532" i="5"/>
  <c r="O532" i="5"/>
  <c r="O522" i="5"/>
  <c r="N522" i="5"/>
  <c r="N521" i="5"/>
  <c r="O521" i="5"/>
  <c r="N478" i="5"/>
  <c r="O478" i="5"/>
  <c r="N251" i="5"/>
  <c r="O251" i="5"/>
  <c r="N231" i="5"/>
  <c r="O231" i="5"/>
  <c r="N118" i="5"/>
  <c r="O118" i="5"/>
  <c r="N709" i="5"/>
  <c r="O709" i="5"/>
  <c r="N689" i="5"/>
  <c r="O689" i="5"/>
  <c r="N672" i="5"/>
  <c r="O672" i="5"/>
  <c r="N642" i="5"/>
  <c r="O642" i="5"/>
  <c r="N633" i="5"/>
  <c r="O633" i="5"/>
  <c r="N626" i="5"/>
  <c r="O626" i="5"/>
  <c r="N598" i="5"/>
  <c r="O598" i="5"/>
  <c r="N584" i="5"/>
  <c r="O584" i="5"/>
  <c r="N565" i="5"/>
  <c r="O565" i="5"/>
  <c r="N514" i="5"/>
  <c r="O514" i="5"/>
  <c r="N471" i="5"/>
  <c r="O471" i="5"/>
  <c r="N413" i="5"/>
  <c r="O413" i="5"/>
  <c r="N130" i="5"/>
  <c r="O130" i="5"/>
  <c r="O1022" i="5"/>
  <c r="O1007" i="5"/>
  <c r="O991" i="5"/>
  <c r="N769" i="5"/>
  <c r="O747" i="5"/>
  <c r="N741" i="5"/>
  <c r="N736" i="5"/>
  <c r="O736" i="5"/>
  <c r="O729" i="5"/>
  <c r="N702" i="5"/>
  <c r="N697" i="5"/>
  <c r="O697" i="5"/>
  <c r="N682" i="5"/>
  <c r="O682" i="5"/>
  <c r="N654" i="5"/>
  <c r="O654" i="5"/>
  <c r="N645" i="5"/>
  <c r="O645" i="5"/>
  <c r="N638" i="5"/>
  <c r="O638" i="5"/>
  <c r="N615" i="5"/>
  <c r="N610" i="5"/>
  <c r="O610" i="5"/>
  <c r="N558" i="5"/>
  <c r="O558" i="5"/>
  <c r="N549" i="5"/>
  <c r="O549" i="5"/>
  <c r="O541" i="5"/>
  <c r="N541" i="5"/>
  <c r="N523" i="5"/>
  <c r="N499" i="5"/>
  <c r="O499" i="5"/>
  <c r="N417" i="5"/>
  <c r="O417" i="5"/>
  <c r="N723" i="5"/>
  <c r="O723" i="5"/>
  <c r="N707" i="5"/>
  <c r="O707" i="5"/>
  <c r="N690" i="5"/>
  <c r="N685" i="5"/>
  <c r="O685" i="5"/>
  <c r="N670" i="5"/>
  <c r="O670" i="5"/>
  <c r="N662" i="5"/>
  <c r="O662" i="5"/>
  <c r="N650" i="5"/>
  <c r="O650" i="5"/>
  <c r="N627" i="5"/>
  <c r="N622" i="5"/>
  <c r="O622" i="5"/>
  <c r="N596" i="5"/>
  <c r="O596" i="5"/>
  <c r="O593" i="5"/>
  <c r="N577" i="5"/>
  <c r="O577" i="5"/>
  <c r="N554" i="5"/>
  <c r="O554" i="5"/>
  <c r="N533" i="5"/>
  <c r="O533" i="5"/>
  <c r="N710" i="5"/>
  <c r="O710" i="5"/>
  <c r="N695" i="5"/>
  <c r="O695" i="5"/>
  <c r="N673" i="5"/>
  <c r="O673" i="5"/>
  <c r="N634" i="5"/>
  <c r="O634" i="5"/>
  <c r="N608" i="5"/>
  <c r="O608" i="5"/>
  <c r="N570" i="5"/>
  <c r="O570" i="5"/>
  <c r="N561" i="5"/>
  <c r="O561" i="5"/>
  <c r="N539" i="5"/>
  <c r="O539" i="5"/>
  <c r="N526" i="5"/>
  <c r="O526" i="5"/>
  <c r="N463" i="5"/>
  <c r="O463" i="5"/>
  <c r="N460" i="5"/>
  <c r="O460" i="5"/>
  <c r="N459" i="5"/>
  <c r="O459" i="5"/>
  <c r="N425" i="5"/>
  <c r="O425" i="5"/>
  <c r="N698" i="5"/>
  <c r="O698" i="5"/>
  <c r="N683" i="5"/>
  <c r="O683" i="5"/>
  <c r="N646" i="5"/>
  <c r="O646" i="5"/>
  <c r="N620" i="5"/>
  <c r="O620" i="5"/>
  <c r="N589" i="5"/>
  <c r="O589" i="5"/>
  <c r="N566" i="5"/>
  <c r="O566" i="5"/>
  <c r="N550" i="5"/>
  <c r="O550" i="5"/>
  <c r="O543" i="5"/>
  <c r="N543" i="5"/>
  <c r="O482" i="5"/>
  <c r="N482" i="5"/>
  <c r="N468" i="5"/>
  <c r="O468" i="5"/>
  <c r="N467" i="5"/>
  <c r="O467" i="5"/>
  <c r="N319" i="5"/>
  <c r="O319" i="5"/>
  <c r="N316" i="5"/>
  <c r="O316" i="5"/>
  <c r="N315" i="5"/>
  <c r="O315" i="5"/>
  <c r="N437" i="5"/>
  <c r="O437" i="5"/>
  <c r="N365" i="5"/>
  <c r="O365" i="5"/>
  <c r="N293" i="5"/>
  <c r="O293" i="5"/>
  <c r="N281" i="5"/>
  <c r="O281" i="5"/>
  <c r="N269" i="5"/>
  <c r="O269" i="5"/>
  <c r="N256" i="5"/>
  <c r="O256" i="5"/>
  <c r="N236" i="5"/>
  <c r="O236" i="5"/>
  <c r="N142" i="5"/>
  <c r="O142" i="5"/>
  <c r="O595" i="5"/>
  <c r="O583" i="5"/>
  <c r="O571" i="5"/>
  <c r="O559" i="5"/>
  <c r="O547" i="5"/>
  <c r="O474" i="5"/>
  <c r="N449" i="5"/>
  <c r="O449" i="5"/>
  <c r="N402" i="5"/>
  <c r="O402" i="5"/>
  <c r="N353" i="5"/>
  <c r="O353" i="5"/>
  <c r="N305" i="5"/>
  <c r="O305" i="5"/>
  <c r="N154" i="5"/>
  <c r="O154" i="5"/>
  <c r="O35" i="5"/>
  <c r="N35" i="5"/>
  <c r="O540" i="5"/>
  <c r="N531" i="5"/>
  <c r="N525" i="5"/>
  <c r="N519" i="5"/>
  <c r="N513" i="5"/>
  <c r="O508" i="5"/>
  <c r="N461" i="5"/>
  <c r="O461" i="5"/>
  <c r="N414" i="5"/>
  <c r="O414" i="5"/>
  <c r="N398" i="5"/>
  <c r="O398" i="5"/>
  <c r="N390" i="5"/>
  <c r="O390" i="5"/>
  <c r="N341" i="5"/>
  <c r="O341" i="5"/>
  <c r="O321" i="5"/>
  <c r="N317" i="5"/>
  <c r="O317" i="5"/>
  <c r="N244" i="5"/>
  <c r="O244" i="5"/>
  <c r="N232" i="5"/>
  <c r="O232" i="5"/>
  <c r="N166" i="5"/>
  <c r="O166" i="5"/>
  <c r="J35" i="5"/>
  <c r="O481" i="5"/>
  <c r="O475" i="5"/>
  <c r="N426" i="5"/>
  <c r="O426" i="5"/>
  <c r="N410" i="5"/>
  <c r="O410" i="5"/>
  <c r="N386" i="5"/>
  <c r="O386" i="5"/>
  <c r="N378" i="5"/>
  <c r="O378" i="5"/>
  <c r="N329" i="5"/>
  <c r="O329" i="5"/>
  <c r="N249" i="5"/>
  <c r="O249" i="5"/>
  <c r="N208" i="5"/>
  <c r="O208" i="5"/>
  <c r="N178" i="5"/>
  <c r="O178" i="5"/>
  <c r="O11" i="5"/>
  <c r="J11" i="5"/>
  <c r="N486" i="5"/>
  <c r="O486" i="5"/>
  <c r="N438" i="5"/>
  <c r="O438" i="5"/>
  <c r="N422" i="5"/>
  <c r="O422" i="5"/>
  <c r="N374" i="5"/>
  <c r="O374" i="5"/>
  <c r="N366" i="5"/>
  <c r="O366" i="5"/>
  <c r="N294" i="5"/>
  <c r="O294" i="5"/>
  <c r="N282" i="5"/>
  <c r="O282" i="5"/>
  <c r="N270" i="5"/>
  <c r="O270" i="5"/>
  <c r="O257" i="5"/>
  <c r="N257" i="5"/>
  <c r="N204" i="5"/>
  <c r="O204" i="5"/>
  <c r="N190" i="5"/>
  <c r="O190" i="5"/>
  <c r="O660" i="5"/>
  <c r="O647" i="5"/>
  <c r="O635" i="5"/>
  <c r="O623" i="5"/>
  <c r="O611" i="5"/>
  <c r="O599" i="5"/>
  <c r="O587" i="5"/>
  <c r="O575" i="5"/>
  <c r="O563" i="5"/>
  <c r="O551" i="5"/>
  <c r="O527" i="5"/>
  <c r="O515" i="5"/>
  <c r="N450" i="5"/>
  <c r="O450" i="5"/>
  <c r="N434" i="5"/>
  <c r="O434" i="5"/>
  <c r="N408" i="5"/>
  <c r="O408" i="5"/>
  <c r="N403" i="5"/>
  <c r="O403" i="5"/>
  <c r="N400" i="5"/>
  <c r="O400" i="5"/>
  <c r="N399" i="5"/>
  <c r="O399" i="5"/>
  <c r="N362" i="5"/>
  <c r="O362" i="5"/>
  <c r="N354" i="5"/>
  <c r="O354" i="5"/>
  <c r="N306" i="5"/>
  <c r="O306" i="5"/>
  <c r="N290" i="5"/>
  <c r="O290" i="5"/>
  <c r="N278" i="5"/>
  <c r="O278" i="5"/>
  <c r="O101" i="5"/>
  <c r="N101" i="5"/>
  <c r="J62" i="5"/>
  <c r="N62" i="5"/>
  <c r="O51" i="5"/>
  <c r="N51" i="5"/>
  <c r="J51" i="5"/>
  <c r="O787" i="5"/>
  <c r="O775" i="5"/>
  <c r="O774" i="5"/>
  <c r="O762" i="5"/>
  <c r="O750" i="5"/>
  <c r="O737" i="5"/>
  <c r="O724" i="5"/>
  <c r="O711" i="5"/>
  <c r="O699" i="5"/>
  <c r="O687" i="5"/>
  <c r="O674" i="5"/>
  <c r="O661" i="5"/>
  <c r="O648" i="5"/>
  <c r="O636" i="5"/>
  <c r="O624" i="5"/>
  <c r="O612" i="5"/>
  <c r="O600" i="5"/>
  <c r="O588" i="5"/>
  <c r="O576" i="5"/>
  <c r="O564" i="5"/>
  <c r="O552" i="5"/>
  <c r="O542" i="5"/>
  <c r="O534" i="5"/>
  <c r="N498" i="5"/>
  <c r="N483" i="5"/>
  <c r="N462" i="5"/>
  <c r="O462" i="5"/>
  <c r="N446" i="5"/>
  <c r="O446" i="5"/>
  <c r="N420" i="5"/>
  <c r="O420" i="5"/>
  <c r="N415" i="5"/>
  <c r="O415" i="5"/>
  <c r="N412" i="5"/>
  <c r="O412" i="5"/>
  <c r="N411" i="5"/>
  <c r="O411" i="5"/>
  <c r="N391" i="5"/>
  <c r="O391" i="5"/>
  <c r="N388" i="5"/>
  <c r="O388" i="5"/>
  <c r="N387" i="5"/>
  <c r="O387" i="5"/>
  <c r="N350" i="5"/>
  <c r="O350" i="5"/>
  <c r="N342" i="5"/>
  <c r="O342" i="5"/>
  <c r="N318" i="5"/>
  <c r="O318" i="5"/>
  <c r="N302" i="5"/>
  <c r="O302" i="5"/>
  <c r="O245" i="5"/>
  <c r="N245" i="5"/>
  <c r="O221" i="5"/>
  <c r="N221" i="5"/>
  <c r="N220" i="5"/>
  <c r="O220" i="5"/>
  <c r="J42" i="5"/>
  <c r="N42" i="5"/>
  <c r="O42" i="5"/>
  <c r="O528" i="5"/>
  <c r="O516" i="5"/>
  <c r="N505" i="5"/>
  <c r="N458" i="5"/>
  <c r="O458" i="5"/>
  <c r="N432" i="5"/>
  <c r="O432" i="5"/>
  <c r="N427" i="5"/>
  <c r="O427" i="5"/>
  <c r="N424" i="5"/>
  <c r="O424" i="5"/>
  <c r="N423" i="5"/>
  <c r="O423" i="5"/>
  <c r="N379" i="5"/>
  <c r="O379" i="5"/>
  <c r="N376" i="5"/>
  <c r="O376" i="5"/>
  <c r="N375" i="5"/>
  <c r="O375" i="5"/>
  <c r="N338" i="5"/>
  <c r="O338" i="5"/>
  <c r="N330" i="5"/>
  <c r="O330" i="5"/>
  <c r="N314" i="5"/>
  <c r="O314" i="5"/>
  <c r="N263" i="5"/>
  <c r="O263" i="5"/>
  <c r="O226" i="5"/>
  <c r="N226" i="5"/>
  <c r="N218" i="5"/>
  <c r="O218" i="5"/>
  <c r="N217" i="5"/>
  <c r="O217" i="5"/>
  <c r="N24" i="5"/>
  <c r="O24" i="5"/>
  <c r="J24" i="5"/>
  <c r="J19" i="5"/>
  <c r="N19" i="5"/>
  <c r="O19" i="5"/>
  <c r="N497" i="5"/>
  <c r="O497" i="5"/>
  <c r="N444" i="5"/>
  <c r="O444" i="5"/>
  <c r="N439" i="5"/>
  <c r="O439" i="5"/>
  <c r="N436" i="5"/>
  <c r="O436" i="5"/>
  <c r="N435" i="5"/>
  <c r="O435" i="5"/>
  <c r="N367" i="5"/>
  <c r="O367" i="5"/>
  <c r="N364" i="5"/>
  <c r="O364" i="5"/>
  <c r="N363" i="5"/>
  <c r="O363" i="5"/>
  <c r="N326" i="5"/>
  <c r="O326" i="5"/>
  <c r="N295" i="5"/>
  <c r="O295" i="5"/>
  <c r="N292" i="5"/>
  <c r="O292" i="5"/>
  <c r="N291" i="5"/>
  <c r="O291" i="5"/>
  <c r="N283" i="5"/>
  <c r="O283" i="5"/>
  <c r="N280" i="5"/>
  <c r="O280" i="5"/>
  <c r="N279" i="5"/>
  <c r="O279" i="5"/>
  <c r="N271" i="5"/>
  <c r="O271" i="5"/>
  <c r="N268" i="5"/>
  <c r="O268" i="5"/>
  <c r="N472" i="5"/>
  <c r="O472" i="5"/>
  <c r="N456" i="5"/>
  <c r="O456" i="5"/>
  <c r="N451" i="5"/>
  <c r="O451" i="5"/>
  <c r="N448" i="5"/>
  <c r="O448" i="5"/>
  <c r="N447" i="5"/>
  <c r="O447" i="5"/>
  <c r="N401" i="5"/>
  <c r="O401" i="5"/>
  <c r="N355" i="5"/>
  <c r="O355" i="5"/>
  <c r="N352" i="5"/>
  <c r="O352" i="5"/>
  <c r="N351" i="5"/>
  <c r="O351" i="5"/>
  <c r="N307" i="5"/>
  <c r="O307" i="5"/>
  <c r="N304" i="5"/>
  <c r="O304" i="5"/>
  <c r="N303" i="5"/>
  <c r="O303" i="5"/>
  <c r="N106" i="5"/>
  <c r="O106" i="5"/>
  <c r="O55" i="5"/>
  <c r="J55" i="5"/>
  <c r="N55" i="5"/>
  <c r="O455" i="5"/>
  <c r="O443" i="5"/>
  <c r="O431" i="5"/>
  <c r="O419" i="5"/>
  <c r="O407" i="5"/>
  <c r="O395" i="5"/>
  <c r="O383" i="5"/>
  <c r="O371" i="5"/>
  <c r="O359" i="5"/>
  <c r="O347" i="5"/>
  <c r="O335" i="5"/>
  <c r="O323" i="5"/>
  <c r="O311" i="5"/>
  <c r="O299" i="5"/>
  <c r="O287" i="5"/>
  <c r="O275" i="5"/>
  <c r="N202" i="5"/>
  <c r="O202" i="5"/>
  <c r="N194" i="5"/>
  <c r="O194" i="5"/>
  <c r="N193" i="5"/>
  <c r="O193" i="5"/>
  <c r="N182" i="5"/>
  <c r="O182" i="5"/>
  <c r="N181" i="5"/>
  <c r="O181" i="5"/>
  <c r="N170" i="5"/>
  <c r="O170" i="5"/>
  <c r="N169" i="5"/>
  <c r="O169" i="5"/>
  <c r="N158" i="5"/>
  <c r="O158" i="5"/>
  <c r="N157" i="5"/>
  <c r="O157" i="5"/>
  <c r="N146" i="5"/>
  <c r="O146" i="5"/>
  <c r="N145" i="5"/>
  <c r="O145" i="5"/>
  <c r="N134" i="5"/>
  <c r="O134" i="5"/>
  <c r="N133" i="5"/>
  <c r="O133" i="5"/>
  <c r="N122" i="5"/>
  <c r="O122" i="5"/>
  <c r="N121" i="5"/>
  <c r="O121" i="5"/>
  <c r="N110" i="5"/>
  <c r="O110" i="5"/>
  <c r="N109" i="5"/>
  <c r="O109" i="5"/>
  <c r="O103" i="5"/>
  <c r="N97" i="5"/>
  <c r="O97" i="5"/>
  <c r="O95" i="5"/>
  <c r="J78" i="5"/>
  <c r="N78" i="5"/>
  <c r="O78" i="5"/>
  <c r="L76" i="5"/>
  <c r="B76" i="5" s="1"/>
  <c r="J76" i="5" s="1"/>
  <c r="Q76" i="5"/>
  <c r="R76" i="5"/>
  <c r="S76" i="5"/>
  <c r="L69" i="5"/>
  <c r="B69" i="5" s="1"/>
  <c r="Q69" i="5"/>
  <c r="R69" i="5"/>
  <c r="S69" i="5"/>
  <c r="Q32" i="5"/>
  <c r="R32" i="5"/>
  <c r="S32" i="5"/>
  <c r="L32" i="5"/>
  <c r="B32" i="5" s="1"/>
  <c r="N28" i="5"/>
  <c r="O28" i="5"/>
  <c r="J28" i="5"/>
  <c r="O12" i="5"/>
  <c r="N12" i="5"/>
  <c r="N206" i="5"/>
  <c r="O206" i="5"/>
  <c r="N205" i="5"/>
  <c r="O205" i="5"/>
  <c r="N87" i="5"/>
  <c r="O87" i="5"/>
  <c r="N86" i="5"/>
  <c r="O86" i="5"/>
  <c r="L81" i="5"/>
  <c r="B81" i="5" s="1"/>
  <c r="J81" i="5" s="1"/>
  <c r="Q81" i="5"/>
  <c r="R81" i="5"/>
  <c r="S81" i="5"/>
  <c r="I45" i="5"/>
  <c r="L45" i="5" s="1"/>
  <c r="B45" i="5" s="1"/>
  <c r="R45" i="5"/>
  <c r="S43" i="5"/>
  <c r="I43" i="5"/>
  <c r="L43" i="5" s="1"/>
  <c r="B43" i="5" s="1"/>
  <c r="Q43" i="5"/>
  <c r="J38" i="5"/>
  <c r="N38" i="5"/>
  <c r="J12" i="5"/>
  <c r="O7" i="5"/>
  <c r="O457" i="5"/>
  <c r="O445" i="5"/>
  <c r="O433" i="5"/>
  <c r="O421" i="5"/>
  <c r="O409" i="5"/>
  <c r="O397" i="5"/>
  <c r="O385" i="5"/>
  <c r="O373" i="5"/>
  <c r="O361" i="5"/>
  <c r="O349" i="5"/>
  <c r="O337" i="5"/>
  <c r="O325" i="5"/>
  <c r="O313" i="5"/>
  <c r="O301" i="5"/>
  <c r="O289" i="5"/>
  <c r="O277" i="5"/>
  <c r="N242" i="5"/>
  <c r="O242" i="5"/>
  <c r="N237" i="5"/>
  <c r="O237" i="5"/>
  <c r="O229" i="5"/>
  <c r="N90" i="5"/>
  <c r="O90" i="5"/>
  <c r="N50" i="5"/>
  <c r="O50" i="5"/>
  <c r="S47" i="5"/>
  <c r="L47" i="5"/>
  <c r="B47" i="5" s="1"/>
  <c r="Q47" i="5"/>
  <c r="R43" i="5"/>
  <c r="N20" i="5"/>
  <c r="O20" i="5"/>
  <c r="J20" i="5"/>
  <c r="D9" i="5"/>
  <c r="L9" i="5"/>
  <c r="B9" i="5" s="1"/>
  <c r="Q9" i="5"/>
  <c r="R9" i="5"/>
  <c r="S9" i="5"/>
  <c r="N7" i="5"/>
  <c r="N219" i="5"/>
  <c r="O219" i="5"/>
  <c r="O212" i="5"/>
  <c r="O200" i="5"/>
  <c r="O188" i="5"/>
  <c r="O176" i="5"/>
  <c r="O164" i="5"/>
  <c r="O152" i="5"/>
  <c r="O140" i="5"/>
  <c r="O128" i="5"/>
  <c r="O116" i="5"/>
  <c r="O104" i="5"/>
  <c r="N98" i="5"/>
  <c r="O98" i="5"/>
  <c r="L72" i="5"/>
  <c r="B72" i="5" s="1"/>
  <c r="J72" i="5" s="1"/>
  <c r="Q72" i="5"/>
  <c r="D72" i="5"/>
  <c r="R72" i="5"/>
  <c r="S72" i="5"/>
  <c r="O54" i="5"/>
  <c r="J54" i="5"/>
  <c r="J50" i="5"/>
  <c r="J15" i="5"/>
  <c r="U15" i="5" s="1"/>
  <c r="N15" i="5"/>
  <c r="N255" i="5"/>
  <c r="N243" i="5"/>
  <c r="N238" i="5"/>
  <c r="N195" i="5"/>
  <c r="O195" i="5"/>
  <c r="N183" i="5"/>
  <c r="O183" i="5"/>
  <c r="N147" i="5"/>
  <c r="O147" i="5"/>
  <c r="N135" i="5"/>
  <c r="O135" i="5"/>
  <c r="N123" i="5"/>
  <c r="O123" i="5"/>
  <c r="J74" i="5"/>
  <c r="N74" i="5"/>
  <c r="O74" i="5"/>
  <c r="O58" i="5"/>
  <c r="L41" i="5"/>
  <c r="B41" i="5" s="1"/>
  <c r="J41" i="5" s="1"/>
  <c r="Q41" i="5"/>
  <c r="R41" i="5"/>
  <c r="S41" i="5"/>
  <c r="L30" i="5"/>
  <c r="B30" i="5" s="1"/>
  <c r="J30" i="5" s="1"/>
  <c r="Q30" i="5"/>
  <c r="R30" i="5"/>
  <c r="S30" i="5"/>
  <c r="O207" i="5"/>
  <c r="N92" i="5"/>
  <c r="O92" i="5"/>
  <c r="O91" i="5"/>
  <c r="N91" i="5"/>
  <c r="L85" i="5"/>
  <c r="B85" i="5" s="1"/>
  <c r="J85" i="5" s="1"/>
  <c r="Q85" i="5"/>
  <c r="R85" i="5"/>
  <c r="S85" i="5"/>
  <c r="O83" i="5"/>
  <c r="J83" i="5"/>
  <c r="N83" i="5"/>
  <c r="L77" i="5"/>
  <c r="B77" i="5" s="1"/>
  <c r="J77" i="5" s="1"/>
  <c r="Q77" i="5"/>
  <c r="R77" i="5"/>
  <c r="S77" i="5"/>
  <c r="I48" i="5"/>
  <c r="L48" i="5" s="1"/>
  <c r="B48" i="5" s="1"/>
  <c r="O39" i="5"/>
  <c r="J39" i="5"/>
  <c r="N23" i="5"/>
  <c r="O23" i="5"/>
  <c r="O239" i="5"/>
  <c r="N225" i="5"/>
  <c r="O225" i="5"/>
  <c r="N191" i="5"/>
  <c r="O191" i="5"/>
  <c r="N179" i="5"/>
  <c r="O179" i="5"/>
  <c r="N167" i="5"/>
  <c r="O167" i="5"/>
  <c r="N155" i="5"/>
  <c r="O155" i="5"/>
  <c r="N143" i="5"/>
  <c r="O143" i="5"/>
  <c r="N131" i="5"/>
  <c r="O131" i="5"/>
  <c r="N119" i="5"/>
  <c r="O119" i="5"/>
  <c r="N107" i="5"/>
  <c r="O107" i="5"/>
  <c r="N100" i="5"/>
  <c r="O100" i="5"/>
  <c r="O99" i="5"/>
  <c r="J23" i="5"/>
  <c r="N230" i="5"/>
  <c r="O230" i="5"/>
  <c r="N203" i="5"/>
  <c r="O203" i="5"/>
  <c r="J70" i="5"/>
  <c r="N70" i="5"/>
  <c r="O70" i="5"/>
  <c r="L68" i="5"/>
  <c r="B68" i="5" s="1"/>
  <c r="J68" i="5" s="1"/>
  <c r="Q68" i="5"/>
  <c r="R68" i="5"/>
  <c r="S68" i="5"/>
  <c r="J46" i="5"/>
  <c r="N46" i="5"/>
  <c r="O46" i="5"/>
  <c r="J31" i="5"/>
  <c r="N31" i="5"/>
  <c r="O31" i="5"/>
  <c r="L18" i="5"/>
  <c r="B18" i="5" s="1"/>
  <c r="J18" i="5" s="1"/>
  <c r="Q18" i="5"/>
  <c r="R18" i="5"/>
  <c r="S18" i="5"/>
  <c r="D5" i="5"/>
  <c r="L5" i="5"/>
  <c r="B5" i="5" s="1"/>
  <c r="J5" i="5" s="1"/>
  <c r="Q5" i="5"/>
  <c r="R5" i="5"/>
  <c r="S5" i="5"/>
  <c r="N216" i="5"/>
  <c r="O216" i="5"/>
  <c r="N213" i="5"/>
  <c r="O213" i="5"/>
  <c r="N201" i="5"/>
  <c r="O201" i="5"/>
  <c r="N196" i="5"/>
  <c r="O196" i="5"/>
  <c r="N184" i="5"/>
  <c r="O184" i="5"/>
  <c r="N172" i="5"/>
  <c r="O172" i="5"/>
  <c r="N160" i="5"/>
  <c r="O160" i="5"/>
  <c r="N148" i="5"/>
  <c r="O148" i="5"/>
  <c r="N136" i="5"/>
  <c r="O136" i="5"/>
  <c r="N124" i="5"/>
  <c r="O124" i="5"/>
  <c r="N112" i="5"/>
  <c r="O112" i="5"/>
  <c r="J82" i="5"/>
  <c r="N82" i="5"/>
  <c r="O82" i="5"/>
  <c r="L80" i="5"/>
  <c r="B80" i="5" s="1"/>
  <c r="J80" i="5" s="1"/>
  <c r="Q80" i="5"/>
  <c r="R80" i="5"/>
  <c r="S80" i="5"/>
  <c r="L29" i="5"/>
  <c r="B29" i="5" s="1"/>
  <c r="J29" i="5" s="1"/>
  <c r="D29" i="5"/>
  <c r="Q29" i="5"/>
  <c r="R29" i="5"/>
  <c r="S29" i="5"/>
  <c r="J27" i="5"/>
  <c r="N27" i="5"/>
  <c r="I21" i="5"/>
  <c r="L21" i="5" s="1"/>
  <c r="B21" i="5" s="1"/>
  <c r="J21" i="5" s="1"/>
  <c r="N261" i="5"/>
  <c r="O261" i="5"/>
  <c r="N192" i="5"/>
  <c r="O192" i="5"/>
  <c r="N180" i="5"/>
  <c r="O180" i="5"/>
  <c r="N168" i="5"/>
  <c r="O168" i="5"/>
  <c r="N156" i="5"/>
  <c r="O156" i="5"/>
  <c r="N144" i="5"/>
  <c r="O144" i="5"/>
  <c r="N132" i="5"/>
  <c r="O132" i="5"/>
  <c r="N120" i="5"/>
  <c r="O120" i="5"/>
  <c r="N108" i="5"/>
  <c r="O108" i="5"/>
  <c r="L73" i="5"/>
  <c r="B73" i="5" s="1"/>
  <c r="J73" i="5" s="1"/>
  <c r="Q73" i="5"/>
  <c r="R73" i="5"/>
  <c r="S73" i="5"/>
  <c r="J66" i="5"/>
  <c r="N66" i="5"/>
  <c r="O66" i="5"/>
  <c r="L44" i="5"/>
  <c r="B44" i="5" s="1"/>
  <c r="J44" i="5" s="1"/>
  <c r="Q44" i="5"/>
  <c r="R44" i="5"/>
  <c r="S44" i="5"/>
  <c r="O189" i="5"/>
  <c r="O177" i="5"/>
  <c r="O165" i="5"/>
  <c r="O153" i="5"/>
  <c r="O141" i="5"/>
  <c r="O129" i="5"/>
  <c r="O117" i="5"/>
  <c r="O105" i="5"/>
  <c r="S84" i="5"/>
  <c r="Q79" i="5"/>
  <c r="Q75" i="5"/>
  <c r="Q71" i="5"/>
  <c r="Q67" i="5"/>
  <c r="R65" i="5"/>
  <c r="R64" i="5"/>
  <c r="Q61" i="5"/>
  <c r="R47" i="5"/>
  <c r="S40" i="5"/>
  <c r="Q37" i="5"/>
  <c r="L16" i="5"/>
  <c r="B16" i="5" s="1"/>
  <c r="Q14" i="5"/>
  <c r="Q10" i="5"/>
  <c r="L10" i="5"/>
  <c r="B10" i="5" s="1"/>
  <c r="J10" i="5" s="1"/>
  <c r="O96" i="5"/>
  <c r="N89" i="5"/>
  <c r="R84" i="5"/>
  <c r="Q48" i="5"/>
  <c r="R40" i="5"/>
  <c r="R24" i="5"/>
  <c r="S24" i="5"/>
  <c r="S17" i="5"/>
  <c r="Q12" i="5"/>
  <c r="S12" i="5"/>
  <c r="I59" i="5"/>
  <c r="L59" i="5" s="1"/>
  <c r="B59" i="5" s="1"/>
  <c r="L49" i="5"/>
  <c r="B49" i="5" s="1"/>
  <c r="J49" i="5" s="1"/>
  <c r="Q35" i="5"/>
  <c r="S35" i="5"/>
  <c r="L33" i="5"/>
  <c r="B33" i="5" s="1"/>
  <c r="L22" i="5"/>
  <c r="B22" i="5" s="1"/>
  <c r="R17" i="5"/>
  <c r="Q6" i="5"/>
  <c r="L6" i="5"/>
  <c r="B6" i="5" s="1"/>
  <c r="J6" i="5" s="1"/>
  <c r="L79" i="5"/>
  <c r="B79" i="5" s="1"/>
  <c r="L75" i="5"/>
  <c r="B75" i="5" s="1"/>
  <c r="L71" i="5"/>
  <c r="B71" i="5" s="1"/>
  <c r="L67" i="5"/>
  <c r="B67" i="5" s="1"/>
  <c r="L52" i="5"/>
  <c r="B52" i="5" s="1"/>
  <c r="Q52" i="5"/>
  <c r="S45" i="5"/>
  <c r="D34" i="5"/>
  <c r="J34" i="5"/>
  <c r="U34" i="5" s="1"/>
  <c r="Q24" i="5"/>
  <c r="R12" i="5"/>
  <c r="I8" i="5"/>
  <c r="L8" i="5" s="1"/>
  <c r="B8" i="5" s="1"/>
  <c r="N88" i="5"/>
  <c r="O88" i="5"/>
  <c r="L53" i="5"/>
  <c r="B53" i="5" s="1"/>
  <c r="J53" i="5" s="1"/>
  <c r="R16" i="5"/>
  <c r="S16" i="5"/>
  <c r="L56" i="5"/>
  <c r="B56" i="5" s="1"/>
  <c r="Q56" i="5"/>
  <c r="S49" i="5"/>
  <c r="S48" i="5"/>
  <c r="Q45" i="5"/>
  <c r="Q39" i="5"/>
  <c r="S39" i="5"/>
  <c r="L36" i="5"/>
  <c r="B36" i="5" s="1"/>
  <c r="Q36" i="5"/>
  <c r="Q28" i="5"/>
  <c r="R28" i="5"/>
  <c r="S28" i="5"/>
  <c r="L25" i="5"/>
  <c r="B25" i="5" s="1"/>
  <c r="J25" i="5" s="1"/>
  <c r="S22" i="5"/>
  <c r="S21" i="5"/>
  <c r="L13" i="5"/>
  <c r="B13" i="5" s="1"/>
  <c r="Q13" i="5"/>
  <c r="S10" i="5"/>
  <c r="Q8" i="5"/>
  <c r="I4" i="5"/>
  <c r="L4" i="5" s="1"/>
  <c r="B4" i="5" s="1"/>
  <c r="L60" i="5"/>
  <c r="B60" i="5" s="1"/>
  <c r="J60" i="5" s="1"/>
  <c r="Q60" i="5"/>
  <c r="R59" i="5"/>
  <c r="L57" i="5"/>
  <c r="B57" i="5" s="1"/>
  <c r="J57" i="5" s="1"/>
  <c r="R49" i="5"/>
  <c r="L37" i="5"/>
  <c r="B37" i="5" s="1"/>
  <c r="J37" i="5" s="1"/>
  <c r="R22" i="5"/>
  <c r="R21" i="5"/>
  <c r="Q16" i="5"/>
  <c r="L14" i="5"/>
  <c r="B14" i="5" s="1"/>
  <c r="J14" i="5" s="1"/>
  <c r="R10" i="5"/>
  <c r="L64" i="5"/>
  <c r="B64" i="5" s="1"/>
  <c r="J64" i="5" s="1"/>
  <c r="Q64" i="5"/>
  <c r="L61" i="5"/>
  <c r="B61" i="5" s="1"/>
  <c r="S53" i="5"/>
  <c r="L26" i="5"/>
  <c r="B26" i="5" s="1"/>
  <c r="L84" i="5"/>
  <c r="B84" i="5" s="1"/>
  <c r="J84" i="5" s="1"/>
  <c r="Q84" i="5"/>
  <c r="R67" i="5"/>
  <c r="L65" i="5"/>
  <c r="B65" i="5" s="1"/>
  <c r="J65" i="5" s="1"/>
  <c r="R53" i="5"/>
  <c r="L40" i="5"/>
  <c r="B40" i="5" s="1"/>
  <c r="J40" i="5" s="1"/>
  <c r="Q40" i="5"/>
  <c r="R33" i="5"/>
  <c r="R20" i="5"/>
  <c r="S20" i="5"/>
  <c r="L17" i="5"/>
  <c r="B17" i="5" s="1"/>
  <c r="J17" i="5" s="1"/>
  <c r="M2" i="5"/>
  <c r="D67" i="5"/>
  <c r="D55" i="5"/>
  <c r="D51" i="5"/>
  <c r="D47" i="5"/>
  <c r="D43" i="5"/>
  <c r="D8" i="5"/>
  <c r="D4" i="5"/>
  <c r="D31" i="5"/>
  <c r="D23" i="5"/>
  <c r="R8" i="5"/>
  <c r="R4" i="5"/>
  <c r="N207" i="5" l="1"/>
  <c r="N99" i="5"/>
  <c r="O171" i="5"/>
  <c r="N171" i="5"/>
  <c r="J63" i="5"/>
  <c r="O63" i="5"/>
  <c r="O111" i="5"/>
  <c r="N111" i="5"/>
  <c r="N3" i="5"/>
  <c r="J3" i="5"/>
  <c r="O3" i="5"/>
  <c r="J159" i="5"/>
  <c r="O159" i="5"/>
  <c r="N4" i="5"/>
  <c r="O4" i="5"/>
  <c r="J4" i="5"/>
  <c r="O59" i="5"/>
  <c r="J59" i="5"/>
  <c r="N59" i="5"/>
  <c r="N48" i="5"/>
  <c r="O48" i="5"/>
  <c r="J48" i="5"/>
  <c r="O43" i="5"/>
  <c r="J43" i="5"/>
  <c r="N43" i="5"/>
  <c r="N45" i="5"/>
  <c r="O45" i="5"/>
  <c r="J45" i="5"/>
  <c r="N33" i="5"/>
  <c r="O33" i="5"/>
  <c r="N85" i="5"/>
  <c r="O85" i="5"/>
  <c r="N9" i="5"/>
  <c r="O9" i="5"/>
  <c r="N69" i="5"/>
  <c r="O69" i="5"/>
  <c r="N14" i="5"/>
  <c r="O14" i="5"/>
  <c r="N60" i="5"/>
  <c r="O60" i="5"/>
  <c r="N53" i="5"/>
  <c r="O53" i="5"/>
  <c r="N52" i="5"/>
  <c r="O52" i="5"/>
  <c r="J52" i="5"/>
  <c r="J33" i="5"/>
  <c r="U33" i="5" s="1"/>
  <c r="N16" i="5"/>
  <c r="O16" i="5"/>
  <c r="J16" i="5"/>
  <c r="N73" i="5"/>
  <c r="O73" i="5"/>
  <c r="J9" i="5"/>
  <c r="J69" i="5"/>
  <c r="N81" i="5"/>
  <c r="O81" i="5"/>
  <c r="N36" i="5"/>
  <c r="O36" i="5"/>
  <c r="J36" i="5"/>
  <c r="O71" i="5"/>
  <c r="J71" i="5"/>
  <c r="N71" i="5"/>
  <c r="N5" i="5"/>
  <c r="O5" i="5"/>
  <c r="O67" i="5"/>
  <c r="J67" i="5"/>
  <c r="N67" i="5"/>
  <c r="N17" i="5"/>
  <c r="O17" i="5"/>
  <c r="N84" i="5"/>
  <c r="O84" i="5"/>
  <c r="O75" i="5"/>
  <c r="J75" i="5"/>
  <c r="N75" i="5"/>
  <c r="O49" i="5"/>
  <c r="N49" i="5"/>
  <c r="N29" i="5"/>
  <c r="O29" i="5"/>
  <c r="N77" i="5"/>
  <c r="O77" i="5"/>
  <c r="N41" i="5"/>
  <c r="O41" i="5"/>
  <c r="N32" i="5"/>
  <c r="O32" i="5"/>
  <c r="J32" i="5"/>
  <c r="N26" i="5"/>
  <c r="O26" i="5"/>
  <c r="O79" i="5"/>
  <c r="J79" i="5"/>
  <c r="N79" i="5"/>
  <c r="N72" i="5"/>
  <c r="O72" i="5"/>
  <c r="J26" i="5"/>
  <c r="N37" i="5"/>
  <c r="O37" i="5"/>
  <c r="N13" i="5"/>
  <c r="O13" i="5"/>
  <c r="J13" i="5"/>
  <c r="O6" i="5"/>
  <c r="N6" i="5"/>
  <c r="N44" i="5"/>
  <c r="O44" i="5"/>
  <c r="N76" i="5"/>
  <c r="O76" i="5"/>
  <c r="N21" i="5"/>
  <c r="O21" i="5"/>
  <c r="J2" i="5"/>
  <c r="K2" i="5"/>
  <c r="N61" i="5"/>
  <c r="O61" i="5"/>
  <c r="N8" i="5"/>
  <c r="O8" i="5"/>
  <c r="J8" i="5"/>
  <c r="O47" i="5"/>
  <c r="J47" i="5"/>
  <c r="N47" i="5"/>
  <c r="J61" i="5"/>
  <c r="N57" i="5"/>
  <c r="O57" i="5"/>
  <c r="N25" i="5"/>
  <c r="O25" i="5"/>
  <c r="N10" i="5"/>
  <c r="O10" i="5"/>
  <c r="N18" i="5"/>
  <c r="O18" i="5"/>
  <c r="N68" i="5"/>
  <c r="O68" i="5"/>
  <c r="N40" i="5"/>
  <c r="O40" i="5"/>
  <c r="N56" i="5"/>
  <c r="O56" i="5"/>
  <c r="J56" i="5"/>
  <c r="O22" i="5"/>
  <c r="N22" i="5"/>
  <c r="N80" i="5"/>
  <c r="O80" i="5"/>
  <c r="N65" i="5"/>
  <c r="O65" i="5"/>
  <c r="N64" i="5"/>
  <c r="O64" i="5"/>
  <c r="J22" i="5"/>
  <c r="N30" i="5"/>
  <c r="O30" i="5"/>
  <c r="AR125" i="1" l="1"/>
  <c r="D140" i="3" s="1"/>
  <c r="AR126" i="1"/>
  <c r="AR127" i="1"/>
  <c r="AR128" i="1"/>
  <c r="D178" i="3" s="1"/>
  <c r="AR129" i="1"/>
  <c r="AR130" i="1"/>
  <c r="AR131" i="1"/>
  <c r="AR132" i="1"/>
  <c r="D156" i="3" s="1"/>
  <c r="AR133" i="1"/>
  <c r="AR134" i="1"/>
  <c r="D145" i="3" s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D147" i="3" s="1"/>
  <c r="AR147" i="1"/>
  <c r="AR148" i="1"/>
  <c r="AR149" i="1"/>
  <c r="AR150" i="1"/>
  <c r="AR151" i="1"/>
  <c r="AR152" i="1"/>
  <c r="AR153" i="1"/>
  <c r="AR154" i="1"/>
  <c r="AR155" i="1"/>
  <c r="AR156" i="1"/>
  <c r="D172" i="3" s="1"/>
  <c r="AR157" i="1"/>
  <c r="AR158" i="1"/>
  <c r="D141" i="3" s="1"/>
  <c r="AR159" i="1"/>
  <c r="AR160" i="1"/>
  <c r="AR161" i="1"/>
  <c r="AR162" i="1"/>
  <c r="AR163" i="1"/>
  <c r="AR164" i="1"/>
  <c r="AR165" i="1"/>
  <c r="AR124" i="1"/>
  <c r="B220" i="3"/>
  <c r="O182" i="3"/>
  <c r="A182" i="3"/>
  <c r="B182" i="3"/>
  <c r="C182" i="3"/>
  <c r="D182" i="3"/>
  <c r="E182" i="3"/>
  <c r="A79" i="3"/>
  <c r="AA79" i="3" s="1"/>
  <c r="AB79" i="3" s="1"/>
  <c r="B79" i="3"/>
  <c r="C79" i="3"/>
  <c r="D79" i="3"/>
  <c r="E79" i="3"/>
  <c r="A52" i="3"/>
  <c r="AA52" i="3" s="1"/>
  <c r="AB52" i="3" s="1"/>
  <c r="B52" i="3"/>
  <c r="C52" i="3"/>
  <c r="D52" i="3"/>
  <c r="E52" i="3"/>
  <c r="A123" i="3"/>
  <c r="AA123" i="3" s="1"/>
  <c r="AB123" i="3" s="1"/>
  <c r="B123" i="3"/>
  <c r="C123" i="3"/>
  <c r="D123" i="3"/>
  <c r="E123" i="3"/>
  <c r="A78" i="3"/>
  <c r="AA78" i="3" s="1"/>
  <c r="AB78" i="3" s="1"/>
  <c r="B78" i="3"/>
  <c r="C78" i="3"/>
  <c r="D78" i="3"/>
  <c r="E78" i="3"/>
  <c r="A50" i="3"/>
  <c r="AA50" i="3" s="1"/>
  <c r="AB50" i="3" s="1"/>
  <c r="B50" i="3"/>
  <c r="C50" i="3"/>
  <c r="D50" i="3"/>
  <c r="E50" i="3"/>
  <c r="A49" i="3"/>
  <c r="AA49" i="3" s="1"/>
  <c r="AB49" i="3" s="1"/>
  <c r="B49" i="3"/>
  <c r="C49" i="3"/>
  <c r="D49" i="3"/>
  <c r="E49" i="3"/>
  <c r="A55" i="3"/>
  <c r="AA55" i="3" s="1"/>
  <c r="AB55" i="3" s="1"/>
  <c r="B55" i="3"/>
  <c r="C55" i="3"/>
  <c r="D55" i="3"/>
  <c r="E55" i="3"/>
  <c r="A56" i="3"/>
  <c r="AA56" i="3" s="1"/>
  <c r="AB56" i="3" s="1"/>
  <c r="B56" i="3"/>
  <c r="C56" i="3"/>
  <c r="D56" i="3"/>
  <c r="E56" i="3"/>
  <c r="A104" i="3"/>
  <c r="AA104" i="3" s="1"/>
  <c r="AB104" i="3" s="1"/>
  <c r="B104" i="3"/>
  <c r="C104" i="3"/>
  <c r="D104" i="3"/>
  <c r="E104" i="3"/>
  <c r="A94" i="3"/>
  <c r="AA94" i="3" s="1"/>
  <c r="AB94" i="3" s="1"/>
  <c r="B94" i="3"/>
  <c r="C94" i="3"/>
  <c r="D94" i="3"/>
  <c r="E94" i="3"/>
  <c r="A243" i="3"/>
  <c r="AA243" i="3" s="1"/>
  <c r="AB243" i="3" s="1"/>
  <c r="B243" i="3"/>
  <c r="C243" i="3"/>
  <c r="D243" i="3"/>
  <c r="E243" i="3"/>
  <c r="A111" i="3"/>
  <c r="AA111" i="3" s="1"/>
  <c r="AB111" i="3" s="1"/>
  <c r="B111" i="3"/>
  <c r="C111" i="3"/>
  <c r="D111" i="3"/>
  <c r="E111" i="3"/>
  <c r="A101" i="3"/>
  <c r="AA101" i="3" s="1"/>
  <c r="AB101" i="3" s="1"/>
  <c r="B101" i="3"/>
  <c r="C101" i="3"/>
  <c r="D101" i="3"/>
  <c r="E101" i="3"/>
  <c r="A97" i="3"/>
  <c r="AA97" i="3" s="1"/>
  <c r="AB97" i="3" s="1"/>
  <c r="B97" i="3"/>
  <c r="C97" i="3"/>
  <c r="D97" i="3"/>
  <c r="E97" i="3"/>
  <c r="A80" i="3"/>
  <c r="AA80" i="3" s="1"/>
  <c r="AB80" i="3" s="1"/>
  <c r="B80" i="3"/>
  <c r="C80" i="3"/>
  <c r="D80" i="3"/>
  <c r="E80" i="3"/>
  <c r="A195" i="3"/>
  <c r="AA195" i="3" s="1"/>
  <c r="AB195" i="3" s="1"/>
  <c r="B195" i="3"/>
  <c r="C195" i="3"/>
  <c r="D195" i="3"/>
  <c r="E195" i="3"/>
  <c r="A219" i="3"/>
  <c r="AA219" i="3" s="1"/>
  <c r="AB219" i="3" s="1"/>
  <c r="B219" i="3"/>
  <c r="C219" i="3"/>
  <c r="D219" i="3"/>
  <c r="E219" i="3"/>
  <c r="A218" i="3"/>
  <c r="AA218" i="3" s="1"/>
  <c r="AB218" i="3" s="1"/>
  <c r="B218" i="3"/>
  <c r="C218" i="3"/>
  <c r="D218" i="3"/>
  <c r="E218" i="3"/>
  <c r="A217" i="3"/>
  <c r="AA217" i="3" s="1"/>
  <c r="AB217" i="3" s="1"/>
  <c r="B217" i="3"/>
  <c r="C217" i="3"/>
  <c r="D217" i="3"/>
  <c r="E217" i="3"/>
  <c r="A216" i="3"/>
  <c r="AA216" i="3" s="1"/>
  <c r="AB216" i="3" s="1"/>
  <c r="B216" i="3"/>
  <c r="C216" i="3"/>
  <c r="D216" i="3"/>
  <c r="E216" i="3"/>
  <c r="A215" i="3"/>
  <c r="AA215" i="3" s="1"/>
  <c r="AB215" i="3" s="1"/>
  <c r="B215" i="3"/>
  <c r="C215" i="3"/>
  <c r="D215" i="3"/>
  <c r="E215" i="3"/>
  <c r="A193" i="3"/>
  <c r="AA193" i="3" s="1"/>
  <c r="AB193" i="3" s="1"/>
  <c r="B193" i="3"/>
  <c r="C193" i="3"/>
  <c r="D193" i="3"/>
  <c r="E193" i="3"/>
  <c r="A200" i="3"/>
  <c r="AA200" i="3" s="1"/>
  <c r="AB200" i="3" s="1"/>
  <c r="B200" i="3"/>
  <c r="C200" i="3"/>
  <c r="D200" i="3"/>
  <c r="E200" i="3"/>
  <c r="A201" i="3"/>
  <c r="AA201" i="3" s="1"/>
  <c r="AB201" i="3" s="1"/>
  <c r="B201" i="3"/>
  <c r="C201" i="3"/>
  <c r="D201" i="3"/>
  <c r="E201" i="3"/>
  <c r="A209" i="3"/>
  <c r="AA209" i="3" s="1"/>
  <c r="AB209" i="3" s="1"/>
  <c r="B209" i="3"/>
  <c r="C209" i="3"/>
  <c r="D209" i="3"/>
  <c r="E209" i="3"/>
  <c r="A194" i="3"/>
  <c r="AA194" i="3" s="1"/>
  <c r="AB194" i="3" s="1"/>
  <c r="B194" i="3"/>
  <c r="C194" i="3"/>
  <c r="D194" i="3"/>
  <c r="E194" i="3"/>
  <c r="A198" i="3"/>
  <c r="AA198" i="3" s="1"/>
  <c r="AB198" i="3" s="1"/>
  <c r="B198" i="3"/>
  <c r="C198" i="3"/>
  <c r="D198" i="3"/>
  <c r="E198" i="3"/>
  <c r="A213" i="3"/>
  <c r="AA213" i="3" s="1"/>
  <c r="AB213" i="3" s="1"/>
  <c r="B213" i="3"/>
  <c r="C213" i="3"/>
  <c r="D213" i="3"/>
  <c r="E213" i="3"/>
  <c r="A214" i="3"/>
  <c r="AA214" i="3" s="1"/>
  <c r="AB214" i="3" s="1"/>
  <c r="B214" i="3"/>
  <c r="C214" i="3"/>
  <c r="D214" i="3"/>
  <c r="E214" i="3"/>
  <c r="A210" i="3"/>
  <c r="AA210" i="3" s="1"/>
  <c r="AB210" i="3" s="1"/>
  <c r="B210" i="3"/>
  <c r="C210" i="3"/>
  <c r="D210" i="3"/>
  <c r="E210" i="3"/>
  <c r="A137" i="3"/>
  <c r="AA137" i="3" s="1"/>
  <c r="AB137" i="3" s="1"/>
  <c r="B137" i="3"/>
  <c r="C137" i="3"/>
  <c r="D137" i="3"/>
  <c r="E137" i="3"/>
  <c r="A212" i="3"/>
  <c r="AA212" i="3" s="1"/>
  <c r="AB212" i="3" s="1"/>
  <c r="B212" i="3"/>
  <c r="C212" i="3"/>
  <c r="D212" i="3"/>
  <c r="E212" i="3"/>
  <c r="A208" i="3"/>
  <c r="AA208" i="3" s="1"/>
  <c r="AB208" i="3" s="1"/>
  <c r="B208" i="3"/>
  <c r="C208" i="3"/>
  <c r="D208" i="3"/>
  <c r="E208" i="3"/>
  <c r="A118" i="3"/>
  <c r="AA118" i="3" s="1"/>
  <c r="AB118" i="3" s="1"/>
  <c r="B118" i="3"/>
  <c r="C118" i="3"/>
  <c r="D118" i="3"/>
  <c r="E118" i="3"/>
  <c r="A105" i="3"/>
  <c r="AA105" i="3" s="1"/>
  <c r="AB105" i="3" s="1"/>
  <c r="B105" i="3"/>
  <c r="C105" i="3"/>
  <c r="D105" i="3"/>
  <c r="E105" i="3"/>
  <c r="A90" i="3"/>
  <c r="AA90" i="3" s="1"/>
  <c r="AB90" i="3" s="1"/>
  <c r="B90" i="3"/>
  <c r="C90" i="3"/>
  <c r="D90" i="3"/>
  <c r="E90" i="3"/>
  <c r="A132" i="3"/>
  <c r="AA132" i="3" s="1"/>
  <c r="AB132" i="3" s="1"/>
  <c r="B132" i="3"/>
  <c r="C132" i="3"/>
  <c r="D132" i="3"/>
  <c r="E132" i="3"/>
  <c r="A72" i="3"/>
  <c r="AA72" i="3" s="1"/>
  <c r="AB72" i="3" s="1"/>
  <c r="B72" i="3"/>
  <c r="C72" i="3"/>
  <c r="D72" i="3"/>
  <c r="E72" i="3"/>
  <c r="A113" i="3"/>
  <c r="AA113" i="3" s="1"/>
  <c r="AB113" i="3" s="1"/>
  <c r="B113" i="3"/>
  <c r="C113" i="3"/>
  <c r="D113" i="3"/>
  <c r="E113" i="3"/>
  <c r="A250" i="3"/>
  <c r="AA250" i="3" s="1"/>
  <c r="AB250" i="3" s="1"/>
  <c r="B250" i="3"/>
  <c r="C250" i="3"/>
  <c r="D250" i="3"/>
  <c r="E250" i="3"/>
  <c r="A234" i="3"/>
  <c r="AA234" i="3" s="1"/>
  <c r="AB234" i="3" s="1"/>
  <c r="B234" i="3"/>
  <c r="C234" i="3"/>
  <c r="D234" i="3"/>
  <c r="E234" i="3"/>
  <c r="A245" i="3"/>
  <c r="AA245" i="3" s="1"/>
  <c r="AB245" i="3" s="1"/>
  <c r="B245" i="3"/>
  <c r="C245" i="3"/>
  <c r="D245" i="3"/>
  <c r="E245" i="3"/>
  <c r="A110" i="3"/>
  <c r="AA110" i="3" s="1"/>
  <c r="AB110" i="3" s="1"/>
  <c r="B110" i="3"/>
  <c r="C110" i="3"/>
  <c r="D110" i="3"/>
  <c r="E110" i="3"/>
  <c r="A67" i="3"/>
  <c r="AA67" i="3" s="1"/>
  <c r="AB67" i="3" s="1"/>
  <c r="B67" i="3"/>
  <c r="C67" i="3"/>
  <c r="D67" i="3"/>
  <c r="E67" i="3"/>
  <c r="A93" i="3"/>
  <c r="AA93" i="3" s="1"/>
  <c r="AB93" i="3" s="1"/>
  <c r="B93" i="3"/>
  <c r="C93" i="3"/>
  <c r="D93" i="3"/>
  <c r="E93" i="3"/>
  <c r="A246" i="3"/>
  <c r="AA246" i="3" s="1"/>
  <c r="AB246" i="3" s="1"/>
  <c r="B246" i="3"/>
  <c r="C246" i="3"/>
  <c r="D246" i="3"/>
  <c r="E246" i="3"/>
  <c r="A124" i="3"/>
  <c r="AA124" i="3" s="1"/>
  <c r="AB124" i="3" s="1"/>
  <c r="B124" i="3"/>
  <c r="C124" i="3"/>
  <c r="D124" i="3"/>
  <c r="E124" i="3"/>
  <c r="A48" i="3"/>
  <c r="AA48" i="3" s="1"/>
  <c r="AB48" i="3" s="1"/>
  <c r="B48" i="3"/>
  <c r="C48" i="3"/>
  <c r="D48" i="3"/>
  <c r="E48" i="3"/>
  <c r="A121" i="3"/>
  <c r="AA121" i="3" s="1"/>
  <c r="AB121" i="3" s="1"/>
  <c r="B121" i="3"/>
  <c r="C121" i="3"/>
  <c r="D121" i="3"/>
  <c r="E121" i="3"/>
  <c r="A68" i="3"/>
  <c r="AA68" i="3" s="1"/>
  <c r="AB68" i="3" s="1"/>
  <c r="B68" i="3"/>
  <c r="C68" i="3"/>
  <c r="D68" i="3"/>
  <c r="E68" i="3"/>
  <c r="A65" i="3"/>
  <c r="AA65" i="3" s="1"/>
  <c r="AB65" i="3" s="1"/>
  <c r="B65" i="3"/>
  <c r="C65" i="3"/>
  <c r="D65" i="3"/>
  <c r="E65" i="3"/>
  <c r="A59" i="3"/>
  <c r="AA59" i="3" s="1"/>
  <c r="AB59" i="3" s="1"/>
  <c r="B59" i="3"/>
  <c r="C59" i="3"/>
  <c r="D59" i="3"/>
  <c r="E59" i="3"/>
  <c r="A70" i="3"/>
  <c r="AA70" i="3" s="1"/>
  <c r="AB70" i="3" s="1"/>
  <c r="B70" i="3"/>
  <c r="C70" i="3"/>
  <c r="D70" i="3"/>
  <c r="E70" i="3"/>
  <c r="A77" i="3"/>
  <c r="AA77" i="3" s="1"/>
  <c r="AB77" i="3" s="1"/>
  <c r="B77" i="3"/>
  <c r="C77" i="3"/>
  <c r="D77" i="3"/>
  <c r="E77" i="3"/>
  <c r="A53" i="3"/>
  <c r="AA53" i="3" s="1"/>
  <c r="AB53" i="3" s="1"/>
  <c r="B53" i="3"/>
  <c r="C53" i="3"/>
  <c r="D53" i="3"/>
  <c r="E53" i="3"/>
  <c r="A89" i="3"/>
  <c r="AA89" i="3" s="1"/>
  <c r="AB89" i="3" s="1"/>
  <c r="B89" i="3"/>
  <c r="C89" i="3"/>
  <c r="D89" i="3"/>
  <c r="E89" i="3"/>
  <c r="A74" i="3"/>
  <c r="AA74" i="3" s="1"/>
  <c r="AB74" i="3" s="1"/>
  <c r="B74" i="3"/>
  <c r="C74" i="3"/>
  <c r="D74" i="3"/>
  <c r="E74" i="3"/>
  <c r="A47" i="3"/>
  <c r="AA47" i="3" s="1"/>
  <c r="AB47" i="3" s="1"/>
  <c r="B47" i="3"/>
  <c r="C47" i="3"/>
  <c r="D47" i="3"/>
  <c r="E47" i="3"/>
  <c r="A71" i="3"/>
  <c r="AA71" i="3" s="1"/>
  <c r="AB71" i="3" s="1"/>
  <c r="B71" i="3"/>
  <c r="C71" i="3"/>
  <c r="D71" i="3"/>
  <c r="E71" i="3"/>
  <c r="A83" i="3"/>
  <c r="AA83" i="3" s="1"/>
  <c r="AB83" i="3" s="1"/>
  <c r="B83" i="3"/>
  <c r="C83" i="3"/>
  <c r="D83" i="3"/>
  <c r="E83" i="3"/>
  <c r="A92" i="3"/>
  <c r="AA92" i="3" s="1"/>
  <c r="AB92" i="3" s="1"/>
  <c r="B92" i="3"/>
  <c r="C92" i="3"/>
  <c r="D92" i="3"/>
  <c r="E92" i="3"/>
  <c r="A233" i="3"/>
  <c r="AA233" i="3" s="1"/>
  <c r="AB233" i="3" s="1"/>
  <c r="B233" i="3"/>
  <c r="C233" i="3"/>
  <c r="D233" i="3"/>
  <c r="E233" i="3"/>
  <c r="A24" i="3"/>
  <c r="AA24" i="3" s="1"/>
  <c r="AB24" i="3" s="1"/>
  <c r="B24" i="3"/>
  <c r="C24" i="3"/>
  <c r="D24" i="3"/>
  <c r="E24" i="3"/>
  <c r="A102" i="3"/>
  <c r="AA102" i="3" s="1"/>
  <c r="AB102" i="3" s="1"/>
  <c r="B102" i="3"/>
  <c r="C102" i="3"/>
  <c r="D102" i="3"/>
  <c r="E102" i="3"/>
  <c r="A54" i="3"/>
  <c r="AA54" i="3" s="1"/>
  <c r="AB54" i="3" s="1"/>
  <c r="B54" i="3"/>
  <c r="C54" i="3"/>
  <c r="D54" i="3"/>
  <c r="E54" i="3"/>
  <c r="A116" i="3"/>
  <c r="AA116" i="3" s="1"/>
  <c r="AB116" i="3" s="1"/>
  <c r="B116" i="3"/>
  <c r="C116" i="3"/>
  <c r="D116" i="3"/>
  <c r="E116" i="3"/>
  <c r="A58" i="3"/>
  <c r="AA58" i="3" s="1"/>
  <c r="AB58" i="3" s="1"/>
  <c r="B58" i="3"/>
  <c r="C58" i="3"/>
  <c r="D58" i="3"/>
  <c r="E58" i="3"/>
  <c r="A66" i="3"/>
  <c r="AA66" i="3" s="1"/>
  <c r="AB66" i="3" s="1"/>
  <c r="B66" i="3"/>
  <c r="C66" i="3"/>
  <c r="D66" i="3"/>
  <c r="E66" i="3"/>
  <c r="A251" i="3"/>
  <c r="AA251" i="3" s="1"/>
  <c r="AB251" i="3" s="1"/>
  <c r="B251" i="3"/>
  <c r="C251" i="3"/>
  <c r="D251" i="3"/>
  <c r="E251" i="3"/>
  <c r="A237" i="3"/>
  <c r="AA237" i="3" s="1"/>
  <c r="AB237" i="3" s="1"/>
  <c r="B237" i="3"/>
  <c r="C237" i="3"/>
  <c r="D237" i="3"/>
  <c r="E237" i="3"/>
  <c r="A223" i="3"/>
  <c r="AA223" i="3" s="1"/>
  <c r="AB223" i="3" s="1"/>
  <c r="B223" i="3"/>
  <c r="C223" i="3"/>
  <c r="D223" i="3"/>
  <c r="E223" i="3"/>
  <c r="A136" i="3"/>
  <c r="AA136" i="3" s="1"/>
  <c r="AB136" i="3" s="1"/>
  <c r="B136" i="3"/>
  <c r="C136" i="3"/>
  <c r="D136" i="3"/>
  <c r="E136" i="3"/>
  <c r="A129" i="3"/>
  <c r="AA129" i="3" s="1"/>
  <c r="AB129" i="3" s="1"/>
  <c r="B129" i="3"/>
  <c r="C129" i="3"/>
  <c r="D129" i="3"/>
  <c r="E129" i="3"/>
  <c r="A207" i="3"/>
  <c r="AA207" i="3" s="1"/>
  <c r="AB207" i="3" s="1"/>
  <c r="B207" i="3"/>
  <c r="C207" i="3"/>
  <c r="D207" i="3"/>
  <c r="E207" i="3"/>
  <c r="A227" i="3"/>
  <c r="AA227" i="3" s="1"/>
  <c r="AB227" i="3" s="1"/>
  <c r="B227" i="3"/>
  <c r="C227" i="3"/>
  <c r="D227" i="3"/>
  <c r="E227" i="3"/>
  <c r="A107" i="3"/>
  <c r="AA107" i="3" s="1"/>
  <c r="AB107" i="3" s="1"/>
  <c r="B107" i="3"/>
  <c r="C107" i="3"/>
  <c r="D107" i="3"/>
  <c r="E107" i="3"/>
  <c r="A120" i="3"/>
  <c r="AA120" i="3" s="1"/>
  <c r="AB120" i="3" s="1"/>
  <c r="B120" i="3"/>
  <c r="C120" i="3"/>
  <c r="D120" i="3"/>
  <c r="E120" i="3"/>
  <c r="A183" i="3"/>
  <c r="AA183" i="3" s="1"/>
  <c r="AB183" i="3" s="1"/>
  <c r="B183" i="3"/>
  <c r="C183" i="3"/>
  <c r="D183" i="3"/>
  <c r="E183" i="3"/>
  <c r="A115" i="3"/>
  <c r="AA115" i="3" s="1"/>
  <c r="AB115" i="3" s="1"/>
  <c r="B115" i="3"/>
  <c r="C115" i="3"/>
  <c r="D115" i="3"/>
  <c r="E115" i="3"/>
  <c r="A135" i="3"/>
  <c r="AA135" i="3" s="1"/>
  <c r="AB135" i="3" s="1"/>
  <c r="B135" i="3"/>
  <c r="C135" i="3"/>
  <c r="D135" i="3"/>
  <c r="E135" i="3"/>
  <c r="A191" i="3"/>
  <c r="AA191" i="3" s="1"/>
  <c r="AB191" i="3" s="1"/>
  <c r="B191" i="3"/>
  <c r="C191" i="3"/>
  <c r="D191" i="3"/>
  <c r="E191" i="3"/>
  <c r="A238" i="3"/>
  <c r="AA238" i="3" s="1"/>
  <c r="AB238" i="3" s="1"/>
  <c r="B238" i="3"/>
  <c r="C238" i="3"/>
  <c r="D238" i="3"/>
  <c r="E238" i="3"/>
  <c r="A247" i="3"/>
  <c r="AA247" i="3" s="1"/>
  <c r="AB247" i="3" s="1"/>
  <c r="B247" i="3"/>
  <c r="C247" i="3"/>
  <c r="D247" i="3"/>
  <c r="E247" i="3"/>
  <c r="A57" i="3"/>
  <c r="AA57" i="3" s="1"/>
  <c r="AB57" i="3" s="1"/>
  <c r="B57" i="3"/>
  <c r="C57" i="3"/>
  <c r="D57" i="3"/>
  <c r="E57" i="3"/>
  <c r="A109" i="3"/>
  <c r="AA109" i="3" s="1"/>
  <c r="AB109" i="3" s="1"/>
  <c r="B109" i="3"/>
  <c r="C109" i="3"/>
  <c r="D109" i="3"/>
  <c r="E109" i="3"/>
  <c r="A26" i="3"/>
  <c r="AA26" i="3" s="1"/>
  <c r="AB26" i="3" s="1"/>
  <c r="B26" i="3"/>
  <c r="C26" i="3"/>
  <c r="D26" i="3"/>
  <c r="E26" i="3"/>
  <c r="A239" i="3"/>
  <c r="AA239" i="3" s="1"/>
  <c r="AB239" i="3" s="1"/>
  <c r="B239" i="3"/>
  <c r="C239" i="3"/>
  <c r="D239" i="3"/>
  <c r="E239" i="3"/>
  <c r="A45" i="3"/>
  <c r="AA45" i="3" s="1"/>
  <c r="AB45" i="3" s="1"/>
  <c r="B45" i="3"/>
  <c r="C45" i="3"/>
  <c r="D45" i="3"/>
  <c r="E45" i="3"/>
  <c r="A99" i="3"/>
  <c r="AA99" i="3" s="1"/>
  <c r="AB99" i="3" s="1"/>
  <c r="B99" i="3"/>
  <c r="C99" i="3"/>
  <c r="D99" i="3"/>
  <c r="E99" i="3"/>
  <c r="A51" i="3"/>
  <c r="AA51" i="3" s="1"/>
  <c r="AB51" i="3" s="1"/>
  <c r="B51" i="3"/>
  <c r="C51" i="3"/>
  <c r="D51" i="3"/>
  <c r="E51" i="3"/>
  <c r="A25" i="3"/>
  <c r="AA25" i="3" s="1"/>
  <c r="AB25" i="3" s="1"/>
  <c r="B25" i="3"/>
  <c r="C25" i="3"/>
  <c r="D25" i="3"/>
  <c r="E25" i="3"/>
  <c r="A133" i="3"/>
  <c r="AA133" i="3" s="1"/>
  <c r="AB133" i="3" s="1"/>
  <c r="B133" i="3"/>
  <c r="C133" i="3"/>
  <c r="D133" i="3"/>
  <c r="E133" i="3"/>
  <c r="A91" i="3"/>
  <c r="AA91" i="3" s="1"/>
  <c r="AB91" i="3" s="1"/>
  <c r="B91" i="3"/>
  <c r="C91" i="3"/>
  <c r="D91" i="3"/>
  <c r="E91" i="3"/>
  <c r="A248" i="3"/>
  <c r="AA248" i="3" s="1"/>
  <c r="AB248" i="3" s="1"/>
  <c r="B248" i="3"/>
  <c r="C248" i="3"/>
  <c r="D248" i="3"/>
  <c r="E248" i="3"/>
  <c r="A134" i="3"/>
  <c r="AA134" i="3" s="1"/>
  <c r="AB134" i="3" s="1"/>
  <c r="B134" i="3"/>
  <c r="C134" i="3"/>
  <c r="D134" i="3"/>
  <c r="E134" i="3"/>
  <c r="A100" i="3"/>
  <c r="AA100" i="3" s="1"/>
  <c r="AB100" i="3" s="1"/>
  <c r="B100" i="3"/>
  <c r="C100" i="3"/>
  <c r="D100" i="3"/>
  <c r="E100" i="3"/>
  <c r="A122" i="3"/>
  <c r="AA122" i="3" s="1"/>
  <c r="AB122" i="3" s="1"/>
  <c r="B122" i="3"/>
  <c r="C122" i="3"/>
  <c r="D122" i="3"/>
  <c r="E122" i="3"/>
  <c r="A125" i="3"/>
  <c r="AA125" i="3" s="1"/>
  <c r="AB125" i="3" s="1"/>
  <c r="B125" i="3"/>
  <c r="C125" i="3"/>
  <c r="D125" i="3"/>
  <c r="E125" i="3"/>
  <c r="A23" i="3"/>
  <c r="B23" i="3"/>
  <c r="C23" i="3"/>
  <c r="D23" i="3"/>
  <c r="E23" i="3"/>
  <c r="A235" i="3"/>
  <c r="AA235" i="3" s="1"/>
  <c r="AB235" i="3" s="1"/>
  <c r="B235" i="3"/>
  <c r="C235" i="3"/>
  <c r="D235" i="3"/>
  <c r="E235" i="3"/>
  <c r="A131" i="3"/>
  <c r="AA131" i="3" s="1"/>
  <c r="AB131" i="3" s="1"/>
  <c r="B131" i="3"/>
  <c r="C131" i="3"/>
  <c r="D131" i="3"/>
  <c r="E131" i="3"/>
  <c r="A127" i="3"/>
  <c r="AA127" i="3" s="1"/>
  <c r="AB127" i="3" s="1"/>
  <c r="B127" i="3"/>
  <c r="C127" i="3"/>
  <c r="D127" i="3"/>
  <c r="E127" i="3"/>
  <c r="A126" i="3"/>
  <c r="AA126" i="3" s="1"/>
  <c r="AB126" i="3" s="1"/>
  <c r="B126" i="3"/>
  <c r="C126" i="3"/>
  <c r="D126" i="3"/>
  <c r="E126" i="3"/>
  <c r="A130" i="3"/>
  <c r="AA130" i="3" s="1"/>
  <c r="AB130" i="3" s="1"/>
  <c r="B130" i="3"/>
  <c r="C130" i="3"/>
  <c r="D130" i="3"/>
  <c r="E130" i="3"/>
  <c r="A128" i="3"/>
  <c r="AA128" i="3" s="1"/>
  <c r="AB128" i="3" s="1"/>
  <c r="B128" i="3"/>
  <c r="C128" i="3"/>
  <c r="D128" i="3"/>
  <c r="E128" i="3"/>
  <c r="A81" i="3"/>
  <c r="AA81" i="3" s="1"/>
  <c r="AB81" i="3" s="1"/>
  <c r="B81" i="3"/>
  <c r="C81" i="3"/>
  <c r="D81" i="3"/>
  <c r="E81" i="3"/>
  <c r="A138" i="3"/>
  <c r="AA138" i="3" s="1"/>
  <c r="AB138" i="3" s="1"/>
  <c r="B138" i="3"/>
  <c r="C138" i="3"/>
  <c r="D138" i="3"/>
  <c r="E138" i="3"/>
  <c r="A206" i="3"/>
  <c r="AA206" i="3" s="1"/>
  <c r="AB206" i="3" s="1"/>
  <c r="B206" i="3"/>
  <c r="C206" i="3"/>
  <c r="D206" i="3"/>
  <c r="E206" i="3"/>
  <c r="A199" i="3"/>
  <c r="AA199" i="3" s="1"/>
  <c r="AB199" i="3" s="1"/>
  <c r="B199" i="3"/>
  <c r="C199" i="3"/>
  <c r="D199" i="3"/>
  <c r="E199" i="3"/>
  <c r="A197" i="3"/>
  <c r="AA197" i="3" s="1"/>
  <c r="AB197" i="3" s="1"/>
  <c r="B197" i="3"/>
  <c r="C197" i="3"/>
  <c r="D197" i="3"/>
  <c r="E197" i="3"/>
  <c r="A196" i="3"/>
  <c r="AA196" i="3" s="1"/>
  <c r="AB196" i="3" s="1"/>
  <c r="B196" i="3"/>
  <c r="C196" i="3"/>
  <c r="D196" i="3"/>
  <c r="E196" i="3"/>
  <c r="A192" i="3"/>
  <c r="AA192" i="3" s="1"/>
  <c r="AB192" i="3" s="1"/>
  <c r="B192" i="3"/>
  <c r="C192" i="3"/>
  <c r="D192" i="3"/>
  <c r="E192" i="3"/>
  <c r="A204" i="3"/>
  <c r="AA204" i="3" s="1"/>
  <c r="AB204" i="3" s="1"/>
  <c r="B204" i="3"/>
  <c r="C204" i="3"/>
  <c r="D204" i="3"/>
  <c r="E204" i="3"/>
  <c r="A205" i="3"/>
  <c r="AA205" i="3" s="1"/>
  <c r="AB205" i="3" s="1"/>
  <c r="B205" i="3"/>
  <c r="C205" i="3"/>
  <c r="D205" i="3"/>
  <c r="E205" i="3"/>
  <c r="A202" i="3"/>
  <c r="AA202" i="3" s="1"/>
  <c r="AB202" i="3" s="1"/>
  <c r="B202" i="3"/>
  <c r="C202" i="3"/>
  <c r="D202" i="3"/>
  <c r="E202" i="3"/>
  <c r="A203" i="3"/>
  <c r="AA203" i="3" s="1"/>
  <c r="AB203" i="3" s="1"/>
  <c r="B203" i="3"/>
  <c r="C203" i="3"/>
  <c r="D203" i="3"/>
  <c r="E203" i="3"/>
  <c r="A179" i="3"/>
  <c r="AA179" i="3" s="1"/>
  <c r="AB179" i="3" s="1"/>
  <c r="B179" i="3"/>
  <c r="C179" i="3"/>
  <c r="D179" i="3"/>
  <c r="E179" i="3"/>
  <c r="A140" i="3"/>
  <c r="AA140" i="3" s="1"/>
  <c r="AB140" i="3" s="1"/>
  <c r="B140" i="3"/>
  <c r="C140" i="3"/>
  <c r="E140" i="3"/>
  <c r="A144" i="3"/>
  <c r="AA144" i="3" s="1"/>
  <c r="AB144" i="3" s="1"/>
  <c r="B144" i="3"/>
  <c r="C144" i="3"/>
  <c r="D144" i="3"/>
  <c r="E144" i="3"/>
  <c r="A181" i="3"/>
  <c r="AA181" i="3" s="1"/>
  <c r="AB181" i="3" s="1"/>
  <c r="B181" i="3"/>
  <c r="C181" i="3"/>
  <c r="D181" i="3"/>
  <c r="E181" i="3"/>
  <c r="A178" i="3"/>
  <c r="AA178" i="3" s="1"/>
  <c r="AB178" i="3" s="1"/>
  <c r="B178" i="3"/>
  <c r="C178" i="3"/>
  <c r="E178" i="3"/>
  <c r="A143" i="3"/>
  <c r="AA143" i="3" s="1"/>
  <c r="AB143" i="3" s="1"/>
  <c r="B143" i="3"/>
  <c r="C143" i="3"/>
  <c r="D143" i="3"/>
  <c r="E143" i="3"/>
  <c r="A173" i="3"/>
  <c r="AA173" i="3" s="1"/>
  <c r="AB173" i="3" s="1"/>
  <c r="B173" i="3"/>
  <c r="C173" i="3"/>
  <c r="D173" i="3"/>
  <c r="E173" i="3"/>
  <c r="A155" i="3"/>
  <c r="AA155" i="3" s="1"/>
  <c r="AB155" i="3" s="1"/>
  <c r="B155" i="3"/>
  <c r="C155" i="3"/>
  <c r="D155" i="3"/>
  <c r="E155" i="3"/>
  <c r="A156" i="3"/>
  <c r="AA156" i="3" s="1"/>
  <c r="AB156" i="3" s="1"/>
  <c r="B156" i="3"/>
  <c r="C156" i="3"/>
  <c r="E156" i="3"/>
  <c r="A158" i="3"/>
  <c r="AA158" i="3" s="1"/>
  <c r="AB158" i="3" s="1"/>
  <c r="B158" i="3"/>
  <c r="C158" i="3"/>
  <c r="D158" i="3"/>
  <c r="E158" i="3"/>
  <c r="A145" i="3"/>
  <c r="AA145" i="3" s="1"/>
  <c r="AB145" i="3" s="1"/>
  <c r="B145" i="3"/>
  <c r="C145" i="3"/>
  <c r="E145" i="3"/>
  <c r="A151" i="3"/>
  <c r="AA151" i="3" s="1"/>
  <c r="AB151" i="3" s="1"/>
  <c r="B151" i="3"/>
  <c r="C151" i="3"/>
  <c r="D151" i="3"/>
  <c r="E151" i="3"/>
  <c r="A150" i="3"/>
  <c r="AA150" i="3" s="1"/>
  <c r="AB150" i="3" s="1"/>
  <c r="B150" i="3"/>
  <c r="C150" i="3"/>
  <c r="D150" i="3"/>
  <c r="E150" i="3"/>
  <c r="A180" i="3"/>
  <c r="AA180" i="3" s="1"/>
  <c r="AB180" i="3" s="1"/>
  <c r="B180" i="3"/>
  <c r="C180" i="3"/>
  <c r="D180" i="3"/>
  <c r="E180" i="3"/>
  <c r="A161" i="3"/>
  <c r="AA161" i="3" s="1"/>
  <c r="AB161" i="3" s="1"/>
  <c r="B161" i="3"/>
  <c r="C161" i="3"/>
  <c r="D161" i="3"/>
  <c r="E161" i="3"/>
  <c r="A170" i="3"/>
  <c r="AA170" i="3" s="1"/>
  <c r="AB170" i="3" s="1"/>
  <c r="B170" i="3"/>
  <c r="C170" i="3"/>
  <c r="D170" i="3"/>
  <c r="E170" i="3"/>
  <c r="A169" i="3"/>
  <c r="AA169" i="3" s="1"/>
  <c r="AB169" i="3" s="1"/>
  <c r="B169" i="3"/>
  <c r="C169" i="3"/>
  <c r="D169" i="3"/>
  <c r="E169" i="3"/>
  <c r="A167" i="3"/>
  <c r="AA167" i="3" s="1"/>
  <c r="AB167" i="3" s="1"/>
  <c r="B167" i="3"/>
  <c r="C167" i="3"/>
  <c r="D167" i="3"/>
  <c r="E167" i="3"/>
  <c r="A166" i="3"/>
  <c r="AA166" i="3" s="1"/>
  <c r="AB166" i="3" s="1"/>
  <c r="B166" i="3"/>
  <c r="C166" i="3"/>
  <c r="D166" i="3"/>
  <c r="E166" i="3"/>
  <c r="A142" i="3"/>
  <c r="AA142" i="3" s="1"/>
  <c r="AB142" i="3" s="1"/>
  <c r="B142" i="3"/>
  <c r="C142" i="3"/>
  <c r="D142" i="3"/>
  <c r="E142" i="3"/>
  <c r="A157" i="3"/>
  <c r="AA157" i="3" s="1"/>
  <c r="AB157" i="3" s="1"/>
  <c r="B157" i="3"/>
  <c r="C157" i="3"/>
  <c r="D157" i="3"/>
  <c r="E157" i="3"/>
  <c r="A174" i="3"/>
  <c r="AA174" i="3" s="1"/>
  <c r="AB174" i="3" s="1"/>
  <c r="B174" i="3"/>
  <c r="C174" i="3"/>
  <c r="D174" i="3"/>
  <c r="E174" i="3"/>
  <c r="A147" i="3"/>
  <c r="AA147" i="3" s="1"/>
  <c r="AB147" i="3" s="1"/>
  <c r="B147" i="3"/>
  <c r="C147" i="3"/>
  <c r="E147" i="3"/>
  <c r="A177" i="3"/>
  <c r="AA177" i="3" s="1"/>
  <c r="AB177" i="3" s="1"/>
  <c r="B177" i="3"/>
  <c r="C177" i="3"/>
  <c r="D177" i="3"/>
  <c r="E177" i="3"/>
  <c r="A160" i="3"/>
  <c r="AA160" i="3" s="1"/>
  <c r="AB160" i="3" s="1"/>
  <c r="B160" i="3"/>
  <c r="C160" i="3"/>
  <c r="D160" i="3"/>
  <c r="E160" i="3"/>
  <c r="A163" i="3"/>
  <c r="AA163" i="3" s="1"/>
  <c r="AB163" i="3" s="1"/>
  <c r="B163" i="3"/>
  <c r="C163" i="3"/>
  <c r="D163" i="3"/>
  <c r="E163" i="3"/>
  <c r="A153" i="3"/>
  <c r="AA153" i="3" s="1"/>
  <c r="AB153" i="3" s="1"/>
  <c r="B153" i="3"/>
  <c r="C153" i="3"/>
  <c r="D153" i="3"/>
  <c r="E153" i="3"/>
  <c r="A164" i="3"/>
  <c r="AA164" i="3" s="1"/>
  <c r="AB164" i="3" s="1"/>
  <c r="B164" i="3"/>
  <c r="C164" i="3"/>
  <c r="D164" i="3"/>
  <c r="E164" i="3"/>
  <c r="A168" i="3"/>
  <c r="AA168" i="3" s="1"/>
  <c r="AB168" i="3" s="1"/>
  <c r="B168" i="3"/>
  <c r="C168" i="3"/>
  <c r="D168" i="3"/>
  <c r="E168" i="3"/>
  <c r="A152" i="3"/>
  <c r="AA152" i="3" s="1"/>
  <c r="AB152" i="3" s="1"/>
  <c r="B152" i="3"/>
  <c r="C152" i="3"/>
  <c r="D152" i="3"/>
  <c r="E152" i="3"/>
  <c r="A154" i="3"/>
  <c r="AA154" i="3" s="1"/>
  <c r="AB154" i="3" s="1"/>
  <c r="B154" i="3"/>
  <c r="C154" i="3"/>
  <c r="D154" i="3"/>
  <c r="E154" i="3"/>
  <c r="A162" i="3"/>
  <c r="AA162" i="3" s="1"/>
  <c r="AB162" i="3" s="1"/>
  <c r="B162" i="3"/>
  <c r="C162" i="3"/>
  <c r="D162" i="3"/>
  <c r="E162" i="3"/>
  <c r="A172" i="3"/>
  <c r="AA172" i="3" s="1"/>
  <c r="AB172" i="3" s="1"/>
  <c r="B172" i="3"/>
  <c r="C172" i="3"/>
  <c r="E172" i="3"/>
  <c r="A159" i="3"/>
  <c r="AA159" i="3" s="1"/>
  <c r="AB159" i="3" s="1"/>
  <c r="B159" i="3"/>
  <c r="C159" i="3"/>
  <c r="D159" i="3"/>
  <c r="E159" i="3"/>
  <c r="A141" i="3"/>
  <c r="AA141" i="3" s="1"/>
  <c r="AB141" i="3" s="1"/>
  <c r="B141" i="3"/>
  <c r="C141" i="3"/>
  <c r="E141" i="3"/>
  <c r="A149" i="3"/>
  <c r="AA149" i="3" s="1"/>
  <c r="AB149" i="3" s="1"/>
  <c r="B149" i="3"/>
  <c r="C149" i="3"/>
  <c r="D149" i="3"/>
  <c r="E149" i="3"/>
  <c r="A171" i="3"/>
  <c r="AA171" i="3" s="1"/>
  <c r="AB171" i="3" s="1"/>
  <c r="B171" i="3"/>
  <c r="C171" i="3"/>
  <c r="D171" i="3"/>
  <c r="E171" i="3"/>
  <c r="A175" i="3"/>
  <c r="AA175" i="3" s="1"/>
  <c r="AB175" i="3" s="1"/>
  <c r="B175" i="3"/>
  <c r="C175" i="3"/>
  <c r="D175" i="3"/>
  <c r="E175" i="3"/>
  <c r="A176" i="3"/>
  <c r="AA176" i="3" s="1"/>
  <c r="AB176" i="3" s="1"/>
  <c r="B176" i="3"/>
  <c r="C176" i="3"/>
  <c r="D176" i="3"/>
  <c r="E176" i="3"/>
  <c r="A148" i="3"/>
  <c r="AA148" i="3" s="1"/>
  <c r="AB148" i="3" s="1"/>
  <c r="B148" i="3"/>
  <c r="C148" i="3"/>
  <c r="D148" i="3"/>
  <c r="E148" i="3"/>
  <c r="A165" i="3"/>
  <c r="AA165" i="3" s="1"/>
  <c r="AB165" i="3" s="1"/>
  <c r="B165" i="3"/>
  <c r="C165" i="3"/>
  <c r="D165" i="3"/>
  <c r="E165" i="3"/>
  <c r="A146" i="3"/>
  <c r="AA146" i="3" s="1"/>
  <c r="AB146" i="3" s="1"/>
  <c r="B146" i="3"/>
  <c r="C146" i="3"/>
  <c r="D146" i="3"/>
  <c r="E146" i="3"/>
  <c r="A37" i="3"/>
  <c r="AA37" i="3" s="1"/>
  <c r="AB37" i="3" s="1"/>
  <c r="B37" i="3"/>
  <c r="C37" i="3"/>
  <c r="D37" i="3"/>
  <c r="E37" i="3"/>
  <c r="A36" i="3"/>
  <c r="AA36" i="3" s="1"/>
  <c r="AB36" i="3" s="1"/>
  <c r="B36" i="3"/>
  <c r="C36" i="3"/>
  <c r="D36" i="3"/>
  <c r="E36" i="3"/>
  <c r="A32" i="3"/>
  <c r="AA32" i="3" s="1"/>
  <c r="AB32" i="3" s="1"/>
  <c r="B32" i="3"/>
  <c r="C32" i="3"/>
  <c r="D32" i="3"/>
  <c r="E32" i="3"/>
  <c r="A31" i="3"/>
  <c r="AA31" i="3" s="1"/>
  <c r="AB31" i="3" s="1"/>
  <c r="B31" i="3"/>
  <c r="C31" i="3"/>
  <c r="D31" i="3"/>
  <c r="E31" i="3"/>
  <c r="A40" i="3"/>
  <c r="AA40" i="3" s="1"/>
  <c r="AB40" i="3" s="1"/>
  <c r="B40" i="3"/>
  <c r="C40" i="3"/>
  <c r="D40" i="3"/>
  <c r="E40" i="3"/>
  <c r="A29" i="3"/>
  <c r="AA29" i="3" s="1"/>
  <c r="AB29" i="3" s="1"/>
  <c r="B29" i="3"/>
  <c r="C29" i="3"/>
  <c r="D29" i="3"/>
  <c r="E29" i="3"/>
  <c r="A35" i="3"/>
  <c r="AA35" i="3" s="1"/>
  <c r="AB35" i="3" s="1"/>
  <c r="B35" i="3"/>
  <c r="C35" i="3"/>
  <c r="D35" i="3"/>
  <c r="E35" i="3"/>
  <c r="A38" i="3"/>
  <c r="AA38" i="3" s="1"/>
  <c r="AB38" i="3" s="1"/>
  <c r="B38" i="3"/>
  <c r="C38" i="3"/>
  <c r="D38" i="3"/>
  <c r="E38" i="3"/>
  <c r="A42" i="3"/>
  <c r="AA42" i="3" s="1"/>
  <c r="AB42" i="3" s="1"/>
  <c r="B42" i="3"/>
  <c r="C42" i="3"/>
  <c r="D42" i="3"/>
  <c r="E42" i="3"/>
  <c r="A44" i="3"/>
  <c r="AA44" i="3" s="1"/>
  <c r="AB44" i="3" s="1"/>
  <c r="B44" i="3"/>
  <c r="C44" i="3"/>
  <c r="D44" i="3"/>
  <c r="E44" i="3"/>
  <c r="A226" i="3"/>
  <c r="AA226" i="3" s="1"/>
  <c r="AB226" i="3" s="1"/>
  <c r="B226" i="3"/>
  <c r="C226" i="3"/>
  <c r="D226" i="3"/>
  <c r="E226" i="3"/>
  <c r="A225" i="3"/>
  <c r="AA225" i="3" s="1"/>
  <c r="AB225" i="3" s="1"/>
  <c r="B225" i="3"/>
  <c r="C225" i="3"/>
  <c r="D225" i="3"/>
  <c r="E225" i="3"/>
  <c r="A232" i="3"/>
  <c r="AA232" i="3" s="1"/>
  <c r="AB232" i="3" s="1"/>
  <c r="B232" i="3"/>
  <c r="C232" i="3"/>
  <c r="D232" i="3"/>
  <c r="E232" i="3"/>
  <c r="A228" i="3"/>
  <c r="AA228" i="3" s="1"/>
  <c r="AB228" i="3" s="1"/>
  <c r="B228" i="3"/>
  <c r="C228" i="3"/>
  <c r="D228" i="3"/>
  <c r="E228" i="3"/>
  <c r="A222" i="3"/>
  <c r="AA222" i="3" s="1"/>
  <c r="AB222" i="3" s="1"/>
  <c r="B222" i="3"/>
  <c r="C222" i="3"/>
  <c r="D222" i="3"/>
  <c r="E222" i="3"/>
  <c r="A221" i="3"/>
  <c r="AA221" i="3" s="1"/>
  <c r="AB221" i="3" s="1"/>
  <c r="B221" i="3"/>
  <c r="C221" i="3"/>
  <c r="D221" i="3"/>
  <c r="E221" i="3"/>
  <c r="A224" i="3"/>
  <c r="AA224" i="3" s="1"/>
  <c r="AB224" i="3" s="1"/>
  <c r="B224" i="3"/>
  <c r="C224" i="3"/>
  <c r="D224" i="3"/>
  <c r="E224" i="3"/>
  <c r="A236" i="3"/>
  <c r="AA236" i="3" s="1"/>
  <c r="AB236" i="3" s="1"/>
  <c r="B236" i="3"/>
  <c r="C236" i="3"/>
  <c r="D236" i="3"/>
  <c r="E236" i="3"/>
  <c r="A244" i="3"/>
  <c r="AA244" i="3" s="1"/>
  <c r="AB244" i="3" s="1"/>
  <c r="B244" i="3"/>
  <c r="C244" i="3"/>
  <c r="D244" i="3"/>
  <c r="E244" i="3"/>
  <c r="A240" i="3"/>
  <c r="AA240" i="3" s="1"/>
  <c r="AB240" i="3" s="1"/>
  <c r="B240" i="3"/>
  <c r="C240" i="3"/>
  <c r="D240" i="3"/>
  <c r="E240" i="3"/>
  <c r="A27" i="3"/>
  <c r="AA27" i="3" s="1"/>
  <c r="AB27" i="3" s="1"/>
  <c r="B27" i="3"/>
  <c r="C27" i="3"/>
  <c r="D27" i="3"/>
  <c r="E27" i="3"/>
  <c r="A41" i="3"/>
  <c r="AA41" i="3" s="1"/>
  <c r="AB41" i="3" s="1"/>
  <c r="B41" i="3"/>
  <c r="C41" i="3"/>
  <c r="D41" i="3"/>
  <c r="E41" i="3"/>
  <c r="A34" i="3"/>
  <c r="AA34" i="3" s="1"/>
  <c r="AB34" i="3" s="1"/>
  <c r="B34" i="3"/>
  <c r="C34" i="3"/>
  <c r="D34" i="3"/>
  <c r="E34" i="3"/>
  <c r="A33" i="3"/>
  <c r="AA33" i="3" s="1"/>
  <c r="AB33" i="3" s="1"/>
  <c r="B33" i="3"/>
  <c r="C33" i="3"/>
  <c r="D33" i="3"/>
  <c r="E33" i="3"/>
  <c r="A43" i="3"/>
  <c r="AA43" i="3" s="1"/>
  <c r="AB43" i="3" s="1"/>
  <c r="B43" i="3"/>
  <c r="C43" i="3"/>
  <c r="D43" i="3"/>
  <c r="E43" i="3"/>
  <c r="A39" i="3"/>
  <c r="AA39" i="3" s="1"/>
  <c r="AB39" i="3" s="1"/>
  <c r="B39" i="3"/>
  <c r="C39" i="3"/>
  <c r="D39" i="3"/>
  <c r="E39" i="3"/>
  <c r="A30" i="3"/>
  <c r="AA30" i="3" s="1"/>
  <c r="AB30" i="3" s="1"/>
  <c r="B30" i="3"/>
  <c r="C30" i="3"/>
  <c r="D30" i="3"/>
  <c r="E30" i="3"/>
  <c r="A28" i="3"/>
  <c r="AA28" i="3" s="1"/>
  <c r="AB28" i="3" s="1"/>
  <c r="B28" i="3"/>
  <c r="C28" i="3"/>
  <c r="D28" i="3"/>
  <c r="E28" i="3"/>
  <c r="A119" i="3"/>
  <c r="AA119" i="3" s="1"/>
  <c r="AB119" i="3" s="1"/>
  <c r="B119" i="3"/>
  <c r="C119" i="3"/>
  <c r="D119" i="3"/>
  <c r="E119" i="3"/>
  <c r="A187" i="3"/>
  <c r="AA187" i="3" s="1"/>
  <c r="AB187" i="3" s="1"/>
  <c r="B187" i="3"/>
  <c r="C187" i="3"/>
  <c r="D187" i="3"/>
  <c r="E187" i="3"/>
  <c r="A184" i="3"/>
  <c r="AA184" i="3" s="1"/>
  <c r="AB184" i="3" s="1"/>
  <c r="B184" i="3"/>
  <c r="C184" i="3"/>
  <c r="D184" i="3"/>
  <c r="E184" i="3"/>
  <c r="A186" i="3"/>
  <c r="AA186" i="3" s="1"/>
  <c r="AB186" i="3" s="1"/>
  <c r="B186" i="3"/>
  <c r="C186" i="3"/>
  <c r="D186" i="3"/>
  <c r="E186" i="3"/>
  <c r="A185" i="3"/>
  <c r="AA185" i="3" s="1"/>
  <c r="AB185" i="3" s="1"/>
  <c r="B185" i="3"/>
  <c r="C185" i="3"/>
  <c r="D185" i="3"/>
  <c r="E185" i="3"/>
  <c r="A190" i="3"/>
  <c r="AA190" i="3" s="1"/>
  <c r="AB190" i="3" s="1"/>
  <c r="B190" i="3"/>
  <c r="C190" i="3"/>
  <c r="D190" i="3"/>
  <c r="E190" i="3"/>
  <c r="A189" i="3"/>
  <c r="AA189" i="3" s="1"/>
  <c r="AB189" i="3" s="1"/>
  <c r="B189" i="3"/>
  <c r="C189" i="3"/>
  <c r="D189" i="3"/>
  <c r="E189" i="3"/>
  <c r="A188" i="3"/>
  <c r="AA188" i="3" s="1"/>
  <c r="AB188" i="3" s="1"/>
  <c r="B188" i="3"/>
  <c r="C188" i="3"/>
  <c r="D188" i="3"/>
  <c r="E188" i="3"/>
  <c r="A231" i="3"/>
  <c r="AA231" i="3" s="1"/>
  <c r="AB231" i="3" s="1"/>
  <c r="B231" i="3"/>
  <c r="C231" i="3"/>
  <c r="D231" i="3"/>
  <c r="E231" i="3"/>
  <c r="A230" i="3"/>
  <c r="AA230" i="3" s="1"/>
  <c r="AB230" i="3" s="1"/>
  <c r="B230" i="3"/>
  <c r="C230" i="3"/>
  <c r="D230" i="3"/>
  <c r="E230" i="3"/>
  <c r="A229" i="3"/>
  <c r="AA229" i="3" s="1"/>
  <c r="AB229" i="3" s="1"/>
  <c r="B229" i="3"/>
  <c r="C229" i="3"/>
  <c r="D229" i="3"/>
  <c r="E229" i="3"/>
  <c r="A241" i="3"/>
  <c r="AA241" i="3" s="1"/>
  <c r="AB241" i="3" s="1"/>
  <c r="B241" i="3"/>
  <c r="C241" i="3"/>
  <c r="D241" i="3"/>
  <c r="E241" i="3"/>
  <c r="A211" i="3"/>
  <c r="AA211" i="3" s="1"/>
  <c r="AB211" i="3" s="1"/>
  <c r="B211" i="3"/>
  <c r="C211" i="3"/>
  <c r="D211" i="3"/>
  <c r="E211" i="3"/>
  <c r="A139" i="3"/>
  <c r="AA139" i="3" s="1"/>
  <c r="AB139" i="3" s="1"/>
  <c r="B139" i="3"/>
  <c r="C139" i="3"/>
  <c r="D139" i="3"/>
  <c r="E139" i="3"/>
  <c r="A117" i="3"/>
  <c r="AA117" i="3" s="1"/>
  <c r="AB117" i="3" s="1"/>
  <c r="B117" i="3"/>
  <c r="C117" i="3"/>
  <c r="D117" i="3"/>
  <c r="E117" i="3"/>
  <c r="A76" i="3"/>
  <c r="AA76" i="3" s="1"/>
  <c r="AB76" i="3" s="1"/>
  <c r="B76" i="3"/>
  <c r="C76" i="3"/>
  <c r="D76" i="3"/>
  <c r="E76" i="3"/>
  <c r="A73" i="3"/>
  <c r="AA73" i="3" s="1"/>
  <c r="AB73" i="3" s="1"/>
  <c r="B73" i="3"/>
  <c r="C73" i="3"/>
  <c r="D73" i="3"/>
  <c r="E73" i="3"/>
  <c r="A87" i="3"/>
  <c r="AA87" i="3" s="1"/>
  <c r="AB87" i="3" s="1"/>
  <c r="B87" i="3"/>
  <c r="C87" i="3"/>
  <c r="D87" i="3"/>
  <c r="E87" i="3"/>
  <c r="A103" i="3"/>
  <c r="AA103" i="3" s="1"/>
  <c r="AB103" i="3" s="1"/>
  <c r="B103" i="3"/>
  <c r="C103" i="3"/>
  <c r="D103" i="3"/>
  <c r="E103" i="3"/>
  <c r="A64" i="3"/>
  <c r="AA64" i="3" s="1"/>
  <c r="AB64" i="3" s="1"/>
  <c r="B64" i="3"/>
  <c r="C64" i="3"/>
  <c r="D64" i="3"/>
  <c r="E64" i="3"/>
  <c r="A114" i="3"/>
  <c r="AA114" i="3" s="1"/>
  <c r="AB114" i="3" s="1"/>
  <c r="B114" i="3"/>
  <c r="C114" i="3"/>
  <c r="D114" i="3"/>
  <c r="E114" i="3"/>
  <c r="A98" i="3"/>
  <c r="AA98" i="3" s="1"/>
  <c r="AB98" i="3" s="1"/>
  <c r="B98" i="3"/>
  <c r="C98" i="3"/>
  <c r="D98" i="3"/>
  <c r="E98" i="3"/>
  <c r="A86" i="3"/>
  <c r="AA86" i="3" s="1"/>
  <c r="AB86" i="3" s="1"/>
  <c r="B86" i="3"/>
  <c r="C86" i="3"/>
  <c r="D86" i="3"/>
  <c r="E86" i="3"/>
  <c r="A84" i="3"/>
  <c r="AA84" i="3" s="1"/>
  <c r="AB84" i="3" s="1"/>
  <c r="B84" i="3"/>
  <c r="C84" i="3"/>
  <c r="D84" i="3"/>
  <c r="E84" i="3"/>
  <c r="A85" i="3"/>
  <c r="AA85" i="3" s="1"/>
  <c r="AB85" i="3" s="1"/>
  <c r="B85" i="3"/>
  <c r="C85" i="3"/>
  <c r="D85" i="3"/>
  <c r="E85" i="3"/>
  <c r="A112" i="3"/>
  <c r="AA112" i="3" s="1"/>
  <c r="AB112" i="3" s="1"/>
  <c r="B112" i="3"/>
  <c r="C112" i="3"/>
  <c r="D112" i="3"/>
  <c r="E112" i="3"/>
  <c r="A69" i="3"/>
  <c r="AA69" i="3" s="1"/>
  <c r="AB69" i="3" s="1"/>
  <c r="B69" i="3"/>
  <c r="C69" i="3"/>
  <c r="D69" i="3"/>
  <c r="E69" i="3"/>
  <c r="A95" i="3"/>
  <c r="AA95" i="3" s="1"/>
  <c r="AB95" i="3" s="1"/>
  <c r="B95" i="3"/>
  <c r="C95" i="3"/>
  <c r="D95" i="3"/>
  <c r="E95" i="3"/>
  <c r="A63" i="3"/>
  <c r="AA63" i="3" s="1"/>
  <c r="AB63" i="3" s="1"/>
  <c r="B63" i="3"/>
  <c r="C63" i="3"/>
  <c r="D63" i="3"/>
  <c r="E63" i="3"/>
  <c r="A62" i="3"/>
  <c r="AA62" i="3" s="1"/>
  <c r="AB62" i="3" s="1"/>
  <c r="B62" i="3"/>
  <c r="C62" i="3"/>
  <c r="D62" i="3"/>
  <c r="E62" i="3"/>
  <c r="A82" i="3"/>
  <c r="AA82" i="3" s="1"/>
  <c r="AB82" i="3" s="1"/>
  <c r="B82" i="3"/>
  <c r="C82" i="3"/>
  <c r="D82" i="3"/>
  <c r="E82" i="3"/>
  <c r="A61" i="3"/>
  <c r="AA61" i="3" s="1"/>
  <c r="AB61" i="3" s="1"/>
  <c r="B61" i="3"/>
  <c r="C61" i="3"/>
  <c r="D61" i="3"/>
  <c r="E61" i="3"/>
  <c r="A242" i="3"/>
  <c r="AA242" i="3" s="1"/>
  <c r="AB242" i="3" s="1"/>
  <c r="B242" i="3"/>
  <c r="C242" i="3"/>
  <c r="D242" i="3"/>
  <c r="E242" i="3"/>
  <c r="A75" i="3"/>
  <c r="AA75" i="3" s="1"/>
  <c r="AB75" i="3" s="1"/>
  <c r="B75" i="3"/>
  <c r="C75" i="3"/>
  <c r="D75" i="3"/>
  <c r="E75" i="3"/>
  <c r="A88" i="3"/>
  <c r="AA88" i="3" s="1"/>
  <c r="AB88" i="3" s="1"/>
  <c r="B88" i="3"/>
  <c r="C88" i="3"/>
  <c r="D88" i="3"/>
  <c r="E88" i="3"/>
  <c r="A108" i="3"/>
  <c r="AA108" i="3" s="1"/>
  <c r="AB108" i="3" s="1"/>
  <c r="B108" i="3"/>
  <c r="C108" i="3"/>
  <c r="D108" i="3"/>
  <c r="E108" i="3"/>
  <c r="A249" i="3"/>
  <c r="AA249" i="3" s="1"/>
  <c r="AB249" i="3" s="1"/>
  <c r="B249" i="3"/>
  <c r="C249" i="3"/>
  <c r="D249" i="3"/>
  <c r="E249" i="3"/>
  <c r="A60" i="3"/>
  <c r="AA60" i="3" s="1"/>
  <c r="AB60" i="3" s="1"/>
  <c r="B60" i="3"/>
  <c r="C60" i="3"/>
  <c r="D60" i="3"/>
  <c r="E60" i="3"/>
  <c r="A106" i="3"/>
  <c r="AA106" i="3" s="1"/>
  <c r="AB106" i="3" s="1"/>
  <c r="B106" i="3"/>
  <c r="C106" i="3"/>
  <c r="D106" i="3"/>
  <c r="E106" i="3"/>
  <c r="A46" i="3"/>
  <c r="AA46" i="3" s="1"/>
  <c r="AB46" i="3" s="1"/>
  <c r="B46" i="3"/>
  <c r="C46" i="3"/>
  <c r="D46" i="3"/>
  <c r="E46" i="3"/>
  <c r="A96" i="3"/>
  <c r="AA96" i="3" s="1"/>
  <c r="AB96" i="3" s="1"/>
  <c r="B96" i="3"/>
  <c r="C96" i="3"/>
  <c r="D96" i="3"/>
  <c r="E96" i="3"/>
  <c r="E220" i="3"/>
  <c r="D220" i="3"/>
  <c r="C220" i="3"/>
  <c r="A220" i="3"/>
  <c r="AA220" i="3" s="1"/>
  <c r="AB220" i="3" s="1"/>
  <c r="F7" i="3"/>
  <c r="F8" i="3"/>
  <c r="F9" i="3"/>
  <c r="F6" i="3"/>
  <c r="AA23" i="3" l="1"/>
  <c r="AB23" i="3" s="1"/>
  <c r="V23" i="3"/>
  <c r="W23" i="3" s="1"/>
  <c r="F182" i="3"/>
  <c r="AA182" i="3"/>
  <c r="AB182" i="3" s="1"/>
  <c r="K188" i="3"/>
  <c r="F188" i="3"/>
  <c r="K65" i="3"/>
  <c r="F65" i="3"/>
  <c r="G65" i="3" s="1"/>
  <c r="K80" i="3"/>
  <c r="F80" i="3"/>
  <c r="K69" i="3"/>
  <c r="L69" i="3" s="1"/>
  <c r="F69" i="3"/>
  <c r="G69" i="3" s="1"/>
  <c r="H69" i="3" s="1"/>
  <c r="K248" i="3"/>
  <c r="F248" i="3"/>
  <c r="K47" i="3"/>
  <c r="F47" i="3"/>
  <c r="G47" i="3" s="1"/>
  <c r="K246" i="3"/>
  <c r="F246" i="3"/>
  <c r="K118" i="3"/>
  <c r="L118" i="3" s="1"/>
  <c r="F118" i="3"/>
  <c r="G118" i="3" s="1"/>
  <c r="K193" i="3"/>
  <c r="F193" i="3"/>
  <c r="K94" i="3"/>
  <c r="L94" i="3" s="1"/>
  <c r="F94" i="3"/>
  <c r="G94" i="3" s="1"/>
  <c r="K75" i="3"/>
  <c r="F75" i="3"/>
  <c r="G75" i="3" s="1"/>
  <c r="K98" i="3"/>
  <c r="L98" i="3" s="1"/>
  <c r="F98" i="3"/>
  <c r="G98" i="3" s="1"/>
  <c r="K230" i="3"/>
  <c r="F230" i="3"/>
  <c r="K39" i="3"/>
  <c r="L39" i="3" s="1"/>
  <c r="F39" i="3"/>
  <c r="G39" i="3" s="1"/>
  <c r="K228" i="3"/>
  <c r="F228" i="3"/>
  <c r="K36" i="3"/>
  <c r="L36" i="3" s="1"/>
  <c r="F36" i="3"/>
  <c r="G36" i="3" s="1"/>
  <c r="K169" i="3"/>
  <c r="F169" i="3"/>
  <c r="G169" i="3" s="1"/>
  <c r="K173" i="3"/>
  <c r="F173" i="3"/>
  <c r="G173" i="3" s="1"/>
  <c r="K204" i="3"/>
  <c r="F204" i="3"/>
  <c r="K131" i="3"/>
  <c r="L131" i="3" s="1"/>
  <c r="F131" i="3"/>
  <c r="G131" i="3" s="1"/>
  <c r="K99" i="3"/>
  <c r="F99" i="3"/>
  <c r="K120" i="3"/>
  <c r="L120" i="3" s="1"/>
  <c r="F120" i="3"/>
  <c r="G120" i="3" s="1"/>
  <c r="K54" i="3"/>
  <c r="F54" i="3"/>
  <c r="G54" i="3" s="1"/>
  <c r="K70" i="3"/>
  <c r="L70" i="3" s="1"/>
  <c r="F70" i="3"/>
  <c r="G70" i="3" s="1"/>
  <c r="K234" i="3"/>
  <c r="F234" i="3"/>
  <c r="K214" i="3"/>
  <c r="L214" i="3" s="1"/>
  <c r="F214" i="3"/>
  <c r="G214" i="3" s="1"/>
  <c r="K219" i="3"/>
  <c r="F219" i="3"/>
  <c r="K50" i="3"/>
  <c r="F50" i="3"/>
  <c r="G50" i="3" s="1"/>
  <c r="K24" i="3"/>
  <c r="F24" i="3"/>
  <c r="G24" i="3" s="1"/>
  <c r="K113" i="3"/>
  <c r="L113" i="3" s="1"/>
  <c r="F113" i="3"/>
  <c r="G113" i="3" s="1"/>
  <c r="K123" i="3"/>
  <c r="F123" i="3"/>
  <c r="K174" i="3"/>
  <c r="L174" i="3" s="1"/>
  <c r="F174" i="3"/>
  <c r="G174" i="3" s="1"/>
  <c r="K238" i="3"/>
  <c r="F238" i="3"/>
  <c r="K96" i="3"/>
  <c r="L96" i="3" s="1"/>
  <c r="F96" i="3"/>
  <c r="G96" i="3" s="1"/>
  <c r="K73" i="3"/>
  <c r="F73" i="3"/>
  <c r="G73" i="3" s="1"/>
  <c r="H73" i="3" s="1"/>
  <c r="K42" i="3"/>
  <c r="L42" i="3" s="1"/>
  <c r="F42" i="3"/>
  <c r="G42" i="3" s="1"/>
  <c r="K176" i="3"/>
  <c r="F176" i="3"/>
  <c r="K159" i="3"/>
  <c r="L159" i="3" s="1"/>
  <c r="F159" i="3"/>
  <c r="K168" i="3"/>
  <c r="F168" i="3"/>
  <c r="K151" i="3"/>
  <c r="L151" i="3" s="1"/>
  <c r="F151" i="3"/>
  <c r="G151" i="3" s="1"/>
  <c r="K206" i="3"/>
  <c r="F206" i="3"/>
  <c r="G206" i="3" s="1"/>
  <c r="K100" i="3"/>
  <c r="F100" i="3"/>
  <c r="G100" i="3" s="1"/>
  <c r="K57" i="3"/>
  <c r="F57" i="3"/>
  <c r="K136" i="3"/>
  <c r="L136" i="3" s="1"/>
  <c r="F136" i="3"/>
  <c r="G136" i="3" s="1"/>
  <c r="K83" i="3"/>
  <c r="F83" i="3"/>
  <c r="K48" i="3"/>
  <c r="L48" i="3" s="1"/>
  <c r="F48" i="3"/>
  <c r="G48" i="3" s="1"/>
  <c r="K90" i="3"/>
  <c r="F90" i="3"/>
  <c r="G90" i="3" s="1"/>
  <c r="K201" i="3"/>
  <c r="F201" i="3"/>
  <c r="G201" i="3" s="1"/>
  <c r="K111" i="3"/>
  <c r="F111" i="3"/>
  <c r="K161" i="3"/>
  <c r="L161" i="3" s="1"/>
  <c r="F161" i="3"/>
  <c r="G161" i="3" s="1"/>
  <c r="K184" i="3"/>
  <c r="F184" i="3"/>
  <c r="K153" i="3"/>
  <c r="L153" i="3" s="1"/>
  <c r="F153" i="3"/>
  <c r="G153" i="3" s="1"/>
  <c r="K140" i="3"/>
  <c r="F140" i="3"/>
  <c r="G140" i="3" s="1"/>
  <c r="K81" i="3"/>
  <c r="L81" i="3" s="1"/>
  <c r="F81" i="3"/>
  <c r="G81" i="3" s="1"/>
  <c r="H81" i="3" s="1"/>
  <c r="K237" i="3"/>
  <c r="F237" i="3"/>
  <c r="K108" i="3"/>
  <c r="L108" i="3" s="1"/>
  <c r="F108" i="3"/>
  <c r="G108" i="3" s="1"/>
  <c r="K84" i="3"/>
  <c r="F84" i="3"/>
  <c r="K241" i="3"/>
  <c r="L241" i="3" s="1"/>
  <c r="F241" i="3"/>
  <c r="G241" i="3" s="1"/>
  <c r="K28" i="3"/>
  <c r="F28" i="3"/>
  <c r="G28" i="3" s="1"/>
  <c r="K221" i="3"/>
  <c r="L221" i="3" s="1"/>
  <c r="F221" i="3"/>
  <c r="G221" i="3" s="1"/>
  <c r="K31" i="3"/>
  <c r="F31" i="3"/>
  <c r="K177" i="3"/>
  <c r="L177" i="3" s="1"/>
  <c r="F177" i="3"/>
  <c r="G177" i="3" s="1"/>
  <c r="K166" i="3"/>
  <c r="F166" i="3"/>
  <c r="K156" i="3"/>
  <c r="L156" i="3" s="1"/>
  <c r="F156" i="3"/>
  <c r="G156" i="3" s="1"/>
  <c r="K181" i="3"/>
  <c r="F181" i="3"/>
  <c r="G181" i="3" s="1"/>
  <c r="K202" i="3"/>
  <c r="L202" i="3" s="1"/>
  <c r="F202" i="3"/>
  <c r="G202" i="3" s="1"/>
  <c r="K126" i="3"/>
  <c r="F126" i="3"/>
  <c r="K25" i="3"/>
  <c r="L25" i="3" s="1"/>
  <c r="F25" i="3"/>
  <c r="G25" i="3" s="1"/>
  <c r="K115" i="3"/>
  <c r="F115" i="3"/>
  <c r="G115" i="3" s="1"/>
  <c r="K58" i="3"/>
  <c r="L58" i="3" s="1"/>
  <c r="F58" i="3"/>
  <c r="G58" i="3" s="1"/>
  <c r="K53" i="3"/>
  <c r="F53" i="3"/>
  <c r="G53" i="3" s="1"/>
  <c r="K110" i="3"/>
  <c r="L110" i="3" s="1"/>
  <c r="F110" i="3"/>
  <c r="G110" i="3" s="1"/>
  <c r="K137" i="3"/>
  <c r="F137" i="3"/>
  <c r="K217" i="3"/>
  <c r="L217" i="3" s="1"/>
  <c r="F217" i="3"/>
  <c r="G217" i="3" s="1"/>
  <c r="K55" i="3"/>
  <c r="F55" i="3"/>
  <c r="K158" i="3"/>
  <c r="L158" i="3" s="1"/>
  <c r="F158" i="3"/>
  <c r="G158" i="3" s="1"/>
  <c r="K106" i="3"/>
  <c r="F106" i="3"/>
  <c r="G106" i="3" s="1"/>
  <c r="K171" i="3"/>
  <c r="F171" i="3"/>
  <c r="G171" i="3" s="1"/>
  <c r="K63" i="3"/>
  <c r="F63" i="3"/>
  <c r="K185" i="3"/>
  <c r="L185" i="3" s="1"/>
  <c r="F185" i="3"/>
  <c r="G185" i="3" s="1"/>
  <c r="K27" i="3"/>
  <c r="F27" i="3"/>
  <c r="K82" i="3"/>
  <c r="L82" i="3" s="1"/>
  <c r="F82" i="3"/>
  <c r="G82" i="3" s="1"/>
  <c r="K103" i="3"/>
  <c r="F103" i="3"/>
  <c r="G103" i="3" s="1"/>
  <c r="H103" i="3" s="1"/>
  <c r="K189" i="3"/>
  <c r="F189" i="3"/>
  <c r="G189" i="3" s="1"/>
  <c r="K34" i="3"/>
  <c r="F34" i="3"/>
  <c r="K226" i="3"/>
  <c r="L226" i="3" s="1"/>
  <c r="F226" i="3"/>
  <c r="G226" i="3" s="1"/>
  <c r="K165" i="3"/>
  <c r="F165" i="3"/>
  <c r="K154" i="3"/>
  <c r="L154" i="3" s="1"/>
  <c r="F154" i="3"/>
  <c r="G154" i="3" s="1"/>
  <c r="K180" i="3"/>
  <c r="F180" i="3"/>
  <c r="G180" i="3" s="1"/>
  <c r="H180" i="3" s="1"/>
  <c r="K197" i="3"/>
  <c r="L197" i="3" s="1"/>
  <c r="F197" i="3"/>
  <c r="G197" i="3" s="1"/>
  <c r="K125" i="3"/>
  <c r="F125" i="3"/>
  <c r="K26" i="3"/>
  <c r="L26" i="3" s="1"/>
  <c r="F26" i="3"/>
  <c r="G26" i="3" s="1"/>
  <c r="K207" i="3"/>
  <c r="F207" i="3"/>
  <c r="K233" i="3"/>
  <c r="L233" i="3" s="1"/>
  <c r="F233" i="3"/>
  <c r="G233" i="3" s="1"/>
  <c r="K68" i="3"/>
  <c r="F68" i="3"/>
  <c r="G68" i="3" s="1"/>
  <c r="K72" i="3"/>
  <c r="F72" i="3"/>
  <c r="G72" i="3" s="1"/>
  <c r="H72" i="3" s="1"/>
  <c r="K194" i="3"/>
  <c r="F194" i="3"/>
  <c r="K97" i="3"/>
  <c r="L97" i="3" s="1"/>
  <c r="F97" i="3"/>
  <c r="G97" i="3" s="1"/>
  <c r="K52" i="3"/>
  <c r="F52" i="3"/>
  <c r="K64" i="3"/>
  <c r="L64" i="3" s="1"/>
  <c r="F64" i="3"/>
  <c r="G64" i="3" s="1"/>
  <c r="K162" i="3"/>
  <c r="F162" i="3"/>
  <c r="G162" i="3" s="1"/>
  <c r="K239" i="3"/>
  <c r="F239" i="3"/>
  <c r="G239" i="3" s="1"/>
  <c r="K198" i="3"/>
  <c r="F198" i="3"/>
  <c r="K187" i="3"/>
  <c r="L187" i="3" s="1"/>
  <c r="F187" i="3"/>
  <c r="G187" i="3" s="1"/>
  <c r="K163" i="3"/>
  <c r="L163" i="3" s="1"/>
  <c r="F163" i="3"/>
  <c r="G163" i="3" s="1"/>
  <c r="K215" i="3"/>
  <c r="L215" i="3" s="1"/>
  <c r="F215" i="3"/>
  <c r="G215" i="3" s="1"/>
  <c r="K220" i="3"/>
  <c r="F220" i="3"/>
  <c r="G220" i="3" s="1"/>
  <c r="K242" i="3"/>
  <c r="L242" i="3" s="1"/>
  <c r="F242" i="3"/>
  <c r="G242" i="3" s="1"/>
  <c r="K114" i="3"/>
  <c r="F114" i="3"/>
  <c r="K231" i="3"/>
  <c r="L231" i="3" s="1"/>
  <c r="F231" i="3"/>
  <c r="G231" i="3" s="1"/>
  <c r="H231" i="3" s="1"/>
  <c r="K43" i="3"/>
  <c r="L43" i="3" s="1"/>
  <c r="F43" i="3"/>
  <c r="K232" i="3"/>
  <c r="L232" i="3" s="1"/>
  <c r="F232" i="3"/>
  <c r="G232" i="3" s="1"/>
  <c r="K37" i="3"/>
  <c r="F37" i="3"/>
  <c r="G37" i="3" s="1"/>
  <c r="K172" i="3"/>
  <c r="L172" i="3" s="1"/>
  <c r="F172" i="3"/>
  <c r="G172" i="3" s="1"/>
  <c r="K170" i="3"/>
  <c r="F170" i="3"/>
  <c r="K145" i="3"/>
  <c r="L145" i="3" s="1"/>
  <c r="F145" i="3"/>
  <c r="G145" i="3" s="1"/>
  <c r="K143" i="3"/>
  <c r="L143" i="3" s="1"/>
  <c r="F143" i="3"/>
  <c r="K192" i="3"/>
  <c r="L192" i="3" s="1"/>
  <c r="F192" i="3"/>
  <c r="G192" i="3" s="1"/>
  <c r="K235" i="3"/>
  <c r="L235" i="3" s="1"/>
  <c r="F235" i="3"/>
  <c r="G235" i="3" s="1"/>
  <c r="K45" i="3"/>
  <c r="L45" i="3" s="1"/>
  <c r="F45" i="3"/>
  <c r="G45" i="3" s="1"/>
  <c r="H45" i="3" s="1"/>
  <c r="K107" i="3"/>
  <c r="F107" i="3"/>
  <c r="K102" i="3"/>
  <c r="L102" i="3" s="1"/>
  <c r="F102" i="3"/>
  <c r="G102" i="3" s="1"/>
  <c r="K59" i="3"/>
  <c r="L59" i="3" s="1"/>
  <c r="F59" i="3"/>
  <c r="K250" i="3"/>
  <c r="L250" i="3" s="1"/>
  <c r="F250" i="3"/>
  <c r="G250" i="3" s="1"/>
  <c r="K213" i="3"/>
  <c r="F213" i="3"/>
  <c r="G213" i="3" s="1"/>
  <c r="K195" i="3"/>
  <c r="L195" i="3" s="1"/>
  <c r="F195" i="3"/>
  <c r="G195" i="3" s="1"/>
  <c r="K78" i="3"/>
  <c r="F78" i="3"/>
  <c r="K244" i="3"/>
  <c r="L244" i="3" s="1"/>
  <c r="F244" i="3"/>
  <c r="G244" i="3" s="1"/>
  <c r="K60" i="3"/>
  <c r="L60" i="3" s="1"/>
  <c r="F60" i="3"/>
  <c r="K179" i="3"/>
  <c r="L179" i="3" s="1"/>
  <c r="F179" i="3"/>
  <c r="G179" i="3" s="1"/>
  <c r="K93" i="3"/>
  <c r="F93" i="3"/>
  <c r="G93" i="3" s="1"/>
  <c r="H93" i="3" s="1"/>
  <c r="K46" i="3"/>
  <c r="L46" i="3" s="1"/>
  <c r="F46" i="3"/>
  <c r="G46" i="3" s="1"/>
  <c r="K95" i="3"/>
  <c r="F95" i="3"/>
  <c r="K76" i="3"/>
  <c r="L76" i="3" s="1"/>
  <c r="F76" i="3"/>
  <c r="G76" i="3" s="1"/>
  <c r="K186" i="3"/>
  <c r="L186" i="3" s="1"/>
  <c r="F186" i="3"/>
  <c r="K240" i="3"/>
  <c r="L240" i="3" s="1"/>
  <c r="F240" i="3"/>
  <c r="G240" i="3" s="1"/>
  <c r="K38" i="3"/>
  <c r="L38" i="3" s="1"/>
  <c r="F38" i="3"/>
  <c r="G38" i="3" s="1"/>
  <c r="K175" i="3"/>
  <c r="L175" i="3" s="1"/>
  <c r="F175" i="3"/>
  <c r="G175" i="3" s="1"/>
  <c r="K164" i="3"/>
  <c r="F164" i="3"/>
  <c r="K147" i="3"/>
  <c r="L147" i="3" s="1"/>
  <c r="F147" i="3"/>
  <c r="G147" i="3" s="1"/>
  <c r="H147" i="3" s="1"/>
  <c r="K138" i="3"/>
  <c r="L138" i="3" s="1"/>
  <c r="F138" i="3"/>
  <c r="G138" i="3" s="1"/>
  <c r="K134" i="3"/>
  <c r="L134" i="3" s="1"/>
  <c r="F134" i="3"/>
  <c r="G134" i="3" s="1"/>
  <c r="K247" i="3"/>
  <c r="F247" i="3"/>
  <c r="G247" i="3" s="1"/>
  <c r="K223" i="3"/>
  <c r="L223" i="3" s="1"/>
  <c r="F223" i="3"/>
  <c r="G223" i="3" s="1"/>
  <c r="K71" i="3"/>
  <c r="F71" i="3"/>
  <c r="K124" i="3"/>
  <c r="L124" i="3" s="1"/>
  <c r="F124" i="3"/>
  <c r="G124" i="3" s="1"/>
  <c r="K105" i="3"/>
  <c r="L105" i="3" s="1"/>
  <c r="F105" i="3"/>
  <c r="G105" i="3" s="1"/>
  <c r="K200" i="3"/>
  <c r="F200" i="3"/>
  <c r="G200" i="3" s="1"/>
  <c r="H200" i="3" s="1"/>
  <c r="K243" i="3"/>
  <c r="F243" i="3"/>
  <c r="G243" i="3" s="1"/>
  <c r="K61" i="3"/>
  <c r="L61" i="3" s="1"/>
  <c r="F61" i="3"/>
  <c r="G61" i="3" s="1"/>
  <c r="K225" i="3"/>
  <c r="F225" i="3"/>
  <c r="K196" i="3"/>
  <c r="L196" i="3" s="1"/>
  <c r="F196" i="3"/>
  <c r="G196" i="3" s="1"/>
  <c r="H196" i="3" s="1"/>
  <c r="K117" i="3"/>
  <c r="F117" i="3"/>
  <c r="K35" i="3"/>
  <c r="L35" i="3" s="1"/>
  <c r="F35" i="3"/>
  <c r="G35" i="3" s="1"/>
  <c r="K236" i="3"/>
  <c r="F236" i="3"/>
  <c r="G236" i="3" s="1"/>
  <c r="K29" i="3"/>
  <c r="L29" i="3" s="1"/>
  <c r="F29" i="3"/>
  <c r="G29" i="3" s="1"/>
  <c r="K191" i="3"/>
  <c r="F191" i="3"/>
  <c r="K104" i="3"/>
  <c r="L104" i="3" s="1"/>
  <c r="F104" i="3"/>
  <c r="G104" i="3" s="1"/>
  <c r="K88" i="3"/>
  <c r="L88" i="3" s="1"/>
  <c r="F88" i="3"/>
  <c r="K86" i="3"/>
  <c r="L86" i="3" s="1"/>
  <c r="F86" i="3"/>
  <c r="G86" i="3" s="1"/>
  <c r="K229" i="3"/>
  <c r="F229" i="3"/>
  <c r="G229" i="3" s="1"/>
  <c r="K30" i="3"/>
  <c r="L30" i="3" s="1"/>
  <c r="F30" i="3"/>
  <c r="G30" i="3" s="1"/>
  <c r="K222" i="3"/>
  <c r="F222" i="3"/>
  <c r="K32" i="3"/>
  <c r="L32" i="3" s="1"/>
  <c r="F32" i="3"/>
  <c r="G32" i="3" s="1"/>
  <c r="K167" i="3"/>
  <c r="L167" i="3" s="1"/>
  <c r="F167" i="3"/>
  <c r="G167" i="3" s="1"/>
  <c r="H167" i="3" s="1"/>
  <c r="K155" i="3"/>
  <c r="L155" i="3" s="1"/>
  <c r="F155" i="3"/>
  <c r="G155" i="3" s="1"/>
  <c r="K144" i="3"/>
  <c r="L144" i="3" s="1"/>
  <c r="F144" i="3"/>
  <c r="K205" i="3"/>
  <c r="L205" i="3" s="1"/>
  <c r="F205" i="3"/>
  <c r="K127" i="3"/>
  <c r="F127" i="3"/>
  <c r="G127" i="3" s="1"/>
  <c r="K51" i="3"/>
  <c r="L51" i="3" s="1"/>
  <c r="F51" i="3"/>
  <c r="K183" i="3"/>
  <c r="L183" i="3" s="1"/>
  <c r="F183" i="3"/>
  <c r="G183" i="3" s="1"/>
  <c r="K116" i="3"/>
  <c r="L116" i="3" s="1"/>
  <c r="F116" i="3"/>
  <c r="G116" i="3" s="1"/>
  <c r="K77" i="3"/>
  <c r="L77" i="3" s="1"/>
  <c r="F77" i="3"/>
  <c r="G77" i="3" s="1"/>
  <c r="K245" i="3"/>
  <c r="L245" i="3" s="1"/>
  <c r="F245" i="3"/>
  <c r="K210" i="3"/>
  <c r="F210" i="3"/>
  <c r="G210" i="3" s="1"/>
  <c r="K218" i="3"/>
  <c r="L218" i="3" s="1"/>
  <c r="F218" i="3"/>
  <c r="K49" i="3"/>
  <c r="L49" i="3" s="1"/>
  <c r="F49" i="3"/>
  <c r="G49" i="3" s="1"/>
  <c r="H49" i="3" s="1"/>
  <c r="K33" i="3"/>
  <c r="L33" i="3" s="1"/>
  <c r="F33" i="3"/>
  <c r="G33" i="3" s="1"/>
  <c r="H33" i="3" s="1"/>
  <c r="K146" i="3"/>
  <c r="L146" i="3" s="1"/>
  <c r="F146" i="3"/>
  <c r="G146" i="3" s="1"/>
  <c r="K23" i="3"/>
  <c r="L23" i="3" s="1"/>
  <c r="F23" i="3"/>
  <c r="K112" i="3"/>
  <c r="F112" i="3"/>
  <c r="G112" i="3" s="1"/>
  <c r="K139" i="3"/>
  <c r="L139" i="3" s="1"/>
  <c r="F139" i="3"/>
  <c r="G139" i="3" s="1"/>
  <c r="K128" i="3"/>
  <c r="L128" i="3" s="1"/>
  <c r="F128" i="3"/>
  <c r="G128" i="3" s="1"/>
  <c r="K251" i="3"/>
  <c r="L251" i="3" s="1"/>
  <c r="F251" i="3"/>
  <c r="G251" i="3" s="1"/>
  <c r="H251" i="3" s="1"/>
  <c r="K74" i="3"/>
  <c r="L74" i="3" s="1"/>
  <c r="F74" i="3"/>
  <c r="G74" i="3" s="1"/>
  <c r="K208" i="3"/>
  <c r="L208" i="3" s="1"/>
  <c r="F208" i="3"/>
  <c r="K62" i="3"/>
  <c r="F62" i="3"/>
  <c r="G62" i="3" s="1"/>
  <c r="K87" i="3"/>
  <c r="L87" i="3" s="1"/>
  <c r="F87" i="3"/>
  <c r="G87" i="3" s="1"/>
  <c r="K190" i="3"/>
  <c r="L190" i="3" s="1"/>
  <c r="F190" i="3"/>
  <c r="G190" i="3" s="1"/>
  <c r="K41" i="3"/>
  <c r="L41" i="3" s="1"/>
  <c r="F41" i="3"/>
  <c r="G41" i="3" s="1"/>
  <c r="K44" i="3"/>
  <c r="L44" i="3" s="1"/>
  <c r="F44" i="3"/>
  <c r="K148" i="3"/>
  <c r="L148" i="3" s="1"/>
  <c r="F148" i="3"/>
  <c r="K141" i="3"/>
  <c r="L141" i="3" s="1"/>
  <c r="F141" i="3"/>
  <c r="G141" i="3" s="1"/>
  <c r="K152" i="3"/>
  <c r="L152" i="3" s="1"/>
  <c r="F152" i="3"/>
  <c r="G152" i="3" s="1"/>
  <c r="K150" i="3"/>
  <c r="L150" i="3" s="1"/>
  <c r="F150" i="3"/>
  <c r="G150" i="3" s="1"/>
  <c r="K199" i="3"/>
  <c r="L199" i="3" s="1"/>
  <c r="F199" i="3"/>
  <c r="G199" i="3" s="1"/>
  <c r="K122" i="3"/>
  <c r="L122" i="3" s="1"/>
  <c r="F122" i="3"/>
  <c r="G122" i="3" s="1"/>
  <c r="K109" i="3"/>
  <c r="L109" i="3" s="1"/>
  <c r="F109" i="3"/>
  <c r="K129" i="3"/>
  <c r="L129" i="3" s="1"/>
  <c r="F129" i="3"/>
  <c r="G129" i="3" s="1"/>
  <c r="K92" i="3"/>
  <c r="L92" i="3" s="1"/>
  <c r="F92" i="3"/>
  <c r="G92" i="3" s="1"/>
  <c r="K121" i="3"/>
  <c r="L121" i="3" s="1"/>
  <c r="F121" i="3"/>
  <c r="K132" i="3"/>
  <c r="L132" i="3" s="1"/>
  <c r="F132" i="3"/>
  <c r="G132" i="3" s="1"/>
  <c r="K209" i="3"/>
  <c r="L209" i="3" s="1"/>
  <c r="F209" i="3"/>
  <c r="K101" i="3"/>
  <c r="L101" i="3" s="1"/>
  <c r="F101" i="3"/>
  <c r="K79" i="3"/>
  <c r="L79" i="3" s="1"/>
  <c r="F79" i="3"/>
  <c r="G79" i="3" s="1"/>
  <c r="K227" i="3"/>
  <c r="L227" i="3" s="1"/>
  <c r="F227" i="3"/>
  <c r="K149" i="3"/>
  <c r="L149" i="3" s="1"/>
  <c r="F149" i="3"/>
  <c r="K157" i="3"/>
  <c r="L157" i="3" s="1"/>
  <c r="F157" i="3"/>
  <c r="K91" i="3"/>
  <c r="L91" i="3" s="1"/>
  <c r="F91" i="3"/>
  <c r="K249" i="3"/>
  <c r="L249" i="3" s="1"/>
  <c r="F249" i="3"/>
  <c r="K85" i="3"/>
  <c r="L85" i="3" s="1"/>
  <c r="F85" i="3"/>
  <c r="G85" i="3" s="1"/>
  <c r="K211" i="3"/>
  <c r="L211" i="3" s="1"/>
  <c r="F211" i="3"/>
  <c r="K119" i="3"/>
  <c r="L119" i="3" s="1"/>
  <c r="F119" i="3"/>
  <c r="G119" i="3" s="1"/>
  <c r="K224" i="3"/>
  <c r="L224" i="3" s="1"/>
  <c r="F224" i="3"/>
  <c r="G224" i="3" s="1"/>
  <c r="K40" i="3"/>
  <c r="L40" i="3" s="1"/>
  <c r="F40" i="3"/>
  <c r="G40" i="3" s="1"/>
  <c r="K160" i="3"/>
  <c r="L160" i="3" s="1"/>
  <c r="F160" i="3"/>
  <c r="K142" i="3"/>
  <c r="L142" i="3" s="1"/>
  <c r="F142" i="3"/>
  <c r="G142" i="3" s="1"/>
  <c r="K178" i="3"/>
  <c r="L178" i="3" s="1"/>
  <c r="F178" i="3"/>
  <c r="G178" i="3" s="1"/>
  <c r="K203" i="3"/>
  <c r="L203" i="3" s="1"/>
  <c r="F203" i="3"/>
  <c r="G203" i="3" s="1"/>
  <c r="K130" i="3"/>
  <c r="L130" i="3" s="1"/>
  <c r="F130" i="3"/>
  <c r="G130" i="3" s="1"/>
  <c r="K133" i="3"/>
  <c r="L133" i="3" s="1"/>
  <c r="F133" i="3"/>
  <c r="K135" i="3"/>
  <c r="L135" i="3" s="1"/>
  <c r="F135" i="3"/>
  <c r="K66" i="3"/>
  <c r="L66" i="3" s="1"/>
  <c r="F66" i="3"/>
  <c r="G66" i="3" s="1"/>
  <c r="H66" i="3" s="1"/>
  <c r="K89" i="3"/>
  <c r="L89" i="3" s="1"/>
  <c r="F89" i="3"/>
  <c r="K67" i="3"/>
  <c r="L67" i="3" s="1"/>
  <c r="F67" i="3"/>
  <c r="G67" i="3" s="1"/>
  <c r="K212" i="3"/>
  <c r="L212" i="3" s="1"/>
  <c r="F212" i="3"/>
  <c r="G212" i="3" s="1"/>
  <c r="K216" i="3"/>
  <c r="L216" i="3" s="1"/>
  <c r="F216" i="3"/>
  <c r="K56" i="3"/>
  <c r="L56" i="3" s="1"/>
  <c r="F56" i="3"/>
  <c r="L168" i="3"/>
  <c r="L201" i="3"/>
  <c r="L111" i="3"/>
  <c r="L95" i="3"/>
  <c r="L71" i="3"/>
  <c r="L200" i="3"/>
  <c r="L243" i="3"/>
  <c r="L210" i="3"/>
  <c r="L193" i="3"/>
  <c r="L219" i="3"/>
  <c r="L63" i="3"/>
  <c r="L73" i="3"/>
  <c r="L27" i="3"/>
  <c r="L176" i="3"/>
  <c r="L206" i="3"/>
  <c r="L100" i="3"/>
  <c r="L57" i="3"/>
  <c r="L83" i="3"/>
  <c r="L90" i="3"/>
  <c r="L84" i="3"/>
  <c r="L28" i="3"/>
  <c r="L31" i="3"/>
  <c r="L166" i="3"/>
  <c r="L181" i="3"/>
  <c r="L126" i="3"/>
  <c r="L115" i="3"/>
  <c r="L53" i="3"/>
  <c r="L137" i="3"/>
  <c r="L55" i="3"/>
  <c r="L106" i="3"/>
  <c r="L103" i="3"/>
  <c r="L189" i="3"/>
  <c r="L34" i="3"/>
  <c r="L165" i="3"/>
  <c r="L180" i="3"/>
  <c r="L125" i="3"/>
  <c r="L207" i="3"/>
  <c r="L68" i="3"/>
  <c r="L72" i="3"/>
  <c r="L194" i="3"/>
  <c r="L52" i="3"/>
  <c r="L112" i="3"/>
  <c r="L236" i="3"/>
  <c r="L191" i="3"/>
  <c r="L93" i="3"/>
  <c r="V182" i="3"/>
  <c r="W182" i="3" s="1"/>
  <c r="X182" i="3" s="1"/>
  <c r="K182" i="3"/>
  <c r="L182" i="3" s="1"/>
  <c r="L114" i="3"/>
  <c r="L37" i="3"/>
  <c r="L170" i="3"/>
  <c r="L107" i="3"/>
  <c r="L213" i="3"/>
  <c r="L78" i="3"/>
  <c r="L164" i="3"/>
  <c r="L247" i="3"/>
  <c r="L229" i="3"/>
  <c r="L222" i="3"/>
  <c r="L127" i="3"/>
  <c r="L62" i="3"/>
  <c r="L220" i="3"/>
  <c r="L188" i="3"/>
  <c r="L225" i="3"/>
  <c r="L162" i="3"/>
  <c r="L239" i="3"/>
  <c r="L24" i="3"/>
  <c r="L65" i="3"/>
  <c r="L198" i="3"/>
  <c r="L80" i="3"/>
  <c r="L123" i="3"/>
  <c r="L117" i="3"/>
  <c r="L184" i="3"/>
  <c r="L171" i="3"/>
  <c r="L248" i="3"/>
  <c r="L238" i="3"/>
  <c r="L237" i="3"/>
  <c r="L47" i="3"/>
  <c r="L246" i="3"/>
  <c r="L75" i="3"/>
  <c r="L230" i="3"/>
  <c r="L228" i="3"/>
  <c r="L169" i="3"/>
  <c r="L173" i="3"/>
  <c r="L204" i="3"/>
  <c r="L99" i="3"/>
  <c r="L54" i="3"/>
  <c r="L234" i="3"/>
  <c r="L50" i="3"/>
  <c r="L140" i="3"/>
  <c r="Q61" i="3"/>
  <c r="R61" i="3" s="1"/>
  <c r="S61" i="3" s="1"/>
  <c r="V61" i="3"/>
  <c r="W61" i="3" s="1"/>
  <c r="X61" i="3" s="1"/>
  <c r="Q39" i="3"/>
  <c r="R39" i="3" s="1"/>
  <c r="V39" i="3"/>
  <c r="W39" i="3" s="1"/>
  <c r="X39" i="3" s="1"/>
  <c r="Q228" i="3"/>
  <c r="R228" i="3" s="1"/>
  <c r="S228" i="3" s="1"/>
  <c r="V228" i="3"/>
  <c r="W228" i="3" s="1"/>
  <c r="X228" i="3" s="1"/>
  <c r="Q36" i="3"/>
  <c r="R36" i="3" s="1"/>
  <c r="S36" i="3" s="1"/>
  <c r="V36" i="3"/>
  <c r="W36" i="3" s="1"/>
  <c r="X36" i="3" s="1"/>
  <c r="Q169" i="3"/>
  <c r="R169" i="3" s="1"/>
  <c r="S169" i="3" s="1"/>
  <c r="V169" i="3"/>
  <c r="W169" i="3" s="1"/>
  <c r="X169" i="3" s="1"/>
  <c r="Q173" i="3"/>
  <c r="R173" i="3" s="1"/>
  <c r="S173" i="3" s="1"/>
  <c r="V173" i="3"/>
  <c r="W173" i="3" s="1"/>
  <c r="X173" i="3" s="1"/>
  <c r="Q204" i="3"/>
  <c r="R204" i="3" s="1"/>
  <c r="V204" i="3"/>
  <c r="W204" i="3" s="1"/>
  <c r="X204" i="3" s="1"/>
  <c r="Q131" i="3"/>
  <c r="R131" i="3" s="1"/>
  <c r="V131" i="3"/>
  <c r="W131" i="3" s="1"/>
  <c r="X131" i="3" s="1"/>
  <c r="Q99" i="3"/>
  <c r="R99" i="3" s="1"/>
  <c r="S99" i="3" s="1"/>
  <c r="V99" i="3"/>
  <c r="W99" i="3" s="1"/>
  <c r="X99" i="3" s="1"/>
  <c r="Q120" i="3"/>
  <c r="R120" i="3" s="1"/>
  <c r="S120" i="3" s="1"/>
  <c r="V120" i="3"/>
  <c r="W120" i="3" s="1"/>
  <c r="X120" i="3" s="1"/>
  <c r="Q54" i="3"/>
  <c r="R54" i="3" s="1"/>
  <c r="S54" i="3" s="1"/>
  <c r="V54" i="3"/>
  <c r="W54" i="3" s="1"/>
  <c r="X54" i="3" s="1"/>
  <c r="Q70" i="3"/>
  <c r="R70" i="3" s="1"/>
  <c r="S70" i="3" s="1"/>
  <c r="V70" i="3"/>
  <c r="W70" i="3" s="1"/>
  <c r="X70" i="3" s="1"/>
  <c r="Q234" i="3"/>
  <c r="R234" i="3" s="1"/>
  <c r="V234" i="3"/>
  <c r="W234" i="3" s="1"/>
  <c r="X234" i="3" s="1"/>
  <c r="Q214" i="3"/>
  <c r="R214" i="3" s="1"/>
  <c r="V214" i="3"/>
  <c r="W214" i="3" s="1"/>
  <c r="X214" i="3" s="1"/>
  <c r="Q219" i="3"/>
  <c r="R219" i="3" s="1"/>
  <c r="S219" i="3" s="1"/>
  <c r="V219" i="3"/>
  <c r="W219" i="3" s="1"/>
  <c r="X219" i="3" s="1"/>
  <c r="Q50" i="3"/>
  <c r="R50" i="3" s="1"/>
  <c r="S50" i="3" s="1"/>
  <c r="V50" i="3"/>
  <c r="W50" i="3" s="1"/>
  <c r="X50" i="3" s="1"/>
  <c r="Q146" i="3"/>
  <c r="R146" i="3" s="1"/>
  <c r="S146" i="3" s="1"/>
  <c r="V146" i="3"/>
  <c r="W146" i="3" s="1"/>
  <c r="X146" i="3" s="1"/>
  <c r="Q35" i="3"/>
  <c r="R35" i="3" s="1"/>
  <c r="S35" i="3" s="1"/>
  <c r="V35" i="3"/>
  <c r="W35" i="3" s="1"/>
  <c r="X35" i="3" s="1"/>
  <c r="Q81" i="3"/>
  <c r="R81" i="3" s="1"/>
  <c r="V81" i="3"/>
  <c r="W81" i="3" s="1"/>
  <c r="X81" i="3" s="1"/>
  <c r="Q238" i="3"/>
  <c r="R238" i="3" s="1"/>
  <c r="V238" i="3"/>
  <c r="W238" i="3" s="1"/>
  <c r="X238" i="3" s="1"/>
  <c r="Q118" i="3"/>
  <c r="R118" i="3" s="1"/>
  <c r="S118" i="3" s="1"/>
  <c r="V118" i="3"/>
  <c r="W118" i="3" s="1"/>
  <c r="X118" i="3" s="1"/>
  <c r="Q136" i="3"/>
  <c r="R136" i="3" s="1"/>
  <c r="S136" i="3" s="1"/>
  <c r="V136" i="3"/>
  <c r="W136" i="3" s="1"/>
  <c r="X136" i="3" s="1"/>
  <c r="Q48" i="3"/>
  <c r="R48" i="3" s="1"/>
  <c r="S48" i="3" s="1"/>
  <c r="V48" i="3"/>
  <c r="W48" i="3" s="1"/>
  <c r="X48" i="3" s="1"/>
  <c r="Q90" i="3"/>
  <c r="R90" i="3" s="1"/>
  <c r="S90" i="3" s="1"/>
  <c r="V90" i="3"/>
  <c r="W90" i="3" s="1"/>
  <c r="X90" i="3" s="1"/>
  <c r="Q201" i="3"/>
  <c r="R201" i="3" s="1"/>
  <c r="S201" i="3" s="1"/>
  <c r="V201" i="3"/>
  <c r="W201" i="3" s="1"/>
  <c r="X201" i="3" s="1"/>
  <c r="Q239" i="3"/>
  <c r="R239" i="3" s="1"/>
  <c r="S239" i="3" s="1"/>
  <c r="V239" i="3"/>
  <c r="W239" i="3" s="1"/>
  <c r="X239" i="3" s="1"/>
  <c r="Q174" i="3"/>
  <c r="R174" i="3" s="1"/>
  <c r="V174" i="3"/>
  <c r="W174" i="3" s="1"/>
  <c r="X174" i="3" s="1"/>
  <c r="Q47" i="3"/>
  <c r="R47" i="3" s="1"/>
  <c r="S47" i="3" s="1"/>
  <c r="V47" i="3"/>
  <c r="W47" i="3" s="1"/>
  <c r="X47" i="3" s="1"/>
  <c r="Q193" i="3"/>
  <c r="R193" i="3" s="1"/>
  <c r="S193" i="3" s="1"/>
  <c r="V193" i="3"/>
  <c r="W193" i="3" s="1"/>
  <c r="X193" i="3" s="1"/>
  <c r="Q159" i="3"/>
  <c r="R159" i="3" s="1"/>
  <c r="S159" i="3" s="1"/>
  <c r="V159" i="3"/>
  <c r="W159" i="3" s="1"/>
  <c r="X159" i="3" s="1"/>
  <c r="Q108" i="3"/>
  <c r="R108" i="3" s="1"/>
  <c r="S108" i="3" s="1"/>
  <c r="V108" i="3"/>
  <c r="W108" i="3" s="1"/>
  <c r="X108" i="3" s="1"/>
  <c r="Q84" i="3"/>
  <c r="R84" i="3" s="1"/>
  <c r="S84" i="3" s="1"/>
  <c r="V84" i="3"/>
  <c r="W84" i="3" s="1"/>
  <c r="X84" i="3" s="1"/>
  <c r="Q241" i="3"/>
  <c r="R241" i="3" s="1"/>
  <c r="S241" i="3" s="1"/>
  <c r="V241" i="3"/>
  <c r="W241" i="3" s="1"/>
  <c r="X241" i="3" s="1"/>
  <c r="Q28" i="3"/>
  <c r="R28" i="3" s="1"/>
  <c r="S28" i="3" s="1"/>
  <c r="V28" i="3"/>
  <c r="W28" i="3" s="1"/>
  <c r="X28" i="3" s="1"/>
  <c r="Q221" i="3"/>
  <c r="R221" i="3" s="1"/>
  <c r="S221" i="3" s="1"/>
  <c r="V221" i="3"/>
  <c r="W221" i="3" s="1"/>
  <c r="X221" i="3" s="1"/>
  <c r="Q31" i="3"/>
  <c r="R31" i="3" s="1"/>
  <c r="S31" i="3" s="1"/>
  <c r="V31" i="3"/>
  <c r="W31" i="3" s="1"/>
  <c r="X31" i="3" s="1"/>
  <c r="Q177" i="3"/>
  <c r="R177" i="3" s="1"/>
  <c r="S177" i="3" s="1"/>
  <c r="V177" i="3"/>
  <c r="W177" i="3" s="1"/>
  <c r="X177" i="3" s="1"/>
  <c r="Q166" i="3"/>
  <c r="R166" i="3" s="1"/>
  <c r="S166" i="3" s="1"/>
  <c r="V166" i="3"/>
  <c r="W166" i="3" s="1"/>
  <c r="X166" i="3" s="1"/>
  <c r="Q156" i="3"/>
  <c r="R156" i="3" s="1"/>
  <c r="S156" i="3" s="1"/>
  <c r="V156" i="3"/>
  <c r="W156" i="3" s="1"/>
  <c r="X156" i="3" s="1"/>
  <c r="Q181" i="3"/>
  <c r="R181" i="3" s="1"/>
  <c r="S181" i="3" s="1"/>
  <c r="V181" i="3"/>
  <c r="W181" i="3" s="1"/>
  <c r="X181" i="3" s="1"/>
  <c r="Q202" i="3"/>
  <c r="R202" i="3" s="1"/>
  <c r="S202" i="3" s="1"/>
  <c r="V202" i="3"/>
  <c r="W202" i="3" s="1"/>
  <c r="X202" i="3" s="1"/>
  <c r="Q126" i="3"/>
  <c r="R126" i="3" s="1"/>
  <c r="S126" i="3" s="1"/>
  <c r="V126" i="3"/>
  <c r="W126" i="3" s="1"/>
  <c r="X126" i="3" s="1"/>
  <c r="Q25" i="3"/>
  <c r="R25" i="3" s="1"/>
  <c r="S25" i="3" s="1"/>
  <c r="V25" i="3"/>
  <c r="W25" i="3" s="1"/>
  <c r="X25" i="3" s="1"/>
  <c r="Q115" i="3"/>
  <c r="R115" i="3" s="1"/>
  <c r="S115" i="3" s="1"/>
  <c r="V115" i="3"/>
  <c r="W115" i="3" s="1"/>
  <c r="X115" i="3" s="1"/>
  <c r="Q58" i="3"/>
  <c r="R58" i="3" s="1"/>
  <c r="S58" i="3" s="1"/>
  <c r="V58" i="3"/>
  <c r="W58" i="3" s="1"/>
  <c r="X58" i="3" s="1"/>
  <c r="Q53" i="3"/>
  <c r="R53" i="3" s="1"/>
  <c r="S53" i="3" s="1"/>
  <c r="V53" i="3"/>
  <c r="W53" i="3" s="1"/>
  <c r="X53" i="3" s="1"/>
  <c r="Q110" i="3"/>
  <c r="R110" i="3" s="1"/>
  <c r="S110" i="3" s="1"/>
  <c r="V110" i="3"/>
  <c r="W110" i="3" s="1"/>
  <c r="X110" i="3" s="1"/>
  <c r="Q137" i="3"/>
  <c r="R137" i="3" s="1"/>
  <c r="S137" i="3" s="1"/>
  <c r="V137" i="3"/>
  <c r="W137" i="3" s="1"/>
  <c r="X137" i="3" s="1"/>
  <c r="Q217" i="3"/>
  <c r="R217" i="3" s="1"/>
  <c r="S217" i="3" s="1"/>
  <c r="V217" i="3"/>
  <c r="W217" i="3" s="1"/>
  <c r="X217" i="3" s="1"/>
  <c r="Q55" i="3"/>
  <c r="R55" i="3" s="1"/>
  <c r="S55" i="3" s="1"/>
  <c r="V55" i="3"/>
  <c r="W55" i="3" s="1"/>
  <c r="X55" i="3" s="1"/>
  <c r="Q162" i="3"/>
  <c r="R162" i="3" s="1"/>
  <c r="S162" i="3" s="1"/>
  <c r="V162" i="3"/>
  <c r="W162" i="3" s="1"/>
  <c r="X162" i="3" s="1"/>
  <c r="Q23" i="3"/>
  <c r="R23" i="3" s="1"/>
  <c r="S23" i="3" s="1"/>
  <c r="X23" i="3"/>
  <c r="Q227" i="3"/>
  <c r="R227" i="3" s="1"/>
  <c r="S227" i="3" s="1"/>
  <c r="V227" i="3"/>
  <c r="W227" i="3" s="1"/>
  <c r="X227" i="3" s="1"/>
  <c r="Q176" i="3"/>
  <c r="R176" i="3" s="1"/>
  <c r="S176" i="3" s="1"/>
  <c r="V176" i="3"/>
  <c r="W176" i="3" s="1"/>
  <c r="X176" i="3" s="1"/>
  <c r="Q151" i="3"/>
  <c r="R151" i="3" s="1"/>
  <c r="S151" i="3" s="1"/>
  <c r="V151" i="3"/>
  <c r="W151" i="3" s="1"/>
  <c r="X151" i="3" s="1"/>
  <c r="Q82" i="3"/>
  <c r="R82" i="3" s="1"/>
  <c r="S82" i="3" s="1"/>
  <c r="V82" i="3"/>
  <c r="W82" i="3" s="1"/>
  <c r="X82" i="3" s="1"/>
  <c r="Q103" i="3"/>
  <c r="R103" i="3" s="1"/>
  <c r="S103" i="3" s="1"/>
  <c r="V103" i="3"/>
  <c r="W103" i="3" s="1"/>
  <c r="X103" i="3" s="1"/>
  <c r="Q189" i="3"/>
  <c r="R189" i="3" s="1"/>
  <c r="S189" i="3" s="1"/>
  <c r="V189" i="3"/>
  <c r="W189" i="3" s="1"/>
  <c r="X189" i="3" s="1"/>
  <c r="Q34" i="3"/>
  <c r="R34" i="3" s="1"/>
  <c r="S34" i="3" s="1"/>
  <c r="V34" i="3"/>
  <c r="W34" i="3" s="1"/>
  <c r="X34" i="3" s="1"/>
  <c r="Q226" i="3"/>
  <c r="R226" i="3" s="1"/>
  <c r="S226" i="3" s="1"/>
  <c r="V226" i="3"/>
  <c r="W226" i="3" s="1"/>
  <c r="X226" i="3" s="1"/>
  <c r="Q165" i="3"/>
  <c r="R165" i="3" s="1"/>
  <c r="S165" i="3" s="1"/>
  <c r="V165" i="3"/>
  <c r="W165" i="3" s="1"/>
  <c r="X165" i="3" s="1"/>
  <c r="Q154" i="3"/>
  <c r="R154" i="3" s="1"/>
  <c r="S154" i="3" s="1"/>
  <c r="V154" i="3"/>
  <c r="W154" i="3" s="1"/>
  <c r="X154" i="3" s="1"/>
  <c r="Q180" i="3"/>
  <c r="R180" i="3" s="1"/>
  <c r="S180" i="3" s="1"/>
  <c r="V180" i="3"/>
  <c r="W180" i="3" s="1"/>
  <c r="X180" i="3" s="1"/>
  <c r="Q197" i="3"/>
  <c r="R197" i="3" s="1"/>
  <c r="S197" i="3" s="1"/>
  <c r="V197" i="3"/>
  <c r="W197" i="3" s="1"/>
  <c r="X197" i="3" s="1"/>
  <c r="Q125" i="3"/>
  <c r="R125" i="3" s="1"/>
  <c r="S125" i="3" s="1"/>
  <c r="V125" i="3"/>
  <c r="W125" i="3" s="1"/>
  <c r="X125" i="3" s="1"/>
  <c r="Q26" i="3"/>
  <c r="R26" i="3" s="1"/>
  <c r="S26" i="3" s="1"/>
  <c r="V26" i="3"/>
  <c r="W26" i="3" s="1"/>
  <c r="X26" i="3" s="1"/>
  <c r="Q207" i="3"/>
  <c r="R207" i="3" s="1"/>
  <c r="S207" i="3" s="1"/>
  <c r="V207" i="3"/>
  <c r="W207" i="3" s="1"/>
  <c r="X207" i="3" s="1"/>
  <c r="Q233" i="3"/>
  <c r="R233" i="3" s="1"/>
  <c r="S233" i="3" s="1"/>
  <c r="V233" i="3"/>
  <c r="W233" i="3" s="1"/>
  <c r="X233" i="3" s="1"/>
  <c r="Q68" i="3"/>
  <c r="R68" i="3" s="1"/>
  <c r="S68" i="3" s="1"/>
  <c r="V68" i="3"/>
  <c r="W68" i="3" s="1"/>
  <c r="X68" i="3" s="1"/>
  <c r="Q72" i="3"/>
  <c r="R72" i="3" s="1"/>
  <c r="S72" i="3" s="1"/>
  <c r="V72" i="3"/>
  <c r="W72" i="3" s="1"/>
  <c r="X72" i="3" s="1"/>
  <c r="Q194" i="3"/>
  <c r="R194" i="3" s="1"/>
  <c r="S194" i="3" s="1"/>
  <c r="V194" i="3"/>
  <c r="W194" i="3" s="1"/>
  <c r="X194" i="3" s="1"/>
  <c r="Q97" i="3"/>
  <c r="R97" i="3" s="1"/>
  <c r="S97" i="3" s="1"/>
  <c r="V97" i="3"/>
  <c r="W97" i="3" s="1"/>
  <c r="X97" i="3" s="1"/>
  <c r="Q52" i="3"/>
  <c r="R52" i="3" s="1"/>
  <c r="S52" i="3" s="1"/>
  <c r="V52" i="3"/>
  <c r="W52" i="3" s="1"/>
  <c r="X52" i="3" s="1"/>
  <c r="Q161" i="3"/>
  <c r="R161" i="3" s="1"/>
  <c r="S161" i="3" s="1"/>
  <c r="V161" i="3"/>
  <c r="W161" i="3" s="1"/>
  <c r="X161" i="3" s="1"/>
  <c r="Q123" i="3"/>
  <c r="R123" i="3" s="1"/>
  <c r="S123" i="3" s="1"/>
  <c r="V123" i="3"/>
  <c r="W123" i="3" s="1"/>
  <c r="X123" i="3" s="1"/>
  <c r="Q69" i="3"/>
  <c r="R69" i="3" s="1"/>
  <c r="S69" i="3" s="1"/>
  <c r="V69" i="3"/>
  <c r="W69" i="3" s="1"/>
  <c r="X69" i="3" s="1"/>
  <c r="Q248" i="3"/>
  <c r="R248" i="3" s="1"/>
  <c r="S248" i="3" s="1"/>
  <c r="V248" i="3"/>
  <c r="W248" i="3" s="1"/>
  <c r="X248" i="3" s="1"/>
  <c r="Q96" i="3"/>
  <c r="R96" i="3" s="1"/>
  <c r="S96" i="3" s="1"/>
  <c r="V96" i="3"/>
  <c r="W96" i="3" s="1"/>
  <c r="X96" i="3" s="1"/>
  <c r="Q73" i="3"/>
  <c r="R73" i="3" s="1"/>
  <c r="S73" i="3" s="1"/>
  <c r="V73" i="3"/>
  <c r="W73" i="3" s="1"/>
  <c r="X73" i="3" s="1"/>
  <c r="Q206" i="3"/>
  <c r="R206" i="3" s="1"/>
  <c r="S206" i="3" s="1"/>
  <c r="V206" i="3"/>
  <c r="W206" i="3" s="1"/>
  <c r="X206" i="3" s="1"/>
  <c r="Q60" i="3"/>
  <c r="R60" i="3" s="1"/>
  <c r="S60" i="3" s="1"/>
  <c r="V60" i="3"/>
  <c r="W60" i="3" s="1"/>
  <c r="X60" i="3" s="1"/>
  <c r="Q112" i="3"/>
  <c r="R112" i="3" s="1"/>
  <c r="S112" i="3" s="1"/>
  <c r="V112" i="3"/>
  <c r="W112" i="3" s="1"/>
  <c r="X112" i="3" s="1"/>
  <c r="Q139" i="3"/>
  <c r="R139" i="3" s="1"/>
  <c r="S139" i="3" s="1"/>
  <c r="V139" i="3"/>
  <c r="W139" i="3" s="1"/>
  <c r="X139" i="3" s="1"/>
  <c r="Q187" i="3"/>
  <c r="R187" i="3" s="1"/>
  <c r="S187" i="3" s="1"/>
  <c r="V187" i="3"/>
  <c r="W187" i="3" s="1"/>
  <c r="X187" i="3" s="1"/>
  <c r="Q236" i="3"/>
  <c r="R236" i="3" s="1"/>
  <c r="S236" i="3" s="1"/>
  <c r="V236" i="3"/>
  <c r="W236" i="3" s="1"/>
  <c r="X236" i="3" s="1"/>
  <c r="Q29" i="3"/>
  <c r="R29" i="3" s="1"/>
  <c r="S29" i="3" s="1"/>
  <c r="V29" i="3"/>
  <c r="W29" i="3" s="1"/>
  <c r="X29" i="3" s="1"/>
  <c r="Q149" i="3"/>
  <c r="R149" i="3" s="1"/>
  <c r="S149" i="3" s="1"/>
  <c r="V149" i="3"/>
  <c r="W149" i="3" s="1"/>
  <c r="X149" i="3" s="1"/>
  <c r="Q163" i="3"/>
  <c r="R163" i="3" s="1"/>
  <c r="S163" i="3" s="1"/>
  <c r="V163" i="3"/>
  <c r="W163" i="3" s="1"/>
  <c r="X163" i="3" s="1"/>
  <c r="Q157" i="3"/>
  <c r="R157" i="3" s="1"/>
  <c r="S157" i="3" s="1"/>
  <c r="V157" i="3"/>
  <c r="W157" i="3" s="1"/>
  <c r="X157" i="3" s="1"/>
  <c r="Q179" i="3"/>
  <c r="R179" i="3" s="1"/>
  <c r="S179" i="3" s="1"/>
  <c r="V179" i="3"/>
  <c r="W179" i="3" s="1"/>
  <c r="X179" i="3" s="1"/>
  <c r="Q128" i="3"/>
  <c r="R128" i="3" s="1"/>
  <c r="S128" i="3" s="1"/>
  <c r="V128" i="3"/>
  <c r="W128" i="3" s="1"/>
  <c r="X128" i="3" s="1"/>
  <c r="Q91" i="3"/>
  <c r="R91" i="3" s="1"/>
  <c r="S91" i="3" s="1"/>
  <c r="V91" i="3"/>
  <c r="W91" i="3" s="1"/>
  <c r="X91" i="3" s="1"/>
  <c r="Q191" i="3"/>
  <c r="R191" i="3" s="1"/>
  <c r="S191" i="3" s="1"/>
  <c r="V191" i="3"/>
  <c r="W191" i="3" s="1"/>
  <c r="X191" i="3" s="1"/>
  <c r="Q251" i="3"/>
  <c r="R251" i="3" s="1"/>
  <c r="S251" i="3" s="1"/>
  <c r="V251" i="3"/>
  <c r="W251" i="3" s="1"/>
  <c r="X251" i="3" s="1"/>
  <c r="Q74" i="3"/>
  <c r="R74" i="3" s="1"/>
  <c r="S74" i="3" s="1"/>
  <c r="V74" i="3"/>
  <c r="W74" i="3" s="1"/>
  <c r="X74" i="3" s="1"/>
  <c r="Q93" i="3"/>
  <c r="R93" i="3" s="1"/>
  <c r="S93" i="3" s="1"/>
  <c r="V93" i="3"/>
  <c r="W93" i="3" s="1"/>
  <c r="X93" i="3" s="1"/>
  <c r="Q208" i="3"/>
  <c r="R208" i="3" s="1"/>
  <c r="S208" i="3" s="1"/>
  <c r="V208" i="3"/>
  <c r="W208" i="3" s="1"/>
  <c r="X208" i="3" s="1"/>
  <c r="Q215" i="3"/>
  <c r="R215" i="3" s="1"/>
  <c r="S215" i="3" s="1"/>
  <c r="V215" i="3"/>
  <c r="W215" i="3" s="1"/>
  <c r="X215" i="3" s="1"/>
  <c r="Q104" i="3"/>
  <c r="R104" i="3" s="1"/>
  <c r="S104" i="3" s="1"/>
  <c r="V104" i="3"/>
  <c r="W104" i="3" s="1"/>
  <c r="X104" i="3" s="1"/>
  <c r="Q80" i="3"/>
  <c r="R80" i="3" s="1"/>
  <c r="S80" i="3" s="1"/>
  <c r="V80" i="3"/>
  <c r="W80" i="3" s="1"/>
  <c r="X80" i="3" s="1"/>
  <c r="Q94" i="3"/>
  <c r="R94" i="3" s="1"/>
  <c r="S94" i="3" s="1"/>
  <c r="V94" i="3"/>
  <c r="W94" i="3" s="1"/>
  <c r="X94" i="3" s="1"/>
  <c r="Q220" i="3"/>
  <c r="R220" i="3" s="1"/>
  <c r="S220" i="3" s="1"/>
  <c r="V220" i="3"/>
  <c r="W220" i="3" s="1"/>
  <c r="X220" i="3" s="1"/>
  <c r="Q242" i="3"/>
  <c r="R242" i="3" s="1"/>
  <c r="S242" i="3" s="1"/>
  <c r="V242" i="3"/>
  <c r="W242" i="3" s="1"/>
  <c r="X242" i="3" s="1"/>
  <c r="Q114" i="3"/>
  <c r="R114" i="3" s="1"/>
  <c r="S114" i="3" s="1"/>
  <c r="V114" i="3"/>
  <c r="W114" i="3" s="1"/>
  <c r="X114" i="3" s="1"/>
  <c r="Q231" i="3"/>
  <c r="R231" i="3" s="1"/>
  <c r="S231" i="3" s="1"/>
  <c r="V231" i="3"/>
  <c r="W231" i="3" s="1"/>
  <c r="X231" i="3" s="1"/>
  <c r="Q43" i="3"/>
  <c r="R43" i="3" s="1"/>
  <c r="S43" i="3" s="1"/>
  <c r="V43" i="3"/>
  <c r="W43" i="3" s="1"/>
  <c r="X43" i="3" s="1"/>
  <c r="Q232" i="3"/>
  <c r="R232" i="3" s="1"/>
  <c r="S232" i="3" s="1"/>
  <c r="V232" i="3"/>
  <c r="W232" i="3" s="1"/>
  <c r="X232" i="3" s="1"/>
  <c r="Q37" i="3"/>
  <c r="R37" i="3" s="1"/>
  <c r="S37" i="3" s="1"/>
  <c r="V37" i="3"/>
  <c r="W37" i="3" s="1"/>
  <c r="X37" i="3" s="1"/>
  <c r="Q172" i="3"/>
  <c r="R172" i="3" s="1"/>
  <c r="S172" i="3" s="1"/>
  <c r="V172" i="3"/>
  <c r="W172" i="3" s="1"/>
  <c r="X172" i="3" s="1"/>
  <c r="Q170" i="3"/>
  <c r="R170" i="3" s="1"/>
  <c r="S170" i="3" s="1"/>
  <c r="V170" i="3"/>
  <c r="W170" i="3" s="1"/>
  <c r="X170" i="3" s="1"/>
  <c r="Q145" i="3"/>
  <c r="R145" i="3" s="1"/>
  <c r="S145" i="3" s="1"/>
  <c r="V145" i="3"/>
  <c r="W145" i="3" s="1"/>
  <c r="X145" i="3" s="1"/>
  <c r="Q143" i="3"/>
  <c r="R143" i="3" s="1"/>
  <c r="S143" i="3" s="1"/>
  <c r="V143" i="3"/>
  <c r="W143" i="3" s="1"/>
  <c r="X143" i="3" s="1"/>
  <c r="Q192" i="3"/>
  <c r="R192" i="3" s="1"/>
  <c r="S192" i="3" s="1"/>
  <c r="V192" i="3"/>
  <c r="W192" i="3" s="1"/>
  <c r="X192" i="3" s="1"/>
  <c r="Q235" i="3"/>
  <c r="R235" i="3" s="1"/>
  <c r="S235" i="3" s="1"/>
  <c r="V235" i="3"/>
  <c r="W235" i="3" s="1"/>
  <c r="X235" i="3" s="1"/>
  <c r="Q45" i="3"/>
  <c r="R45" i="3" s="1"/>
  <c r="S45" i="3" s="1"/>
  <c r="V45" i="3"/>
  <c r="W45" i="3" s="1"/>
  <c r="X45" i="3" s="1"/>
  <c r="Q107" i="3"/>
  <c r="R107" i="3" s="1"/>
  <c r="S107" i="3" s="1"/>
  <c r="V107" i="3"/>
  <c r="W107" i="3" s="1"/>
  <c r="X107" i="3" s="1"/>
  <c r="Q102" i="3"/>
  <c r="R102" i="3" s="1"/>
  <c r="S102" i="3" s="1"/>
  <c r="V102" i="3"/>
  <c r="W102" i="3" s="1"/>
  <c r="X102" i="3" s="1"/>
  <c r="Q59" i="3"/>
  <c r="R59" i="3" s="1"/>
  <c r="S59" i="3" s="1"/>
  <c r="V59" i="3"/>
  <c r="W59" i="3" s="1"/>
  <c r="X59" i="3" s="1"/>
  <c r="Q250" i="3"/>
  <c r="R250" i="3" s="1"/>
  <c r="S250" i="3" s="1"/>
  <c r="V250" i="3"/>
  <c r="W250" i="3" s="1"/>
  <c r="X250" i="3" s="1"/>
  <c r="Q213" i="3"/>
  <c r="R213" i="3" s="1"/>
  <c r="S213" i="3" s="1"/>
  <c r="V213" i="3"/>
  <c r="W213" i="3" s="1"/>
  <c r="X213" i="3" s="1"/>
  <c r="Q195" i="3"/>
  <c r="R195" i="3" s="1"/>
  <c r="S195" i="3" s="1"/>
  <c r="V195" i="3"/>
  <c r="W195" i="3" s="1"/>
  <c r="X195" i="3" s="1"/>
  <c r="Q78" i="3"/>
  <c r="R78" i="3" s="1"/>
  <c r="S78" i="3" s="1"/>
  <c r="V78" i="3"/>
  <c r="W78" i="3" s="1"/>
  <c r="X78" i="3" s="1"/>
  <c r="Q225" i="3"/>
  <c r="R225" i="3" s="1"/>
  <c r="S225" i="3" s="1"/>
  <c r="V225" i="3"/>
  <c r="W225" i="3" s="1"/>
  <c r="X225" i="3" s="1"/>
  <c r="Q158" i="3"/>
  <c r="R158" i="3" s="1"/>
  <c r="S158" i="3" s="1"/>
  <c r="V158" i="3"/>
  <c r="W158" i="3" s="1"/>
  <c r="X158" i="3" s="1"/>
  <c r="Q24" i="3"/>
  <c r="R24" i="3" s="1"/>
  <c r="S24" i="3" s="1"/>
  <c r="V24" i="3"/>
  <c r="W24" i="3" s="1"/>
  <c r="X24" i="3" s="1"/>
  <c r="Q113" i="3"/>
  <c r="R113" i="3" s="1"/>
  <c r="S113" i="3" s="1"/>
  <c r="V113" i="3"/>
  <c r="W113" i="3" s="1"/>
  <c r="X113" i="3" s="1"/>
  <c r="Q106" i="3"/>
  <c r="R106" i="3" s="1"/>
  <c r="S106" i="3" s="1"/>
  <c r="V106" i="3"/>
  <c r="W106" i="3" s="1"/>
  <c r="X106" i="3" s="1"/>
  <c r="Q117" i="3"/>
  <c r="R117" i="3" s="1"/>
  <c r="S117" i="3" s="1"/>
  <c r="V117" i="3"/>
  <c r="W117" i="3" s="1"/>
  <c r="X117" i="3" s="1"/>
  <c r="Q237" i="3"/>
  <c r="R237" i="3" s="1"/>
  <c r="S237" i="3" s="1"/>
  <c r="V237" i="3"/>
  <c r="W237" i="3" s="1"/>
  <c r="X237" i="3" s="1"/>
  <c r="Q42" i="3"/>
  <c r="R42" i="3" s="1"/>
  <c r="S42" i="3" s="1"/>
  <c r="V42" i="3"/>
  <c r="W42" i="3" s="1"/>
  <c r="X42" i="3" s="1"/>
  <c r="Q111" i="3"/>
  <c r="R111" i="3" s="1"/>
  <c r="S111" i="3" s="1"/>
  <c r="V111" i="3"/>
  <c r="W111" i="3" s="1"/>
  <c r="X111" i="3" s="1"/>
  <c r="Q46" i="3"/>
  <c r="R46" i="3" s="1"/>
  <c r="S46" i="3" s="1"/>
  <c r="V46" i="3"/>
  <c r="W46" i="3" s="1"/>
  <c r="X46" i="3" s="1"/>
  <c r="Q95" i="3"/>
  <c r="R95" i="3" s="1"/>
  <c r="S95" i="3" s="1"/>
  <c r="V95" i="3"/>
  <c r="W95" i="3" s="1"/>
  <c r="X95" i="3" s="1"/>
  <c r="Q76" i="3"/>
  <c r="R76" i="3" s="1"/>
  <c r="S76" i="3" s="1"/>
  <c r="V76" i="3"/>
  <c r="W76" i="3" s="1"/>
  <c r="X76" i="3" s="1"/>
  <c r="Q186" i="3"/>
  <c r="R186" i="3" s="1"/>
  <c r="S186" i="3" s="1"/>
  <c r="V186" i="3"/>
  <c r="W186" i="3" s="1"/>
  <c r="X186" i="3" s="1"/>
  <c r="Q240" i="3"/>
  <c r="R240" i="3" s="1"/>
  <c r="S240" i="3" s="1"/>
  <c r="V240" i="3"/>
  <c r="W240" i="3" s="1"/>
  <c r="X240" i="3" s="1"/>
  <c r="Q38" i="3"/>
  <c r="R38" i="3" s="1"/>
  <c r="S38" i="3" s="1"/>
  <c r="V38" i="3"/>
  <c r="W38" i="3" s="1"/>
  <c r="X38" i="3" s="1"/>
  <c r="Q175" i="3"/>
  <c r="R175" i="3" s="1"/>
  <c r="S175" i="3" s="1"/>
  <c r="V175" i="3"/>
  <c r="W175" i="3" s="1"/>
  <c r="X175" i="3" s="1"/>
  <c r="Q164" i="3"/>
  <c r="R164" i="3" s="1"/>
  <c r="S164" i="3" s="1"/>
  <c r="V164" i="3"/>
  <c r="W164" i="3" s="1"/>
  <c r="X164" i="3" s="1"/>
  <c r="Q147" i="3"/>
  <c r="R147" i="3" s="1"/>
  <c r="S147" i="3" s="1"/>
  <c r="V147" i="3"/>
  <c r="W147" i="3" s="1"/>
  <c r="X147" i="3" s="1"/>
  <c r="Q138" i="3"/>
  <c r="R138" i="3" s="1"/>
  <c r="S138" i="3" s="1"/>
  <c r="V138" i="3"/>
  <c r="W138" i="3" s="1"/>
  <c r="X138" i="3" s="1"/>
  <c r="Q134" i="3"/>
  <c r="R134" i="3" s="1"/>
  <c r="S134" i="3" s="1"/>
  <c r="V134" i="3"/>
  <c r="W134" i="3" s="1"/>
  <c r="X134" i="3" s="1"/>
  <c r="Q247" i="3"/>
  <c r="R247" i="3" s="1"/>
  <c r="S247" i="3" s="1"/>
  <c r="V247" i="3"/>
  <c r="W247" i="3" s="1"/>
  <c r="X247" i="3" s="1"/>
  <c r="Q223" i="3"/>
  <c r="R223" i="3" s="1"/>
  <c r="S223" i="3" s="1"/>
  <c r="V223" i="3"/>
  <c r="W223" i="3" s="1"/>
  <c r="X223" i="3" s="1"/>
  <c r="Q71" i="3"/>
  <c r="R71" i="3" s="1"/>
  <c r="S71" i="3" s="1"/>
  <c r="V71" i="3"/>
  <c r="W71" i="3" s="1"/>
  <c r="X71" i="3" s="1"/>
  <c r="Q124" i="3"/>
  <c r="R124" i="3" s="1"/>
  <c r="S124" i="3" s="1"/>
  <c r="V124" i="3"/>
  <c r="W124" i="3" s="1"/>
  <c r="X124" i="3" s="1"/>
  <c r="Q105" i="3"/>
  <c r="R105" i="3" s="1"/>
  <c r="S105" i="3" s="1"/>
  <c r="V105" i="3"/>
  <c r="W105" i="3" s="1"/>
  <c r="X105" i="3" s="1"/>
  <c r="Q200" i="3"/>
  <c r="R200" i="3" s="1"/>
  <c r="S200" i="3" s="1"/>
  <c r="V200" i="3"/>
  <c r="W200" i="3" s="1"/>
  <c r="X200" i="3" s="1"/>
  <c r="Q243" i="3"/>
  <c r="R243" i="3" s="1"/>
  <c r="S243" i="3" s="1"/>
  <c r="V243" i="3"/>
  <c r="W243" i="3" s="1"/>
  <c r="X243" i="3" s="1"/>
  <c r="Q188" i="3"/>
  <c r="R188" i="3" s="1"/>
  <c r="S188" i="3" s="1"/>
  <c r="V188" i="3"/>
  <c r="W188" i="3" s="1"/>
  <c r="X188" i="3" s="1"/>
  <c r="Q244" i="3"/>
  <c r="R244" i="3" s="1"/>
  <c r="S244" i="3" s="1"/>
  <c r="V244" i="3"/>
  <c r="W244" i="3" s="1"/>
  <c r="X244" i="3" s="1"/>
  <c r="Q171" i="3"/>
  <c r="R171" i="3" s="1"/>
  <c r="S171" i="3" s="1"/>
  <c r="V171" i="3"/>
  <c r="W171" i="3" s="1"/>
  <c r="X171" i="3" s="1"/>
  <c r="Q98" i="3"/>
  <c r="R98" i="3" s="1"/>
  <c r="S98" i="3" s="1"/>
  <c r="V98" i="3"/>
  <c r="W98" i="3" s="1"/>
  <c r="X98" i="3" s="1"/>
  <c r="Q57" i="3"/>
  <c r="R57" i="3" s="1"/>
  <c r="S57" i="3" s="1"/>
  <c r="V57" i="3"/>
  <c r="W57" i="3" s="1"/>
  <c r="X57" i="3" s="1"/>
  <c r="Q83" i="3"/>
  <c r="R83" i="3" s="1"/>
  <c r="S83" i="3" s="1"/>
  <c r="V83" i="3"/>
  <c r="W83" i="3" s="1"/>
  <c r="X83" i="3" s="1"/>
  <c r="Q88" i="3"/>
  <c r="R88" i="3" s="1"/>
  <c r="S88" i="3" s="1"/>
  <c r="V88" i="3"/>
  <c r="W88" i="3" s="1"/>
  <c r="X88" i="3" s="1"/>
  <c r="Q86" i="3"/>
  <c r="R86" i="3" s="1"/>
  <c r="S86" i="3" s="1"/>
  <c r="V86" i="3"/>
  <c r="W86" i="3" s="1"/>
  <c r="X86" i="3" s="1"/>
  <c r="Q229" i="3"/>
  <c r="R229" i="3" s="1"/>
  <c r="S229" i="3" s="1"/>
  <c r="V229" i="3"/>
  <c r="W229" i="3" s="1"/>
  <c r="X229" i="3" s="1"/>
  <c r="Q30" i="3"/>
  <c r="R30" i="3" s="1"/>
  <c r="S30" i="3" s="1"/>
  <c r="V30" i="3"/>
  <c r="W30" i="3" s="1"/>
  <c r="X30" i="3" s="1"/>
  <c r="Q222" i="3"/>
  <c r="R222" i="3" s="1"/>
  <c r="S222" i="3" s="1"/>
  <c r="V222" i="3"/>
  <c r="W222" i="3" s="1"/>
  <c r="X222" i="3" s="1"/>
  <c r="Q32" i="3"/>
  <c r="R32" i="3" s="1"/>
  <c r="S32" i="3" s="1"/>
  <c r="V32" i="3"/>
  <c r="W32" i="3" s="1"/>
  <c r="X32" i="3" s="1"/>
  <c r="Q167" i="3"/>
  <c r="R167" i="3" s="1"/>
  <c r="S167" i="3" s="1"/>
  <c r="V167" i="3"/>
  <c r="W167" i="3" s="1"/>
  <c r="X167" i="3" s="1"/>
  <c r="Q155" i="3"/>
  <c r="R155" i="3" s="1"/>
  <c r="S155" i="3" s="1"/>
  <c r="V155" i="3"/>
  <c r="W155" i="3" s="1"/>
  <c r="X155" i="3" s="1"/>
  <c r="Q144" i="3"/>
  <c r="R144" i="3" s="1"/>
  <c r="S144" i="3" s="1"/>
  <c r="V144" i="3"/>
  <c r="W144" i="3" s="1"/>
  <c r="X144" i="3" s="1"/>
  <c r="Q205" i="3"/>
  <c r="R205" i="3" s="1"/>
  <c r="S205" i="3" s="1"/>
  <c r="V205" i="3"/>
  <c r="W205" i="3" s="1"/>
  <c r="X205" i="3" s="1"/>
  <c r="Q127" i="3"/>
  <c r="R127" i="3" s="1"/>
  <c r="S127" i="3" s="1"/>
  <c r="V127" i="3"/>
  <c r="W127" i="3" s="1"/>
  <c r="X127" i="3" s="1"/>
  <c r="Q51" i="3"/>
  <c r="R51" i="3" s="1"/>
  <c r="S51" i="3" s="1"/>
  <c r="V51" i="3"/>
  <c r="W51" i="3" s="1"/>
  <c r="X51" i="3" s="1"/>
  <c r="Q183" i="3"/>
  <c r="R183" i="3" s="1"/>
  <c r="S183" i="3" s="1"/>
  <c r="V183" i="3"/>
  <c r="W183" i="3" s="1"/>
  <c r="X183" i="3" s="1"/>
  <c r="Q116" i="3"/>
  <c r="R116" i="3" s="1"/>
  <c r="S116" i="3" s="1"/>
  <c r="V116" i="3"/>
  <c r="W116" i="3" s="1"/>
  <c r="X116" i="3" s="1"/>
  <c r="Q77" i="3"/>
  <c r="R77" i="3" s="1"/>
  <c r="S77" i="3" s="1"/>
  <c r="V77" i="3"/>
  <c r="W77" i="3" s="1"/>
  <c r="X77" i="3" s="1"/>
  <c r="Q245" i="3"/>
  <c r="R245" i="3" s="1"/>
  <c r="S245" i="3" s="1"/>
  <c r="V245" i="3"/>
  <c r="W245" i="3" s="1"/>
  <c r="X245" i="3" s="1"/>
  <c r="Q210" i="3"/>
  <c r="R210" i="3" s="1"/>
  <c r="S210" i="3" s="1"/>
  <c r="V210" i="3"/>
  <c r="W210" i="3" s="1"/>
  <c r="X210" i="3" s="1"/>
  <c r="Q218" i="3"/>
  <c r="R218" i="3" s="1"/>
  <c r="S218" i="3" s="1"/>
  <c r="V218" i="3"/>
  <c r="W218" i="3" s="1"/>
  <c r="X218" i="3" s="1"/>
  <c r="Q49" i="3"/>
  <c r="R49" i="3" s="1"/>
  <c r="S49" i="3" s="1"/>
  <c r="V49" i="3"/>
  <c r="W49" i="3" s="1"/>
  <c r="X49" i="3" s="1"/>
  <c r="Q64" i="3"/>
  <c r="R64" i="3" s="1"/>
  <c r="S64" i="3" s="1"/>
  <c r="V64" i="3"/>
  <c r="W64" i="3" s="1"/>
  <c r="X64" i="3" s="1"/>
  <c r="Q33" i="3"/>
  <c r="R33" i="3" s="1"/>
  <c r="S33" i="3" s="1"/>
  <c r="V33" i="3"/>
  <c r="W33" i="3" s="1"/>
  <c r="X33" i="3" s="1"/>
  <c r="Q196" i="3"/>
  <c r="R196" i="3" s="1"/>
  <c r="S196" i="3" s="1"/>
  <c r="V196" i="3"/>
  <c r="W196" i="3" s="1"/>
  <c r="X196" i="3" s="1"/>
  <c r="Q65" i="3"/>
  <c r="R65" i="3" s="1"/>
  <c r="S65" i="3" s="1"/>
  <c r="V65" i="3"/>
  <c r="W65" i="3" s="1"/>
  <c r="X65" i="3" s="1"/>
  <c r="Q198" i="3"/>
  <c r="R198" i="3" s="1"/>
  <c r="S198" i="3" s="1"/>
  <c r="V198" i="3"/>
  <c r="W198" i="3" s="1"/>
  <c r="X198" i="3" s="1"/>
  <c r="Q75" i="3"/>
  <c r="R75" i="3" s="1"/>
  <c r="S75" i="3" s="1"/>
  <c r="V75" i="3"/>
  <c r="W75" i="3" s="1"/>
  <c r="X75" i="3" s="1"/>
  <c r="Q168" i="3"/>
  <c r="R168" i="3" s="1"/>
  <c r="S168" i="3" s="1"/>
  <c r="V168" i="3"/>
  <c r="W168" i="3" s="1"/>
  <c r="X168" i="3" s="1"/>
  <c r="Q100" i="3"/>
  <c r="R100" i="3" s="1"/>
  <c r="S100" i="3" s="1"/>
  <c r="V100" i="3"/>
  <c r="W100" i="3" s="1"/>
  <c r="X100" i="3" s="1"/>
  <c r="Q62" i="3"/>
  <c r="R62" i="3" s="1"/>
  <c r="S62" i="3" s="1"/>
  <c r="V62" i="3"/>
  <c r="W62" i="3" s="1"/>
  <c r="X62" i="3" s="1"/>
  <c r="Q87" i="3"/>
  <c r="R87" i="3" s="1"/>
  <c r="S87" i="3" s="1"/>
  <c r="V87" i="3"/>
  <c r="W87" i="3" s="1"/>
  <c r="X87" i="3" s="1"/>
  <c r="Q190" i="3"/>
  <c r="R190" i="3" s="1"/>
  <c r="S190" i="3" s="1"/>
  <c r="V190" i="3"/>
  <c r="W190" i="3" s="1"/>
  <c r="X190" i="3" s="1"/>
  <c r="Q41" i="3"/>
  <c r="R41" i="3" s="1"/>
  <c r="S41" i="3" s="1"/>
  <c r="V41" i="3"/>
  <c r="W41" i="3" s="1"/>
  <c r="X41" i="3" s="1"/>
  <c r="Q44" i="3"/>
  <c r="R44" i="3" s="1"/>
  <c r="S44" i="3" s="1"/>
  <c r="V44" i="3"/>
  <c r="W44" i="3" s="1"/>
  <c r="X44" i="3" s="1"/>
  <c r="Q148" i="3"/>
  <c r="R148" i="3" s="1"/>
  <c r="S148" i="3" s="1"/>
  <c r="V148" i="3"/>
  <c r="W148" i="3" s="1"/>
  <c r="X148" i="3" s="1"/>
  <c r="Q141" i="3"/>
  <c r="R141" i="3" s="1"/>
  <c r="S141" i="3" s="1"/>
  <c r="V141" i="3"/>
  <c r="W141" i="3" s="1"/>
  <c r="X141" i="3" s="1"/>
  <c r="Q152" i="3"/>
  <c r="R152" i="3" s="1"/>
  <c r="S152" i="3" s="1"/>
  <c r="V152" i="3"/>
  <c r="W152" i="3" s="1"/>
  <c r="X152" i="3" s="1"/>
  <c r="Q150" i="3"/>
  <c r="R150" i="3" s="1"/>
  <c r="S150" i="3" s="1"/>
  <c r="V150" i="3"/>
  <c r="W150" i="3" s="1"/>
  <c r="X150" i="3" s="1"/>
  <c r="Q199" i="3"/>
  <c r="R199" i="3" s="1"/>
  <c r="S199" i="3" s="1"/>
  <c r="V199" i="3"/>
  <c r="W199" i="3" s="1"/>
  <c r="X199" i="3" s="1"/>
  <c r="Q122" i="3"/>
  <c r="R122" i="3" s="1"/>
  <c r="S122" i="3" s="1"/>
  <c r="V122" i="3"/>
  <c r="W122" i="3" s="1"/>
  <c r="X122" i="3" s="1"/>
  <c r="Q109" i="3"/>
  <c r="R109" i="3" s="1"/>
  <c r="S109" i="3" s="1"/>
  <c r="V109" i="3"/>
  <c r="W109" i="3" s="1"/>
  <c r="X109" i="3" s="1"/>
  <c r="Q129" i="3"/>
  <c r="R129" i="3" s="1"/>
  <c r="S129" i="3" s="1"/>
  <c r="V129" i="3"/>
  <c r="W129" i="3" s="1"/>
  <c r="X129" i="3" s="1"/>
  <c r="Q92" i="3"/>
  <c r="R92" i="3" s="1"/>
  <c r="S92" i="3" s="1"/>
  <c r="V92" i="3"/>
  <c r="W92" i="3" s="1"/>
  <c r="X92" i="3" s="1"/>
  <c r="Q121" i="3"/>
  <c r="R121" i="3" s="1"/>
  <c r="S121" i="3" s="1"/>
  <c r="V121" i="3"/>
  <c r="W121" i="3" s="1"/>
  <c r="X121" i="3" s="1"/>
  <c r="Q132" i="3"/>
  <c r="R132" i="3" s="1"/>
  <c r="S132" i="3" s="1"/>
  <c r="V132" i="3"/>
  <c r="W132" i="3" s="1"/>
  <c r="X132" i="3" s="1"/>
  <c r="Q209" i="3"/>
  <c r="R209" i="3" s="1"/>
  <c r="S209" i="3" s="1"/>
  <c r="V209" i="3"/>
  <c r="W209" i="3" s="1"/>
  <c r="X209" i="3" s="1"/>
  <c r="Q101" i="3"/>
  <c r="R101" i="3" s="1"/>
  <c r="S101" i="3" s="1"/>
  <c r="V101" i="3"/>
  <c r="W101" i="3" s="1"/>
  <c r="X101" i="3" s="1"/>
  <c r="Q79" i="3"/>
  <c r="R79" i="3" s="1"/>
  <c r="S79" i="3" s="1"/>
  <c r="V79" i="3"/>
  <c r="W79" i="3" s="1"/>
  <c r="X79" i="3" s="1"/>
  <c r="Q184" i="3"/>
  <c r="R184" i="3" s="1"/>
  <c r="S184" i="3" s="1"/>
  <c r="V184" i="3"/>
  <c r="W184" i="3" s="1"/>
  <c r="X184" i="3" s="1"/>
  <c r="Q153" i="3"/>
  <c r="R153" i="3" s="1"/>
  <c r="S153" i="3" s="1"/>
  <c r="V153" i="3"/>
  <c r="W153" i="3" s="1"/>
  <c r="X153" i="3" s="1"/>
  <c r="Q140" i="3"/>
  <c r="R140" i="3" s="1"/>
  <c r="S140" i="3" s="1"/>
  <c r="V140" i="3"/>
  <c r="W140" i="3" s="1"/>
  <c r="X140" i="3" s="1"/>
  <c r="Q246" i="3"/>
  <c r="R246" i="3" s="1"/>
  <c r="S246" i="3" s="1"/>
  <c r="V246" i="3"/>
  <c r="W246" i="3" s="1"/>
  <c r="X246" i="3" s="1"/>
  <c r="Q230" i="3"/>
  <c r="R230" i="3" s="1"/>
  <c r="S230" i="3" s="1"/>
  <c r="V230" i="3"/>
  <c r="W230" i="3" s="1"/>
  <c r="X230" i="3" s="1"/>
  <c r="Q63" i="3"/>
  <c r="R63" i="3" s="1"/>
  <c r="S63" i="3" s="1"/>
  <c r="V63" i="3"/>
  <c r="W63" i="3" s="1"/>
  <c r="X63" i="3" s="1"/>
  <c r="Q185" i="3"/>
  <c r="R185" i="3" s="1"/>
  <c r="S185" i="3" s="1"/>
  <c r="V185" i="3"/>
  <c r="W185" i="3" s="1"/>
  <c r="X185" i="3" s="1"/>
  <c r="Q27" i="3"/>
  <c r="R27" i="3" s="1"/>
  <c r="S27" i="3" s="1"/>
  <c r="V27" i="3"/>
  <c r="W27" i="3" s="1"/>
  <c r="X27" i="3" s="1"/>
  <c r="Q249" i="3"/>
  <c r="R249" i="3" s="1"/>
  <c r="S249" i="3" s="1"/>
  <c r="V249" i="3"/>
  <c r="W249" i="3" s="1"/>
  <c r="X249" i="3" s="1"/>
  <c r="Q85" i="3"/>
  <c r="R85" i="3" s="1"/>
  <c r="S85" i="3" s="1"/>
  <c r="V85" i="3"/>
  <c r="W85" i="3" s="1"/>
  <c r="X85" i="3" s="1"/>
  <c r="Q211" i="3"/>
  <c r="R211" i="3" s="1"/>
  <c r="S211" i="3" s="1"/>
  <c r="V211" i="3"/>
  <c r="W211" i="3" s="1"/>
  <c r="X211" i="3" s="1"/>
  <c r="Q119" i="3"/>
  <c r="R119" i="3" s="1"/>
  <c r="S119" i="3" s="1"/>
  <c r="V119" i="3"/>
  <c r="W119" i="3" s="1"/>
  <c r="X119" i="3" s="1"/>
  <c r="Q224" i="3"/>
  <c r="R224" i="3" s="1"/>
  <c r="S224" i="3" s="1"/>
  <c r="V224" i="3"/>
  <c r="W224" i="3" s="1"/>
  <c r="X224" i="3" s="1"/>
  <c r="Q40" i="3"/>
  <c r="R40" i="3" s="1"/>
  <c r="S40" i="3" s="1"/>
  <c r="V40" i="3"/>
  <c r="W40" i="3" s="1"/>
  <c r="X40" i="3" s="1"/>
  <c r="Q160" i="3"/>
  <c r="R160" i="3" s="1"/>
  <c r="S160" i="3" s="1"/>
  <c r="V160" i="3"/>
  <c r="W160" i="3" s="1"/>
  <c r="X160" i="3" s="1"/>
  <c r="Q142" i="3"/>
  <c r="R142" i="3" s="1"/>
  <c r="S142" i="3" s="1"/>
  <c r="V142" i="3"/>
  <c r="W142" i="3" s="1"/>
  <c r="X142" i="3" s="1"/>
  <c r="Q178" i="3"/>
  <c r="R178" i="3" s="1"/>
  <c r="S178" i="3" s="1"/>
  <c r="V178" i="3"/>
  <c r="W178" i="3" s="1"/>
  <c r="X178" i="3" s="1"/>
  <c r="Q203" i="3"/>
  <c r="R203" i="3" s="1"/>
  <c r="S203" i="3" s="1"/>
  <c r="V203" i="3"/>
  <c r="W203" i="3" s="1"/>
  <c r="X203" i="3" s="1"/>
  <c r="Q130" i="3"/>
  <c r="R130" i="3" s="1"/>
  <c r="S130" i="3" s="1"/>
  <c r="V130" i="3"/>
  <c r="W130" i="3" s="1"/>
  <c r="X130" i="3" s="1"/>
  <c r="Q133" i="3"/>
  <c r="R133" i="3" s="1"/>
  <c r="S133" i="3" s="1"/>
  <c r="V133" i="3"/>
  <c r="W133" i="3" s="1"/>
  <c r="X133" i="3" s="1"/>
  <c r="Q135" i="3"/>
  <c r="R135" i="3" s="1"/>
  <c r="S135" i="3" s="1"/>
  <c r="V135" i="3"/>
  <c r="W135" i="3" s="1"/>
  <c r="X135" i="3" s="1"/>
  <c r="Q66" i="3"/>
  <c r="R66" i="3" s="1"/>
  <c r="S66" i="3" s="1"/>
  <c r="V66" i="3"/>
  <c r="W66" i="3" s="1"/>
  <c r="X66" i="3" s="1"/>
  <c r="Q89" i="3"/>
  <c r="R89" i="3" s="1"/>
  <c r="S89" i="3" s="1"/>
  <c r="V89" i="3"/>
  <c r="W89" i="3" s="1"/>
  <c r="X89" i="3" s="1"/>
  <c r="Q67" i="3"/>
  <c r="R67" i="3" s="1"/>
  <c r="S67" i="3" s="1"/>
  <c r="V67" i="3"/>
  <c r="W67" i="3" s="1"/>
  <c r="X67" i="3" s="1"/>
  <c r="Q212" i="3"/>
  <c r="R212" i="3" s="1"/>
  <c r="S212" i="3" s="1"/>
  <c r="V212" i="3"/>
  <c r="W212" i="3" s="1"/>
  <c r="X212" i="3" s="1"/>
  <c r="Q216" i="3"/>
  <c r="R216" i="3" s="1"/>
  <c r="S216" i="3" s="1"/>
  <c r="V216" i="3"/>
  <c r="W216" i="3" s="1"/>
  <c r="X216" i="3" s="1"/>
  <c r="Q56" i="3"/>
  <c r="R56" i="3" s="1"/>
  <c r="S56" i="3" s="1"/>
  <c r="V56" i="3"/>
  <c r="W56" i="3" s="1"/>
  <c r="X56" i="3" s="1"/>
  <c r="G182" i="3"/>
  <c r="H182" i="3" s="1"/>
  <c r="Q182" i="3"/>
  <c r="R182" i="3" s="1"/>
  <c r="S182" i="3" s="1"/>
  <c r="S174" i="3"/>
  <c r="S81" i="3"/>
  <c r="S238" i="3"/>
  <c r="S39" i="3"/>
  <c r="S204" i="3"/>
  <c r="S131" i="3"/>
  <c r="S234" i="3"/>
  <c r="S214" i="3"/>
  <c r="O6" i="3"/>
  <c r="G125" i="3"/>
  <c r="G89" i="3"/>
  <c r="G99" i="3"/>
  <c r="H99" i="3" s="1"/>
  <c r="G57" i="3"/>
  <c r="G245" i="3"/>
  <c r="G234" i="3"/>
  <c r="G222" i="3"/>
  <c r="G133" i="3"/>
  <c r="G248" i="3"/>
  <c r="G31" i="3"/>
  <c r="G34" i="3"/>
  <c r="G186" i="3"/>
  <c r="G230" i="3"/>
  <c r="G63" i="3"/>
  <c r="G88" i="3"/>
  <c r="G205" i="3"/>
  <c r="G44" i="3"/>
  <c r="G228" i="3"/>
  <c r="G27" i="3"/>
  <c r="G43" i="3"/>
  <c r="G188" i="3"/>
  <c r="G117" i="3"/>
  <c r="G95" i="3"/>
  <c r="G91" i="3"/>
  <c r="G204" i="3"/>
  <c r="H204" i="3" s="1"/>
  <c r="G160" i="3"/>
  <c r="G159" i="3"/>
  <c r="G149" i="3"/>
  <c r="G225" i="3"/>
  <c r="G184" i="3"/>
  <c r="G84" i="3"/>
  <c r="G123" i="3"/>
  <c r="G111" i="3"/>
  <c r="G216" i="3"/>
  <c r="G198" i="3"/>
  <c r="G137" i="3"/>
  <c r="G219" i="3"/>
  <c r="G193" i="3"/>
  <c r="G249" i="3"/>
  <c r="G60" i="3"/>
  <c r="G78" i="3"/>
  <c r="G55" i="3"/>
  <c r="H55" i="3" s="1"/>
  <c r="G101" i="3"/>
  <c r="G80" i="3"/>
  <c r="G218" i="3"/>
  <c r="G209" i="3"/>
  <c r="G194" i="3"/>
  <c r="G208" i="3"/>
  <c r="G165" i="3"/>
  <c r="G144" i="3"/>
  <c r="H144" i="3" s="1"/>
  <c r="G83" i="3"/>
  <c r="G237" i="3"/>
  <c r="G109" i="3"/>
  <c r="G207" i="3"/>
  <c r="G238" i="3"/>
  <c r="G121" i="3"/>
  <c r="G71" i="3"/>
  <c r="G227" i="3"/>
  <c r="G107" i="3"/>
  <c r="H107" i="3" s="1"/>
  <c r="G135" i="3"/>
  <c r="G191" i="3"/>
  <c r="G51" i="3"/>
  <c r="G168" i="3"/>
  <c r="G157" i="3"/>
  <c r="H157" i="3" s="1"/>
  <c r="G164" i="3"/>
  <c r="G166" i="3"/>
  <c r="G148" i="3"/>
  <c r="G23" i="3"/>
  <c r="H23" i="3" s="1"/>
  <c r="G114" i="3"/>
  <c r="G56" i="3"/>
  <c r="G52" i="3"/>
  <c r="G59" i="3"/>
  <c r="G246" i="3"/>
  <c r="H246" i="3" s="1"/>
  <c r="A3" i="3"/>
  <c r="O249" i="3"/>
  <c r="O176" i="3"/>
  <c r="O124" i="3"/>
  <c r="O214" i="3"/>
  <c r="O238" i="3"/>
  <c r="O173" i="3"/>
  <c r="O70" i="3"/>
  <c r="O209" i="3"/>
  <c r="O97" i="3"/>
  <c r="O143" i="3"/>
  <c r="O101" i="3"/>
  <c r="O109" i="3"/>
  <c r="O80" i="3"/>
  <c r="O159" i="3"/>
  <c r="O43" i="3"/>
  <c r="O33" i="3"/>
  <c r="O131" i="3"/>
  <c r="O35" i="3"/>
  <c r="O128" i="3"/>
  <c r="O117" i="3"/>
  <c r="O210" i="3"/>
  <c r="O111" i="3"/>
  <c r="O166" i="3"/>
  <c r="O49" i="3"/>
  <c r="O47" i="3"/>
  <c r="O65" i="3"/>
  <c r="O163" i="3"/>
  <c r="O177" i="3"/>
  <c r="O90" i="3"/>
  <c r="O142" i="3"/>
  <c r="O83" i="3"/>
  <c r="O223" i="3"/>
  <c r="O102" i="3"/>
  <c r="O39" i="3"/>
  <c r="O206" i="3"/>
  <c r="O63" i="3"/>
  <c r="O225" i="3"/>
  <c r="O197" i="3"/>
  <c r="O69" i="3"/>
  <c r="O64" i="3"/>
  <c r="O40" i="3"/>
  <c r="O118" i="3"/>
  <c r="O96" i="3"/>
  <c r="O193" i="3"/>
  <c r="O155" i="3"/>
  <c r="O227" i="3"/>
  <c r="O66" i="3"/>
  <c r="O207" i="3"/>
  <c r="O51" i="3"/>
  <c r="O169" i="3"/>
  <c r="O203" i="3"/>
  <c r="O168" i="3"/>
  <c r="O147" i="3"/>
  <c r="O194" i="3"/>
  <c r="O167" i="3"/>
  <c r="O141" i="3"/>
  <c r="O151" i="3"/>
  <c r="O219" i="3"/>
  <c r="O181" i="3"/>
  <c r="O26" i="3"/>
  <c r="O120" i="3"/>
  <c r="O235" i="3"/>
  <c r="O196" i="3"/>
  <c r="O204" i="3"/>
  <c r="O199" i="3"/>
  <c r="O44" i="3"/>
  <c r="O188" i="3"/>
  <c r="O68" i="3"/>
  <c r="O104" i="3"/>
  <c r="O59" i="3"/>
  <c r="O55" i="3"/>
  <c r="O215" i="3"/>
  <c r="O161" i="3"/>
  <c r="O74" i="3"/>
  <c r="O85" i="3"/>
  <c r="O30" i="3"/>
  <c r="O232" i="3"/>
  <c r="O240" i="3"/>
  <c r="O231" i="3"/>
  <c r="O41" i="3"/>
  <c r="O226" i="3"/>
  <c r="O241" i="3"/>
  <c r="O87" i="3"/>
  <c r="O98" i="3"/>
  <c r="O156" i="3"/>
  <c r="O175" i="3"/>
  <c r="O165" i="3"/>
  <c r="O233" i="3"/>
  <c r="O174" i="3"/>
  <c r="O100" i="3"/>
  <c r="O121" i="3"/>
  <c r="O218" i="3"/>
  <c r="O237" i="3"/>
  <c r="O54" i="3"/>
  <c r="O92" i="3"/>
  <c r="O201" i="3"/>
  <c r="O28" i="3"/>
  <c r="O228" i="3"/>
  <c r="O27" i="3"/>
  <c r="O200" i="3"/>
  <c r="O195" i="3"/>
  <c r="O189" i="3"/>
  <c r="O179" i="3"/>
  <c r="O140" i="3"/>
  <c r="O184" i="3"/>
  <c r="O71" i="3"/>
  <c r="O136" i="3"/>
  <c r="O58" i="3"/>
  <c r="O107" i="3"/>
  <c r="O129" i="3"/>
  <c r="O164" i="3"/>
  <c r="O145" i="3"/>
  <c r="O158" i="3"/>
  <c r="O160" i="3"/>
  <c r="O113" i="3"/>
  <c r="O50" i="3"/>
  <c r="O73" i="3"/>
  <c r="O42" i="3"/>
  <c r="O251" i="3"/>
  <c r="O75" i="3"/>
  <c r="O34" i="3"/>
  <c r="O126" i="3"/>
  <c r="O178" i="3"/>
  <c r="O183" i="3"/>
  <c r="O154" i="3"/>
  <c r="O78" i="3"/>
  <c r="O91" i="3"/>
  <c r="O105" i="3"/>
  <c r="O191" i="3"/>
  <c r="O56" i="3"/>
  <c r="O180" i="3"/>
  <c r="O116" i="3"/>
  <c r="O153" i="3"/>
  <c r="O198" i="3"/>
  <c r="O211" i="3"/>
  <c r="O52" i="3"/>
  <c r="O94" i="3"/>
  <c r="O172" i="3"/>
  <c r="O103" i="3"/>
  <c r="O149" i="3"/>
  <c r="O108" i="3"/>
  <c r="O62" i="3"/>
  <c r="O221" i="3"/>
  <c r="O248" i="3"/>
  <c r="O29" i="3"/>
  <c r="O150" i="3"/>
  <c r="O187" i="3"/>
  <c r="O152" i="3"/>
  <c r="O115" i="3"/>
  <c r="O144" i="3"/>
  <c r="O148" i="3"/>
  <c r="O157" i="3"/>
  <c r="O95" i="3"/>
  <c r="O171" i="3"/>
  <c r="O132" i="3"/>
  <c r="O220" i="3"/>
  <c r="O72" i="3"/>
  <c r="O89" i="3"/>
  <c r="O99" i="3"/>
  <c r="O57" i="3"/>
  <c r="O45" i="3"/>
  <c r="O250" i="3"/>
  <c r="O245" i="3"/>
  <c r="O67" i="3"/>
  <c r="O234" i="3"/>
  <c r="O93" i="3"/>
  <c r="O247" i="3"/>
  <c r="O130" i="3"/>
  <c r="O81" i="3"/>
  <c r="O53" i="3"/>
  <c r="O202" i="3"/>
  <c r="O222" i="3"/>
  <c r="O38" i="3"/>
  <c r="O138" i="3"/>
  <c r="O25" i="3"/>
  <c r="O192" i="3"/>
  <c r="O36" i="3"/>
  <c r="O190" i="3"/>
  <c r="O127" i="3"/>
  <c r="O31" i="3"/>
  <c r="O224" i="3"/>
  <c r="O208" i="3"/>
  <c r="O212" i="3"/>
  <c r="O125" i="3"/>
  <c r="O114" i="3"/>
  <c r="O236" i="3"/>
  <c r="O135" i="3"/>
  <c r="O162" i="3"/>
  <c r="O213" i="3"/>
  <c r="O106" i="3"/>
  <c r="O139" i="3"/>
  <c r="O217" i="3"/>
  <c r="O76" i="3"/>
  <c r="O205" i="3"/>
  <c r="O186" i="3"/>
  <c r="O122" i="3"/>
  <c r="O229" i="3"/>
  <c r="O239" i="3"/>
  <c r="O185" i="3"/>
  <c r="O60" i="3"/>
  <c r="O37" i="3"/>
  <c r="O84" i="3"/>
  <c r="O119" i="3"/>
  <c r="O137" i="3"/>
  <c r="O243" i="3"/>
  <c r="O23" i="3"/>
  <c r="O123" i="3"/>
  <c r="O110" i="3"/>
  <c r="O46" i="3"/>
  <c r="O86" i="3"/>
  <c r="O82" i="3"/>
  <c r="O133" i="3"/>
  <c r="O146" i="3"/>
  <c r="O230" i="3"/>
  <c r="O88" i="3"/>
  <c r="O216" i="3"/>
  <c r="O244" i="3"/>
  <c r="O32" i="3"/>
  <c r="O79" i="3"/>
  <c r="O242" i="3"/>
  <c r="O48" i="3"/>
  <c r="O112" i="3"/>
  <c r="O24" i="3"/>
  <c r="O134" i="3"/>
  <c r="O61" i="3"/>
  <c r="O77" i="3"/>
  <c r="O246" i="3"/>
  <c r="G176" i="3"/>
  <c r="G143" i="3"/>
  <c r="G126" i="3"/>
  <c r="G211" i="3"/>
  <c r="H211" i="3" s="1"/>
  <c r="AB253" i="3" l="1"/>
  <c r="D21" i="3" s="1"/>
  <c r="C21" i="3" s="1"/>
  <c r="AC87" i="3" s="1"/>
  <c r="X253" i="3"/>
  <c r="S253" i="3"/>
  <c r="H238" i="3"/>
  <c r="H165" i="3"/>
  <c r="H195" i="3"/>
  <c r="H130" i="3"/>
  <c r="H209" i="3"/>
  <c r="H156" i="3"/>
  <c r="H201" i="3"/>
  <c r="H92" i="3"/>
  <c r="H41" i="3"/>
  <c r="H75" i="3"/>
  <c r="H52" i="3"/>
  <c r="H80" i="3"/>
  <c r="H223" i="3"/>
  <c r="H145" i="3"/>
  <c r="H232" i="3"/>
  <c r="H98" i="3"/>
  <c r="H67" i="3"/>
  <c r="H70" i="3"/>
  <c r="H71" i="3"/>
  <c r="H58" i="3"/>
  <c r="H164" i="3"/>
  <c r="H155" i="3"/>
  <c r="H248" i="3"/>
  <c r="H250" i="3"/>
  <c r="H132" i="3"/>
  <c r="H186" i="3"/>
  <c r="H198" i="3"/>
  <c r="H183" i="3"/>
  <c r="H50" i="3"/>
  <c r="H150" i="3"/>
  <c r="H90" i="3"/>
  <c r="H207" i="3"/>
  <c r="H83" i="3"/>
  <c r="H86" i="3"/>
  <c r="H64" i="3"/>
  <c r="H30" i="3"/>
  <c r="H108" i="3"/>
  <c r="H68" i="3"/>
  <c r="H154" i="3"/>
  <c r="H233" i="3"/>
  <c r="H141" i="3"/>
  <c r="H218" i="3"/>
  <c r="H91" i="3"/>
  <c r="H187" i="3"/>
  <c r="H222" i="3"/>
  <c r="H234" i="3"/>
  <c r="H171" i="3"/>
  <c r="H172" i="3"/>
  <c r="H166" i="3"/>
  <c r="H116" i="3"/>
  <c r="H115" i="3"/>
  <c r="H237" i="3"/>
  <c r="H215" i="3"/>
  <c r="H210" i="3"/>
  <c r="H104" i="3"/>
  <c r="H179" i="3"/>
  <c r="H140" i="3"/>
  <c r="H62" i="3"/>
  <c r="H43" i="3"/>
  <c r="H247" i="3"/>
  <c r="H57" i="3"/>
  <c r="H95" i="3"/>
  <c r="H29" i="3"/>
  <c r="H94" i="3"/>
  <c r="H56" i="3"/>
  <c r="H178" i="3"/>
  <c r="H113" i="3"/>
  <c r="H136" i="3"/>
  <c r="H27" i="3"/>
  <c r="H121" i="3"/>
  <c r="H87" i="3"/>
  <c r="H85" i="3"/>
  <c r="H188" i="3"/>
  <c r="H181" i="3"/>
  <c r="H203" i="3"/>
  <c r="H96" i="3"/>
  <c r="H206" i="3"/>
  <c r="H163" i="3"/>
  <c r="H128" i="3"/>
  <c r="H101" i="3"/>
  <c r="H124" i="3"/>
  <c r="H162" i="3"/>
  <c r="H89" i="3"/>
  <c r="H148" i="3"/>
  <c r="H221" i="3"/>
  <c r="H105" i="3"/>
  <c r="H34" i="3"/>
  <c r="H158" i="3"/>
  <c r="H184" i="3"/>
  <c r="H28" i="3"/>
  <c r="H174" i="3"/>
  <c r="H226" i="3"/>
  <c r="H161" i="3"/>
  <c r="H199" i="3"/>
  <c r="H151" i="3"/>
  <c r="H51" i="3"/>
  <c r="H40" i="3"/>
  <c r="H102" i="3"/>
  <c r="H47" i="3"/>
  <c r="H131" i="3"/>
  <c r="H97" i="3"/>
  <c r="H249" i="3"/>
  <c r="H245" i="3"/>
  <c r="H220" i="3"/>
  <c r="H152" i="3"/>
  <c r="H149" i="3"/>
  <c r="H153" i="3"/>
  <c r="H78" i="3"/>
  <c r="H42" i="3"/>
  <c r="H129" i="3"/>
  <c r="H189" i="3"/>
  <c r="H54" i="3"/>
  <c r="H175" i="3"/>
  <c r="H240" i="3"/>
  <c r="H59" i="3"/>
  <c r="H235" i="3"/>
  <c r="H194" i="3"/>
  <c r="H227" i="3"/>
  <c r="H197" i="3"/>
  <c r="H142" i="3"/>
  <c r="H111" i="3"/>
  <c r="H159" i="3"/>
  <c r="H173" i="3"/>
  <c r="H241" i="3"/>
  <c r="H118" i="3"/>
  <c r="H35" i="3"/>
  <c r="H82" i="3"/>
  <c r="H224" i="3"/>
  <c r="H133" i="3"/>
  <c r="H191" i="3"/>
  <c r="H126" i="3"/>
  <c r="H160" i="3"/>
  <c r="H228" i="3"/>
  <c r="H100" i="3"/>
  <c r="H74" i="3"/>
  <c r="H44" i="3"/>
  <c r="H219" i="3"/>
  <c r="H169" i="3"/>
  <c r="H39" i="3"/>
  <c r="H65" i="3"/>
  <c r="H143" i="3"/>
  <c r="H176" i="3"/>
  <c r="H137" i="3"/>
  <c r="H138" i="3"/>
  <c r="H119" i="3"/>
  <c r="H38" i="3"/>
  <c r="H229" i="3"/>
  <c r="H122" i="3"/>
  <c r="H120" i="3"/>
  <c r="H225" i="3"/>
  <c r="H242" i="3"/>
  <c r="H213" i="3"/>
  <c r="H79" i="3"/>
  <c r="H48" i="3"/>
  <c r="H146" i="3"/>
  <c r="H243" i="3"/>
  <c r="H239" i="3"/>
  <c r="H106" i="3"/>
  <c r="H208" i="3"/>
  <c r="H25" i="3"/>
  <c r="H77" i="3"/>
  <c r="H32" i="3"/>
  <c r="H84" i="3"/>
  <c r="H135" i="3"/>
  <c r="H31" i="3"/>
  <c r="H61" i="3"/>
  <c r="H244" i="3"/>
  <c r="H46" i="3"/>
  <c r="H37" i="3"/>
  <c r="H205" i="3"/>
  <c r="H236" i="3"/>
  <c r="H127" i="3"/>
  <c r="H202" i="3"/>
  <c r="H134" i="3"/>
  <c r="H216" i="3"/>
  <c r="H110" i="3"/>
  <c r="H60" i="3"/>
  <c r="H76" i="3"/>
  <c r="H114" i="3"/>
  <c r="H190" i="3"/>
  <c r="H53" i="3"/>
  <c r="H26" i="3"/>
  <c r="H168" i="3"/>
  <c r="H193" i="3"/>
  <c r="H63" i="3"/>
  <c r="H177" i="3"/>
  <c r="H117" i="3"/>
  <c r="H109" i="3"/>
  <c r="H214" i="3"/>
  <c r="H24" i="3"/>
  <c r="H88" i="3"/>
  <c r="H123" i="3"/>
  <c r="H217" i="3"/>
  <c r="H125" i="3"/>
  <c r="H36" i="3"/>
  <c r="H112" i="3"/>
  <c r="H230" i="3"/>
  <c r="H185" i="3"/>
  <c r="H139" i="3"/>
  <c r="H212" i="3"/>
  <c r="H192" i="3"/>
  <c r="G170" i="3"/>
  <c r="AC144" i="3" l="1"/>
  <c r="AC164" i="3"/>
  <c r="AC51" i="3"/>
  <c r="AC178" i="3"/>
  <c r="AC63" i="3"/>
  <c r="AC52" i="3"/>
  <c r="AC233" i="3"/>
  <c r="AC102" i="3"/>
  <c r="AC227" i="3"/>
  <c r="AC123" i="3"/>
  <c r="AC104" i="3"/>
  <c r="AC60" i="3"/>
  <c r="AC221" i="3"/>
  <c r="AC66" i="3"/>
  <c r="AC125" i="3"/>
  <c r="AC154" i="3"/>
  <c r="AC23" i="3"/>
  <c r="AC181" i="3"/>
  <c r="AC251" i="3"/>
  <c r="AC96" i="3"/>
  <c r="AC174" i="3"/>
  <c r="AC231" i="3"/>
  <c r="AC97" i="3"/>
  <c r="AC173" i="3"/>
  <c r="AC71" i="3"/>
  <c r="AC172" i="3"/>
  <c r="AC56" i="3"/>
  <c r="AC218" i="3"/>
  <c r="AC195" i="3"/>
  <c r="AC228" i="3"/>
  <c r="AC153" i="3"/>
  <c r="AC88" i="3"/>
  <c r="AC132" i="3"/>
  <c r="AC222" i="3"/>
  <c r="AC106" i="3"/>
  <c r="AC41" i="3"/>
  <c r="AC205" i="3"/>
  <c r="AC186" i="3"/>
  <c r="AC43" i="3"/>
  <c r="AC245" i="3"/>
  <c r="AC75" i="3"/>
  <c r="AC239" i="3"/>
  <c r="AC230" i="3"/>
  <c r="AC50" i="3"/>
  <c r="AC113" i="3"/>
  <c r="AC26" i="3"/>
  <c r="AC212" i="3"/>
  <c r="AC142" i="3"/>
  <c r="AC80" i="3"/>
  <c r="AC133" i="3"/>
  <c r="AC201" i="3"/>
  <c r="AC35" i="3"/>
  <c r="AC82" i="3"/>
  <c r="AC84" i="3"/>
  <c r="AC121" i="3"/>
  <c r="AC54" i="3"/>
  <c r="AC24" i="3"/>
  <c r="AC130" i="3"/>
  <c r="AC115" i="3"/>
  <c r="AC109" i="3"/>
  <c r="AC65" i="3"/>
  <c r="AC137" i="3"/>
  <c r="AC156" i="3"/>
  <c r="AC128" i="3"/>
  <c r="AC127" i="3"/>
  <c r="AC203" i="3"/>
  <c r="AC111" i="3"/>
  <c r="AC136" i="3"/>
  <c r="AC238" i="3"/>
  <c r="AC37" i="3"/>
  <c r="AC189" i="3"/>
  <c r="AC38" i="3"/>
  <c r="AC95" i="3"/>
  <c r="AC33" i="3"/>
  <c r="AC204" i="3"/>
  <c r="AC162" i="3"/>
  <c r="AC151" i="3"/>
  <c r="AC122" i="3"/>
  <c r="AC176" i="3"/>
  <c r="AC232" i="3"/>
  <c r="AC208" i="3"/>
  <c r="AC206" i="3"/>
  <c r="AC70" i="3"/>
  <c r="AC112" i="3"/>
  <c r="AC182" i="3"/>
  <c r="AC147" i="3"/>
  <c r="AC169" i="3"/>
  <c r="AC28" i="3"/>
  <c r="AC199" i="3"/>
  <c r="AC93" i="3"/>
  <c r="AC159" i="3"/>
  <c r="AC140" i="3"/>
  <c r="AC225" i="3"/>
  <c r="AC79" i="3"/>
  <c r="AC101" i="3"/>
  <c r="AC193" i="3"/>
  <c r="AC32" i="3"/>
  <c r="AC248" i="3"/>
  <c r="AC76" i="3"/>
  <c r="AC126" i="3"/>
  <c r="AC196" i="3"/>
  <c r="AC213" i="3"/>
  <c r="AC57" i="3"/>
  <c r="AC211" i="3"/>
  <c r="AC138" i="3"/>
  <c r="AC175" i="3"/>
  <c r="AC139" i="3"/>
  <c r="AC217" i="3"/>
  <c r="AC219" i="3"/>
  <c r="AC81" i="3"/>
  <c r="AC146" i="3"/>
  <c r="AC249" i="3"/>
  <c r="AC210" i="3"/>
  <c r="AC116" i="3"/>
  <c r="AC103" i="3"/>
  <c r="AC134" i="3"/>
  <c r="AC89" i="3"/>
  <c r="AC170" i="3"/>
  <c r="AC55" i="3"/>
  <c r="AC237" i="3"/>
  <c r="AC158" i="3"/>
  <c r="AC119" i="3"/>
  <c r="AC49" i="3"/>
  <c r="AC105" i="3"/>
  <c r="AC124" i="3"/>
  <c r="AC185" i="3"/>
  <c r="AC92" i="3"/>
  <c r="AC234" i="3"/>
  <c r="AC152" i="3"/>
  <c r="AC68" i="3"/>
  <c r="AC47" i="3"/>
  <c r="AC229" i="3"/>
  <c r="AC58" i="3"/>
  <c r="AC216" i="3"/>
  <c r="AC236" i="3"/>
  <c r="AC187" i="3"/>
  <c r="AC27" i="3"/>
  <c r="AC118" i="3"/>
  <c r="AC29" i="3"/>
  <c r="AC40" i="3"/>
  <c r="AC114" i="3"/>
  <c r="AC200" i="3"/>
  <c r="AC45" i="3"/>
  <c r="AC235" i="3"/>
  <c r="AC69" i="3"/>
  <c r="AC241" i="3"/>
  <c r="AC143" i="3"/>
  <c r="AC73" i="3"/>
  <c r="AC83" i="3"/>
  <c r="AC224" i="3"/>
  <c r="AC168" i="3"/>
  <c r="AC220" i="3"/>
  <c r="AC157" i="3"/>
  <c r="AC36" i="3"/>
  <c r="AC77" i="3"/>
  <c r="AC226" i="3"/>
  <c r="AC209" i="3"/>
  <c r="AC108" i="3"/>
  <c r="AC62" i="3"/>
  <c r="AC94" i="3"/>
  <c r="AC31" i="3"/>
  <c r="AC160" i="3"/>
  <c r="AC44" i="3"/>
  <c r="AC243" i="3"/>
  <c r="AC107" i="3"/>
  <c r="AC179" i="3"/>
  <c r="AC149" i="3"/>
  <c r="AC180" i="3"/>
  <c r="AC148" i="3"/>
  <c r="AC46" i="3"/>
  <c r="AC250" i="3"/>
  <c r="AC191" i="3"/>
  <c r="AC165" i="3"/>
  <c r="AC110" i="3"/>
  <c r="AC188" i="3"/>
  <c r="AC202" i="3"/>
  <c r="AC161" i="3"/>
  <c r="AC59" i="3"/>
  <c r="AC100" i="3"/>
  <c r="AC85" i="3"/>
  <c r="AC91" i="3"/>
  <c r="AC192" i="3"/>
  <c r="AC42" i="3"/>
  <c r="AC117" i="3"/>
  <c r="AC223" i="3"/>
  <c r="AC141" i="3"/>
  <c r="AC86" i="3"/>
  <c r="AC78" i="3"/>
  <c r="AC74" i="3"/>
  <c r="AC197" i="3"/>
  <c r="AC166" i="3"/>
  <c r="AC177" i="3"/>
  <c r="AC163" i="3"/>
  <c r="AC39" i="3"/>
  <c r="AC183" i="3"/>
  <c r="AC34" i="3"/>
  <c r="AC184" i="3"/>
  <c r="AC247" i="3"/>
  <c r="AC198" i="3"/>
  <c r="AC98" i="3"/>
  <c r="AC129" i="3"/>
  <c r="AC167" i="3"/>
  <c r="AC215" i="3"/>
  <c r="AC207" i="3"/>
  <c r="AC25" i="3"/>
  <c r="AC48" i="3"/>
  <c r="AC131" i="3"/>
  <c r="AC244" i="3"/>
  <c r="AC190" i="3"/>
  <c r="AC61" i="3"/>
  <c r="AC145" i="3"/>
  <c r="AC99" i="3"/>
  <c r="AC242" i="3"/>
  <c r="AC214" i="3"/>
  <c r="AC150" i="3"/>
  <c r="AC194" i="3"/>
  <c r="AC246" i="3"/>
  <c r="AC30" i="3"/>
  <c r="AC67" i="3"/>
  <c r="AC135" i="3"/>
  <c r="AC155" i="3"/>
  <c r="AC240" i="3"/>
  <c r="AC72" i="3"/>
  <c r="AC53" i="3"/>
  <c r="AC90" i="3"/>
  <c r="AC120" i="3"/>
  <c r="AC171" i="3"/>
  <c r="AC64" i="3"/>
  <c r="H170" i="3"/>
  <c r="H253" i="3" s="1"/>
  <c r="AC253" i="3" l="1"/>
  <c r="O170" i="3"/>
  <c r="O253" i="3" l="1"/>
  <c r="D18" i="3" l="1"/>
  <c r="C18" i="3" s="1"/>
  <c r="P23" i="3" l="1"/>
  <c r="P182" i="3"/>
  <c r="P45" i="3"/>
  <c r="L253" i="3"/>
  <c r="B3" i="1"/>
  <c r="P170" i="3" l="1"/>
  <c r="P209" i="3"/>
  <c r="P33" i="3"/>
  <c r="P49" i="3"/>
  <c r="P223" i="3"/>
  <c r="P64" i="3"/>
  <c r="P207" i="3"/>
  <c r="P141" i="3"/>
  <c r="P204" i="3"/>
  <c r="P215" i="3"/>
  <c r="P41" i="3"/>
  <c r="P233" i="3"/>
  <c r="P201" i="3"/>
  <c r="P140" i="3"/>
  <c r="P145" i="3"/>
  <c r="P75" i="3"/>
  <c r="P211" i="3"/>
  <c r="P62" i="3"/>
  <c r="P144" i="3"/>
  <c r="P72" i="3"/>
  <c r="P234" i="3"/>
  <c r="P222" i="3"/>
  <c r="P31" i="3"/>
  <c r="P135" i="3"/>
  <c r="P186" i="3"/>
  <c r="P84" i="3"/>
  <c r="P86" i="3"/>
  <c r="P32" i="3"/>
  <c r="P77" i="3"/>
  <c r="P249" i="3"/>
  <c r="P97" i="3"/>
  <c r="P131" i="3"/>
  <c r="P47" i="3"/>
  <c r="P102" i="3"/>
  <c r="P40" i="3"/>
  <c r="P51" i="3"/>
  <c r="P151" i="3"/>
  <c r="P199" i="3"/>
  <c r="P161" i="3"/>
  <c r="P226" i="3"/>
  <c r="P174" i="3"/>
  <c r="P28" i="3"/>
  <c r="P184" i="3"/>
  <c r="P158" i="3"/>
  <c r="P34" i="3"/>
  <c r="P105" i="3"/>
  <c r="P221" i="3"/>
  <c r="P148" i="3"/>
  <c r="P89" i="3"/>
  <c r="P38" i="3"/>
  <c r="P224" i="3"/>
  <c r="P162" i="3"/>
  <c r="P122" i="3"/>
  <c r="P119" i="3"/>
  <c r="P82" i="3"/>
  <c r="P79" i="3"/>
  <c r="P246" i="3"/>
  <c r="P176" i="3"/>
  <c r="P143" i="3"/>
  <c r="P35" i="3"/>
  <c r="P65" i="3"/>
  <c r="P39" i="3"/>
  <c r="P118" i="3"/>
  <c r="P169" i="3"/>
  <c r="P219" i="3"/>
  <c r="P44" i="3"/>
  <c r="P74" i="3"/>
  <c r="P241" i="3"/>
  <c r="P100" i="3"/>
  <c r="P228" i="3"/>
  <c r="P71" i="3"/>
  <c r="P160" i="3"/>
  <c r="P126" i="3"/>
  <c r="P191" i="3"/>
  <c r="P52" i="3"/>
  <c r="P248" i="3"/>
  <c r="P157" i="3"/>
  <c r="P99" i="3"/>
  <c r="P93" i="3"/>
  <c r="P138" i="3"/>
  <c r="P213" i="3"/>
  <c r="P229" i="3"/>
  <c r="P137" i="3"/>
  <c r="P133" i="3"/>
  <c r="P242" i="3"/>
  <c r="P124" i="3"/>
  <c r="P101" i="3"/>
  <c r="P128" i="3"/>
  <c r="P163" i="3"/>
  <c r="P206" i="3"/>
  <c r="P96" i="3"/>
  <c r="P203" i="3"/>
  <c r="P181" i="3"/>
  <c r="P188" i="3"/>
  <c r="P85" i="3"/>
  <c r="P87" i="3"/>
  <c r="P121" i="3"/>
  <c r="P27" i="3"/>
  <c r="P136" i="3"/>
  <c r="P113" i="3"/>
  <c r="P178" i="3"/>
  <c r="P56" i="3"/>
  <c r="P94" i="3"/>
  <c r="P29" i="3"/>
  <c r="P95" i="3"/>
  <c r="P57" i="3"/>
  <c r="P247" i="3"/>
  <c r="P25" i="3"/>
  <c r="P208" i="3"/>
  <c r="P106" i="3"/>
  <c r="P239" i="3"/>
  <c r="P243" i="3"/>
  <c r="P146" i="3"/>
  <c r="P48" i="3"/>
  <c r="P214" i="3"/>
  <c r="P109" i="3"/>
  <c r="P117" i="3"/>
  <c r="P177" i="3"/>
  <c r="P63" i="3"/>
  <c r="P193" i="3"/>
  <c r="P168" i="3"/>
  <c r="P26" i="3"/>
  <c r="P68" i="3"/>
  <c r="P30" i="3"/>
  <c r="P98" i="3"/>
  <c r="P218" i="3"/>
  <c r="P200" i="3"/>
  <c r="P58" i="3"/>
  <c r="P50" i="3"/>
  <c r="P183" i="3"/>
  <c r="P180" i="3"/>
  <c r="P172" i="3"/>
  <c r="P150" i="3"/>
  <c r="P171" i="3"/>
  <c r="P130" i="3"/>
  <c r="P192" i="3"/>
  <c r="P212" i="3"/>
  <c r="P139" i="3"/>
  <c r="P185" i="3"/>
  <c r="P230" i="3"/>
  <c r="P112" i="3"/>
  <c r="P238" i="3"/>
  <c r="P80" i="3"/>
  <c r="P210" i="3"/>
  <c r="P90" i="3"/>
  <c r="P225" i="3"/>
  <c r="P155" i="3"/>
  <c r="P147" i="3"/>
  <c r="P120" i="3"/>
  <c r="P104" i="3"/>
  <c r="P232" i="3"/>
  <c r="P156" i="3"/>
  <c r="P237" i="3"/>
  <c r="P195" i="3"/>
  <c r="P107" i="3"/>
  <c r="P73" i="3"/>
  <c r="P154" i="3"/>
  <c r="P116" i="3"/>
  <c r="P103" i="3"/>
  <c r="P187" i="3"/>
  <c r="P132" i="3"/>
  <c r="P250" i="3"/>
  <c r="P81" i="3"/>
  <c r="P36" i="3"/>
  <c r="P125" i="3"/>
  <c r="P217" i="3"/>
  <c r="P123" i="3"/>
  <c r="P88" i="3"/>
  <c r="P24" i="3"/>
  <c r="P173" i="3"/>
  <c r="P159" i="3"/>
  <c r="P111" i="3"/>
  <c r="P142" i="3"/>
  <c r="P197" i="3"/>
  <c r="P227" i="3"/>
  <c r="P194" i="3"/>
  <c r="P235" i="3"/>
  <c r="P59" i="3"/>
  <c r="P240" i="3"/>
  <c r="P175" i="3"/>
  <c r="P54" i="3"/>
  <c r="P189" i="3"/>
  <c r="P129" i="3"/>
  <c r="P42" i="3"/>
  <c r="P78" i="3"/>
  <c r="P153" i="3"/>
  <c r="P149" i="3"/>
  <c r="P152" i="3"/>
  <c r="P220" i="3"/>
  <c r="P245" i="3"/>
  <c r="P53" i="3"/>
  <c r="P190" i="3"/>
  <c r="P114" i="3"/>
  <c r="P76" i="3"/>
  <c r="P60" i="3"/>
  <c r="P110" i="3"/>
  <c r="P216" i="3"/>
  <c r="P134" i="3"/>
  <c r="P70" i="3"/>
  <c r="P43" i="3"/>
  <c r="P166" i="3"/>
  <c r="P83" i="3"/>
  <c r="P69" i="3"/>
  <c r="P66" i="3"/>
  <c r="P167" i="3"/>
  <c r="P196" i="3"/>
  <c r="P55" i="3"/>
  <c r="P231" i="3"/>
  <c r="P165" i="3"/>
  <c r="P92" i="3"/>
  <c r="P179" i="3"/>
  <c r="P164" i="3"/>
  <c r="P251" i="3"/>
  <c r="P91" i="3"/>
  <c r="P198" i="3"/>
  <c r="P108" i="3"/>
  <c r="P115" i="3"/>
  <c r="P67" i="3"/>
  <c r="P202" i="3"/>
  <c r="P127" i="3"/>
  <c r="P236" i="3"/>
  <c r="P205" i="3"/>
  <c r="P37" i="3"/>
  <c r="P46" i="3"/>
  <c r="P244" i="3"/>
  <c r="P61" i="3"/>
  <c r="P253" i="3" l="1"/>
  <c r="F11" i="3"/>
  <c r="E10" i="3"/>
  <c r="E11" i="3" s="1"/>
  <c r="E13" i="3" l="1"/>
  <c r="C17" i="3" l="1"/>
  <c r="C19" i="3"/>
  <c r="C16" i="3"/>
  <c r="C20" i="3"/>
  <c r="F13" i="3"/>
  <c r="E14" i="3"/>
  <c r="M241" i="3" l="1"/>
  <c r="M212" i="3"/>
  <c r="M139" i="3"/>
  <c r="M228" i="3"/>
  <c r="M66" i="3"/>
  <c r="M43" i="3"/>
  <c r="M175" i="3"/>
  <c r="M192" i="3"/>
  <c r="M44" i="3"/>
  <c r="M195" i="3"/>
  <c r="M226" i="3"/>
  <c r="M162" i="3"/>
  <c r="M165" i="3"/>
  <c r="M169" i="3"/>
  <c r="M215" i="3"/>
  <c r="M73" i="3"/>
  <c r="M31" i="3"/>
  <c r="M85" i="3"/>
  <c r="M118" i="3"/>
  <c r="M148" i="3"/>
  <c r="M49" i="3"/>
  <c r="M88" i="3"/>
  <c r="M125" i="3"/>
  <c r="M35" i="3"/>
  <c r="M105" i="3"/>
  <c r="M214" i="3"/>
  <c r="M92" i="3"/>
  <c r="M230" i="3"/>
  <c r="M115" i="3"/>
  <c r="M51" i="3"/>
  <c r="M63" i="3"/>
  <c r="M37" i="3"/>
  <c r="M40" i="3"/>
  <c r="M38" i="3"/>
  <c r="M217" i="3"/>
  <c r="M181" i="3"/>
  <c r="M47" i="3"/>
  <c r="M57" i="3"/>
  <c r="M126" i="3"/>
  <c r="M220" i="3"/>
  <c r="M244" i="3"/>
  <c r="M96" i="3"/>
  <c r="M93" i="3"/>
  <c r="M90" i="3"/>
  <c r="M237" i="3"/>
  <c r="M100" i="3"/>
  <c r="M173" i="3"/>
  <c r="M186" i="3"/>
  <c r="M68" i="3"/>
  <c r="M52" i="3"/>
  <c r="M200" i="3"/>
  <c r="M236" i="3"/>
  <c r="M23" i="3"/>
  <c r="M29" i="3"/>
  <c r="M224" i="3"/>
  <c r="M110" i="3"/>
  <c r="M95" i="3"/>
  <c r="M150" i="3"/>
  <c r="M248" i="3"/>
  <c r="M77" i="3"/>
  <c r="M103" i="3"/>
  <c r="M128" i="3"/>
  <c r="M184" i="3"/>
  <c r="M167" i="3"/>
  <c r="M82" i="3"/>
  <c r="M238" i="3"/>
  <c r="M199" i="3"/>
  <c r="M189" i="3"/>
  <c r="M172" i="3"/>
  <c r="M233" i="3"/>
  <c r="M161" i="3"/>
  <c r="M145" i="3"/>
  <c r="M111" i="3"/>
  <c r="M120" i="3"/>
  <c r="M27" i="3"/>
  <c r="M190" i="3"/>
  <c r="M185" i="3"/>
  <c r="M183" i="3"/>
  <c r="M45" i="3"/>
  <c r="M134" i="3"/>
  <c r="M127" i="3"/>
  <c r="M121" i="3"/>
  <c r="M194" i="3"/>
  <c r="M251" i="3"/>
  <c r="M75" i="3"/>
  <c r="M122" i="3"/>
  <c r="M211" i="3"/>
  <c r="M231" i="3"/>
  <c r="M196" i="3"/>
  <c r="M132" i="3"/>
  <c r="M91" i="3"/>
  <c r="M210" i="3"/>
  <c r="M243" i="3"/>
  <c r="M56" i="3"/>
  <c r="M155" i="3"/>
  <c r="M239" i="3"/>
  <c r="M46" i="3"/>
  <c r="M129" i="3"/>
  <c r="M104" i="3"/>
  <c r="M213" i="3"/>
  <c r="M39" i="3"/>
  <c r="M221" i="3"/>
  <c r="M86" i="3"/>
  <c r="M225" i="3"/>
  <c r="M106" i="3"/>
  <c r="M222" i="3"/>
  <c r="M32" i="3"/>
  <c r="M234" i="3"/>
  <c r="M144" i="3"/>
  <c r="M101" i="3"/>
  <c r="M76" i="3"/>
  <c r="M203" i="3"/>
  <c r="M159" i="3"/>
  <c r="M67" i="3"/>
  <c r="M193" i="3"/>
  <c r="M41" i="3"/>
  <c r="M69" i="3"/>
  <c r="M58" i="3"/>
  <c r="M249" i="3"/>
  <c r="M61" i="3"/>
  <c r="M146" i="3"/>
  <c r="M133" i="3"/>
  <c r="M156" i="3"/>
  <c r="M223" i="3"/>
  <c r="M198" i="3"/>
  <c r="M154" i="3"/>
  <c r="M26" i="3"/>
  <c r="M160" i="3"/>
  <c r="M24" i="3"/>
  <c r="M112" i="3"/>
  <c r="M124" i="3"/>
  <c r="M25" i="3"/>
  <c r="M168" i="3"/>
  <c r="M188" i="3"/>
  <c r="M151" i="3"/>
  <c r="M170" i="3"/>
  <c r="M34" i="3"/>
  <c r="M202" i="3"/>
  <c r="M60" i="3"/>
  <c r="M157" i="3"/>
  <c r="M54" i="3"/>
  <c r="M48" i="3"/>
  <c r="M99" i="3"/>
  <c r="M116" i="3"/>
  <c r="M152" i="3"/>
  <c r="M53" i="3"/>
  <c r="M176" i="3"/>
  <c r="M197" i="3"/>
  <c r="M30" i="3"/>
  <c r="M84" i="3"/>
  <c r="M171" i="3"/>
  <c r="M108" i="3"/>
  <c r="M229" i="3"/>
  <c r="M166" i="3"/>
  <c r="M247" i="3"/>
  <c r="M205" i="3"/>
  <c r="M137" i="3"/>
  <c r="M36" i="3"/>
  <c r="M33" i="3"/>
  <c r="M141" i="3"/>
  <c r="M153" i="3"/>
  <c r="M114" i="3"/>
  <c r="M119" i="3"/>
  <c r="M130" i="3"/>
  <c r="M98" i="3"/>
  <c r="M250" i="3"/>
  <c r="M201" i="3"/>
  <c r="M72" i="3"/>
  <c r="M235" i="3"/>
  <c r="M83" i="3"/>
  <c r="M55" i="3"/>
  <c r="M102" i="3"/>
  <c r="M187" i="3"/>
  <c r="M123" i="3"/>
  <c r="M113" i="3"/>
  <c r="M117" i="3"/>
  <c r="M50" i="3"/>
  <c r="M204" i="3"/>
  <c r="M163" i="3"/>
  <c r="M179" i="3"/>
  <c r="M246" i="3"/>
  <c r="M180" i="3"/>
  <c r="M232" i="3"/>
  <c r="M245" i="3"/>
  <c r="D17" i="3"/>
  <c r="M206" i="3"/>
  <c r="M138" i="3"/>
  <c r="M64" i="3"/>
  <c r="M74" i="3"/>
  <c r="M209" i="3"/>
  <c r="M242" i="3"/>
  <c r="M218" i="3"/>
  <c r="M149" i="3"/>
  <c r="M143" i="3"/>
  <c r="M135" i="3"/>
  <c r="M79" i="3"/>
  <c r="M140" i="3"/>
  <c r="M71" i="3"/>
  <c r="M87" i="3"/>
  <c r="M89" i="3"/>
  <c r="M219" i="3"/>
  <c r="M182" i="3"/>
  <c r="M191" i="3"/>
  <c r="M59" i="3"/>
  <c r="M28" i="3"/>
  <c r="M216" i="3"/>
  <c r="M177" i="3"/>
  <c r="M240" i="3"/>
  <c r="M65" i="3"/>
  <c r="M80" i="3"/>
  <c r="M109" i="3"/>
  <c r="M81" i="3"/>
  <c r="M107" i="3"/>
  <c r="M208" i="3"/>
  <c r="M62" i="3"/>
  <c r="M164" i="3"/>
  <c r="M131" i="3"/>
  <c r="M78" i="3"/>
  <c r="M70" i="3"/>
  <c r="M136" i="3"/>
  <c r="M227" i="3"/>
  <c r="M178" i="3"/>
  <c r="M147" i="3"/>
  <c r="M142" i="3"/>
  <c r="M158" i="3"/>
  <c r="M97" i="3"/>
  <c r="M174" i="3"/>
  <c r="M42" i="3"/>
  <c r="M94" i="3"/>
  <c r="M207" i="3"/>
  <c r="I217" i="3"/>
  <c r="J217" i="3" s="1"/>
  <c r="I133" i="3"/>
  <c r="J133" i="3" s="1"/>
  <c r="I72" i="3"/>
  <c r="J72" i="3" s="1"/>
  <c r="I85" i="3"/>
  <c r="J85" i="3" s="1"/>
  <c r="I94" i="3"/>
  <c r="J94" i="3" s="1"/>
  <c r="I132" i="3"/>
  <c r="J132" i="3" s="1"/>
  <c r="I177" i="3"/>
  <c r="J177" i="3" s="1"/>
  <c r="I169" i="3"/>
  <c r="J169" i="3" s="1"/>
  <c r="I130" i="3"/>
  <c r="J130" i="3" s="1"/>
  <c r="I248" i="3"/>
  <c r="J248" i="3" s="1"/>
  <c r="I226" i="3"/>
  <c r="J226" i="3" s="1"/>
  <c r="I47" i="3"/>
  <c r="J47" i="3" s="1"/>
  <c r="I55" i="3"/>
  <c r="J55" i="3" s="1"/>
  <c r="I157" i="3"/>
  <c r="J157" i="3" s="1"/>
  <c r="I28" i="3"/>
  <c r="J28" i="3" s="1"/>
  <c r="I101" i="3"/>
  <c r="J101" i="3" s="1"/>
  <c r="I172" i="3"/>
  <c r="J172" i="3" s="1"/>
  <c r="I36" i="3"/>
  <c r="J36" i="3" s="1"/>
  <c r="I86" i="3"/>
  <c r="J86" i="3" s="1"/>
  <c r="I79" i="3"/>
  <c r="J79" i="3" s="1"/>
  <c r="I25" i="3"/>
  <c r="J25" i="3" s="1"/>
  <c r="I239" i="3"/>
  <c r="J239" i="3" s="1"/>
  <c r="I61" i="3"/>
  <c r="J61" i="3" s="1"/>
  <c r="I88" i="3"/>
  <c r="J88" i="3" s="1"/>
  <c r="I230" i="3"/>
  <c r="J230" i="3" s="1"/>
  <c r="I243" i="3"/>
  <c r="J243" i="3" s="1"/>
  <c r="I32" i="3"/>
  <c r="J32" i="3" s="1"/>
  <c r="I84" i="3"/>
  <c r="J84" i="3" s="1"/>
  <c r="I222" i="3"/>
  <c r="J222" i="3" s="1"/>
  <c r="I106" i="3"/>
  <c r="J106" i="3" s="1"/>
  <c r="I127" i="3"/>
  <c r="J127" i="3" s="1"/>
  <c r="I213" i="3"/>
  <c r="J213" i="3" s="1"/>
  <c r="I139" i="3"/>
  <c r="J139" i="3" s="1"/>
  <c r="I224" i="3"/>
  <c r="J224" i="3" s="1"/>
  <c r="I242" i="3"/>
  <c r="J242" i="3" s="1"/>
  <c r="I46" i="3"/>
  <c r="J46" i="3" s="1"/>
  <c r="I146" i="3"/>
  <c r="J146" i="3" s="1"/>
  <c r="I48" i="3"/>
  <c r="J48" i="3" s="1"/>
  <c r="I192" i="3"/>
  <c r="J192" i="3" s="1"/>
  <c r="I122" i="3"/>
  <c r="J122" i="3" s="1"/>
  <c r="I37" i="3"/>
  <c r="J37" i="3" s="1"/>
  <c r="I229" i="3"/>
  <c r="J229" i="3" s="1"/>
  <c r="I135" i="3"/>
  <c r="J135" i="3" s="1"/>
  <c r="I246" i="3"/>
  <c r="J246" i="3" s="1"/>
  <c r="I202" i="3"/>
  <c r="J202" i="3" s="1"/>
  <c r="I60" i="3"/>
  <c r="J60" i="3" s="1"/>
  <c r="I185" i="3"/>
  <c r="J185" i="3" s="1"/>
  <c r="I137" i="3"/>
  <c r="J137" i="3" s="1"/>
  <c r="I162" i="3"/>
  <c r="J162" i="3" s="1"/>
  <c r="I170" i="3"/>
  <c r="J170" i="3" s="1"/>
  <c r="I77" i="3"/>
  <c r="J77" i="3" s="1"/>
  <c r="I123" i="3"/>
  <c r="J123" i="3" s="1"/>
  <c r="I159" i="3"/>
  <c r="J159" i="3" s="1"/>
  <c r="I128" i="3"/>
  <c r="J128" i="3" s="1"/>
  <c r="I238" i="3"/>
  <c r="J238" i="3" s="1"/>
  <c r="I90" i="3"/>
  <c r="J90" i="3" s="1"/>
  <c r="I93" i="3"/>
  <c r="J93" i="3" s="1"/>
  <c r="I212" i="3"/>
  <c r="J212" i="3" s="1"/>
  <c r="I119" i="3"/>
  <c r="J119" i="3" s="1"/>
  <c r="I59" i="3"/>
  <c r="J59" i="3" s="1"/>
  <c r="I57" i="3"/>
  <c r="J57" i="3" s="1"/>
  <c r="I71" i="3"/>
  <c r="J71" i="3" s="1"/>
  <c r="I41" i="3"/>
  <c r="J41" i="3" s="1"/>
  <c r="I53" i="3"/>
  <c r="J53" i="3" s="1"/>
  <c r="I152" i="3"/>
  <c r="J152" i="3" s="1"/>
  <c r="I40" i="3"/>
  <c r="J40" i="3" s="1"/>
  <c r="I209" i="3"/>
  <c r="J209" i="3" s="1"/>
  <c r="I120" i="3"/>
  <c r="J120" i="3" s="1"/>
  <c r="I220" i="3"/>
  <c r="J220" i="3" s="1"/>
  <c r="I171" i="3"/>
  <c r="J171" i="3" s="1"/>
  <c r="I181" i="3"/>
  <c r="J181" i="3" s="1"/>
  <c r="I56" i="3"/>
  <c r="J56" i="3" s="1"/>
  <c r="I124" i="3"/>
  <c r="J124" i="3" s="1"/>
  <c r="I73" i="3"/>
  <c r="J73" i="3" s="1"/>
  <c r="I80" i="3"/>
  <c r="J80" i="3" s="1"/>
  <c r="I51" i="3"/>
  <c r="J51" i="3" s="1"/>
  <c r="I66" i="3"/>
  <c r="J66" i="3" s="1"/>
  <c r="I64" i="3"/>
  <c r="J64" i="3" s="1"/>
  <c r="I189" i="3"/>
  <c r="J189" i="3" s="1"/>
  <c r="I131" i="3"/>
  <c r="J131" i="3" s="1"/>
  <c r="I111" i="3"/>
  <c r="J111" i="3" s="1"/>
  <c r="I102" i="3"/>
  <c r="J102" i="3" s="1"/>
  <c r="I33" i="3"/>
  <c r="J33" i="3" s="1"/>
  <c r="I176" i="3"/>
  <c r="J176" i="3" s="1"/>
  <c r="I43" i="3"/>
  <c r="J43" i="3" s="1"/>
  <c r="I161" i="3"/>
  <c r="J161" i="3" s="1"/>
  <c r="I200" i="3"/>
  <c r="J200" i="3" s="1"/>
  <c r="I38" i="3"/>
  <c r="J38" i="3" s="1"/>
  <c r="I138" i="3"/>
  <c r="J138" i="3" s="1"/>
  <c r="I244" i="3"/>
  <c r="J244" i="3" s="1"/>
  <c r="I76" i="3"/>
  <c r="J76" i="3" s="1"/>
  <c r="I112" i="3"/>
  <c r="J112" i="3" s="1"/>
  <c r="I82" i="3"/>
  <c r="J82" i="3" s="1"/>
  <c r="I236" i="3"/>
  <c r="J236" i="3" s="1"/>
  <c r="I24" i="3"/>
  <c r="J24" i="3" s="1"/>
  <c r="I208" i="3"/>
  <c r="J208" i="3" s="1"/>
  <c r="I110" i="3"/>
  <c r="J110" i="3" s="1"/>
  <c r="I140" i="3"/>
  <c r="J140" i="3" s="1"/>
  <c r="I186" i="3"/>
  <c r="J186" i="3" s="1"/>
  <c r="I234" i="3"/>
  <c r="J234" i="3" s="1"/>
  <c r="I31" i="3"/>
  <c r="J31" i="3" s="1"/>
  <c r="I205" i="3"/>
  <c r="J205" i="3" s="1"/>
  <c r="I125" i="3"/>
  <c r="J125" i="3" s="1"/>
  <c r="I134" i="3"/>
  <c r="J134" i="3" s="1"/>
  <c r="I228" i="3"/>
  <c r="J228" i="3" s="1"/>
  <c r="I179" i="3"/>
  <c r="J179" i="3" s="1"/>
  <c r="I114" i="3"/>
  <c r="J114" i="3" s="1"/>
  <c r="I196" i="3"/>
  <c r="J196" i="3" s="1"/>
  <c r="I74" i="3"/>
  <c r="J74" i="3" s="1"/>
  <c r="I237" i="3"/>
  <c r="J237" i="3" s="1"/>
  <c r="I97" i="3"/>
  <c r="J97" i="3" s="1"/>
  <c r="I115" i="3"/>
  <c r="J115" i="3" s="1"/>
  <c r="I35" i="3"/>
  <c r="J35" i="3" s="1"/>
  <c r="I148" i="3"/>
  <c r="J148" i="3" s="1"/>
  <c r="I251" i="3"/>
  <c r="J251" i="3" s="1"/>
  <c r="I104" i="3"/>
  <c r="J104" i="3" s="1"/>
  <c r="I225" i="3"/>
  <c r="J225" i="3" s="1"/>
  <c r="I240" i="3"/>
  <c r="J240" i="3" s="1"/>
  <c r="I216" i="3"/>
  <c r="J216" i="3" s="1"/>
  <c r="I190" i="3"/>
  <c r="J190" i="3" s="1"/>
  <c r="I52" i="3"/>
  <c r="J52" i="3" s="1"/>
  <c r="I107" i="3"/>
  <c r="J107" i="3" s="1"/>
  <c r="I78" i="3"/>
  <c r="J78" i="3" s="1"/>
  <c r="I191" i="3"/>
  <c r="J191" i="3" s="1"/>
  <c r="I250" i="3"/>
  <c r="J250" i="3" s="1"/>
  <c r="I168" i="3"/>
  <c r="J168" i="3" s="1"/>
  <c r="I174" i="3"/>
  <c r="J174" i="3" s="1"/>
  <c r="I129" i="3"/>
  <c r="J129" i="3" s="1"/>
  <c r="I241" i="3"/>
  <c r="J241" i="3" s="1"/>
  <c r="I30" i="3"/>
  <c r="J30" i="3" s="1"/>
  <c r="I231" i="3"/>
  <c r="J231" i="3" s="1"/>
  <c r="I155" i="3"/>
  <c r="J155" i="3" s="1"/>
  <c r="I198" i="3"/>
  <c r="J198" i="3" s="1"/>
  <c r="I54" i="3"/>
  <c r="J54" i="3" s="1"/>
  <c r="I182" i="3"/>
  <c r="J182" i="3" s="1"/>
  <c r="I214" i="3"/>
  <c r="J214" i="3" s="1"/>
  <c r="I247" i="3"/>
  <c r="J247" i="3" s="1"/>
  <c r="I199" i="3"/>
  <c r="J199" i="3" s="1"/>
  <c r="I150" i="3"/>
  <c r="J150" i="3" s="1"/>
  <c r="I142" i="3"/>
  <c r="J142" i="3" s="1"/>
  <c r="I221" i="3"/>
  <c r="J221" i="3" s="1"/>
  <c r="I113" i="3"/>
  <c r="J113" i="3" s="1"/>
  <c r="I117" i="3"/>
  <c r="J117" i="3" s="1"/>
  <c r="I235" i="3"/>
  <c r="J235" i="3" s="1"/>
  <c r="I45" i="3"/>
  <c r="J45" i="3" s="1"/>
  <c r="I165" i="3"/>
  <c r="J165" i="3" s="1"/>
  <c r="I39" i="3"/>
  <c r="J39" i="3" s="1"/>
  <c r="I219" i="3"/>
  <c r="J219" i="3" s="1"/>
  <c r="I109" i="3"/>
  <c r="J109" i="3" s="1"/>
  <c r="I98" i="3"/>
  <c r="J98" i="3" s="1"/>
  <c r="I136" i="3"/>
  <c r="J136" i="3" s="1"/>
  <c r="I194" i="3"/>
  <c r="J194" i="3" s="1"/>
  <c r="I99" i="3"/>
  <c r="J99" i="3" s="1"/>
  <c r="I96" i="3"/>
  <c r="J96" i="3" s="1"/>
  <c r="I70" i="3"/>
  <c r="J70" i="3" s="1"/>
  <c r="I141" i="3"/>
  <c r="J141" i="3" s="1"/>
  <c r="I207" i="3"/>
  <c r="J207" i="3" s="1"/>
  <c r="I215" i="3"/>
  <c r="J215" i="3" s="1"/>
  <c r="I163" i="3"/>
  <c r="J163" i="3" s="1"/>
  <c r="I29" i="3"/>
  <c r="J29" i="3" s="1"/>
  <c r="I233" i="3"/>
  <c r="J233" i="3" s="1"/>
  <c r="I62" i="3"/>
  <c r="J62" i="3" s="1"/>
  <c r="I178" i="3"/>
  <c r="J178" i="3" s="1"/>
  <c r="I184" i="3"/>
  <c r="J184" i="3" s="1"/>
  <c r="I87" i="3"/>
  <c r="J87" i="3" s="1"/>
  <c r="I203" i="3"/>
  <c r="J203" i="3" s="1"/>
  <c r="I227" i="3"/>
  <c r="J227" i="3" s="1"/>
  <c r="I65" i="3"/>
  <c r="J65" i="3" s="1"/>
  <c r="I187" i="3"/>
  <c r="J187" i="3" s="1"/>
  <c r="I103" i="3"/>
  <c r="J103" i="3" s="1"/>
  <c r="I89" i="3"/>
  <c r="J89" i="3" s="1"/>
  <c r="I49" i="3"/>
  <c r="J49" i="3" s="1"/>
  <c r="I149" i="3"/>
  <c r="J149" i="3" s="1"/>
  <c r="I68" i="3"/>
  <c r="J68" i="3" s="1"/>
  <c r="I27" i="3"/>
  <c r="J27" i="3" s="1"/>
  <c r="I105" i="3"/>
  <c r="J105" i="3" s="1"/>
  <c r="I44" i="3"/>
  <c r="J44" i="3" s="1"/>
  <c r="I183" i="3"/>
  <c r="J183" i="3" s="1"/>
  <c r="I83" i="3"/>
  <c r="J83" i="3" s="1"/>
  <c r="I147" i="3"/>
  <c r="J147" i="3" s="1"/>
  <c r="I126" i="3"/>
  <c r="J126" i="3" s="1"/>
  <c r="I100" i="3"/>
  <c r="J100" i="3" s="1"/>
  <c r="I160" i="3"/>
  <c r="J160" i="3" s="1"/>
  <c r="I167" i="3"/>
  <c r="J167" i="3" s="1"/>
  <c r="I245" i="3"/>
  <c r="J245" i="3" s="1"/>
  <c r="I42" i="3"/>
  <c r="J42" i="3" s="1"/>
  <c r="I81" i="3"/>
  <c r="J81" i="3" s="1"/>
  <c r="I173" i="3"/>
  <c r="J173" i="3" s="1"/>
  <c r="I195" i="3"/>
  <c r="J195" i="3" s="1"/>
  <c r="I158" i="3"/>
  <c r="J158" i="3" s="1"/>
  <c r="I63" i="3"/>
  <c r="J63" i="3" s="1"/>
  <c r="I153" i="3"/>
  <c r="J153" i="3" s="1"/>
  <c r="I34" i="3"/>
  <c r="J34" i="3" s="1"/>
  <c r="I116" i="3"/>
  <c r="J116" i="3" s="1"/>
  <c r="D16" i="3"/>
  <c r="I69" i="3"/>
  <c r="J69" i="3" s="1"/>
  <c r="I91" i="3"/>
  <c r="J91" i="3" s="1"/>
  <c r="I118" i="3"/>
  <c r="J118" i="3" s="1"/>
  <c r="I218" i="3"/>
  <c r="J218" i="3" s="1"/>
  <c r="I180" i="3"/>
  <c r="J180" i="3" s="1"/>
  <c r="I197" i="3"/>
  <c r="J197" i="3" s="1"/>
  <c r="I175" i="3"/>
  <c r="J175" i="3" s="1"/>
  <c r="I58" i="3"/>
  <c r="J58" i="3" s="1"/>
  <c r="I156" i="3"/>
  <c r="J156" i="3" s="1"/>
  <c r="I193" i="3"/>
  <c r="J193" i="3" s="1"/>
  <c r="I121" i="3"/>
  <c r="J121" i="3" s="1"/>
  <c r="I201" i="3"/>
  <c r="J201" i="3" s="1"/>
  <c r="I92" i="3"/>
  <c r="J92" i="3" s="1"/>
  <c r="I188" i="3"/>
  <c r="J188" i="3" s="1"/>
  <c r="I164" i="3"/>
  <c r="J164" i="3" s="1"/>
  <c r="I144" i="3"/>
  <c r="J144" i="3" s="1"/>
  <c r="I95" i="3"/>
  <c r="J95" i="3" s="1"/>
  <c r="I223" i="3"/>
  <c r="J223" i="3" s="1"/>
  <c r="I145" i="3"/>
  <c r="J145" i="3" s="1"/>
  <c r="I249" i="3"/>
  <c r="J249" i="3" s="1"/>
  <c r="I206" i="3"/>
  <c r="J206" i="3" s="1"/>
  <c r="I211" i="3"/>
  <c r="J211" i="3" s="1"/>
  <c r="I26" i="3"/>
  <c r="J26" i="3" s="1"/>
  <c r="I210" i="3"/>
  <c r="J210" i="3" s="1"/>
  <c r="I143" i="3"/>
  <c r="J143" i="3" s="1"/>
  <c r="I50" i="3"/>
  <c r="J50" i="3" s="1"/>
  <c r="I67" i="3"/>
  <c r="J67" i="3" s="1"/>
  <c r="I75" i="3"/>
  <c r="J75" i="3" s="1"/>
  <c r="I108" i="3"/>
  <c r="J108" i="3" s="1"/>
  <c r="I166" i="3"/>
  <c r="J166" i="3" s="1"/>
  <c r="I232" i="3"/>
  <c r="J232" i="3" s="1"/>
  <c r="I23" i="3"/>
  <c r="I204" i="3"/>
  <c r="J204" i="3" s="1"/>
  <c r="I151" i="3"/>
  <c r="J151" i="3" s="1"/>
  <c r="I154" i="3"/>
  <c r="J154" i="3" s="1"/>
  <c r="T98" i="3"/>
  <c r="U98" i="3" s="1"/>
  <c r="T51" i="3"/>
  <c r="U51" i="3" s="1"/>
  <c r="T224" i="3"/>
  <c r="U224" i="3" s="1"/>
  <c r="T26" i="3"/>
  <c r="U26" i="3" s="1"/>
  <c r="T122" i="3"/>
  <c r="U122" i="3" s="1"/>
  <c r="T199" i="3"/>
  <c r="U199" i="3" s="1"/>
  <c r="T72" i="3"/>
  <c r="U72" i="3" s="1"/>
  <c r="T40" i="3"/>
  <c r="U40" i="3" s="1"/>
  <c r="T183" i="3"/>
  <c r="U183" i="3" s="1"/>
  <c r="T125" i="3"/>
  <c r="U125" i="3" s="1"/>
  <c r="T236" i="3"/>
  <c r="U236" i="3" s="1"/>
  <c r="T27" i="3"/>
  <c r="U27" i="3" s="1"/>
  <c r="T131" i="3"/>
  <c r="U131" i="3" s="1"/>
  <c r="T61" i="3"/>
  <c r="U61" i="3" s="1"/>
  <c r="T163" i="3"/>
  <c r="U163" i="3" s="1"/>
  <c r="T225" i="3"/>
  <c r="U225" i="3" s="1"/>
  <c r="T157" i="3"/>
  <c r="U157" i="3" s="1"/>
  <c r="T80" i="3"/>
  <c r="U80" i="3" s="1"/>
  <c r="T31" i="3"/>
  <c r="U31" i="3" s="1"/>
  <c r="T143" i="3"/>
  <c r="U143" i="3" s="1"/>
  <c r="T171" i="3"/>
  <c r="U171" i="3" s="1"/>
  <c r="T149" i="3"/>
  <c r="U149" i="3" s="1"/>
  <c r="T207" i="3"/>
  <c r="U207" i="3" s="1"/>
  <c r="T49" i="3"/>
  <c r="U49" i="3" s="1"/>
  <c r="T126" i="3"/>
  <c r="U126" i="3" s="1"/>
  <c r="T86" i="3"/>
  <c r="U86" i="3" s="1"/>
  <c r="T177" i="3"/>
  <c r="U177" i="3" s="1"/>
  <c r="T39" i="3"/>
  <c r="U39" i="3" s="1"/>
  <c r="T105" i="3"/>
  <c r="U105" i="3" s="1"/>
  <c r="T203" i="3"/>
  <c r="U203" i="3" s="1"/>
  <c r="T153" i="3"/>
  <c r="U153" i="3" s="1"/>
  <c r="T111" i="3"/>
  <c r="U111" i="3" s="1"/>
  <c r="T235" i="3"/>
  <c r="U235" i="3" s="1"/>
  <c r="T56" i="3"/>
  <c r="U56" i="3" s="1"/>
  <c r="T217" i="3"/>
  <c r="U217" i="3" s="1"/>
  <c r="T88" i="3"/>
  <c r="U88" i="3" s="1"/>
  <c r="T82" i="3"/>
  <c r="U82" i="3" s="1"/>
  <c r="T198" i="3"/>
  <c r="U198" i="3" s="1"/>
  <c r="T172" i="3"/>
  <c r="U172" i="3" s="1"/>
  <c r="T221" i="3"/>
  <c r="U221" i="3" s="1"/>
  <c r="T194" i="3"/>
  <c r="U194" i="3" s="1"/>
  <c r="T38" i="3"/>
  <c r="U38" i="3" s="1"/>
  <c r="T167" i="3"/>
  <c r="U167" i="3" s="1"/>
  <c r="T45" i="3"/>
  <c r="U45" i="3" s="1"/>
  <c r="T206" i="3"/>
  <c r="U206" i="3" s="1"/>
  <c r="T148" i="3"/>
  <c r="U148" i="3" s="1"/>
  <c r="T249" i="3"/>
  <c r="U249" i="3" s="1"/>
  <c r="T37" i="3"/>
  <c r="U37" i="3" s="1"/>
  <c r="T47" i="3"/>
  <c r="U47" i="3" s="1"/>
  <c r="T208" i="3"/>
  <c r="U208" i="3" s="1"/>
  <c r="T187" i="3"/>
  <c r="U187" i="3" s="1"/>
  <c r="T46" i="3"/>
  <c r="U46" i="3" s="1"/>
  <c r="T204" i="3"/>
  <c r="U204" i="3" s="1"/>
  <c r="T134" i="3"/>
  <c r="U134" i="3" s="1"/>
  <c r="T216" i="3"/>
  <c r="U216" i="3" s="1"/>
  <c r="T35" i="3"/>
  <c r="U35" i="3" s="1"/>
  <c r="T155" i="3"/>
  <c r="U155" i="3" s="1"/>
  <c r="T196" i="3"/>
  <c r="U196" i="3" s="1"/>
  <c r="T28" i="3"/>
  <c r="U28" i="3" s="1"/>
  <c r="T228" i="3"/>
  <c r="U228" i="3" s="1"/>
  <c r="T62" i="3"/>
  <c r="U62" i="3" s="1"/>
  <c r="T232" i="3"/>
  <c r="U232" i="3" s="1"/>
  <c r="T114" i="3"/>
  <c r="U114" i="3" s="1"/>
  <c r="T214" i="3"/>
  <c r="U214" i="3" s="1"/>
  <c r="T96" i="3"/>
  <c r="U96" i="3" s="1"/>
  <c r="T78" i="3"/>
  <c r="U78" i="3" s="1"/>
  <c r="T81" i="3"/>
  <c r="U81" i="3" s="1"/>
  <c r="T32" i="3"/>
  <c r="U32" i="3" s="1"/>
  <c r="T71" i="3"/>
  <c r="U71" i="3" s="1"/>
  <c r="T239" i="3"/>
  <c r="U239" i="3" s="1"/>
  <c r="T63" i="3"/>
  <c r="U63" i="3" s="1"/>
  <c r="T218" i="3"/>
  <c r="U218" i="3" s="1"/>
  <c r="T240" i="3"/>
  <c r="U240" i="3" s="1"/>
  <c r="T102" i="3"/>
  <c r="U102" i="3" s="1"/>
  <c r="T113" i="3"/>
  <c r="U113" i="3" s="1"/>
  <c r="T174" i="3"/>
  <c r="U174" i="3" s="1"/>
  <c r="T166" i="3"/>
  <c r="U166" i="3" s="1"/>
  <c r="T123" i="3"/>
  <c r="U123" i="3" s="1"/>
  <c r="T142" i="3"/>
  <c r="U142" i="3" s="1"/>
  <c r="T165" i="3"/>
  <c r="U165" i="3" s="1"/>
  <c r="T107" i="3"/>
  <c r="U107" i="3" s="1"/>
  <c r="T84" i="3"/>
  <c r="U84" i="3" s="1"/>
  <c r="T50" i="3"/>
  <c r="U50" i="3" s="1"/>
  <c r="T150" i="3"/>
  <c r="U150" i="3" s="1"/>
  <c r="T188" i="3"/>
  <c r="U188" i="3" s="1"/>
  <c r="T103" i="3"/>
  <c r="U103" i="3" s="1"/>
  <c r="T52" i="3"/>
  <c r="U52" i="3" s="1"/>
  <c r="T244" i="3"/>
  <c r="U244" i="3" s="1"/>
  <c r="T70" i="3"/>
  <c r="U70" i="3" s="1"/>
  <c r="T251" i="3"/>
  <c r="U251" i="3" s="1"/>
  <c r="T34" i="3"/>
  <c r="U34" i="3" s="1"/>
  <c r="T241" i="3"/>
  <c r="U241" i="3" s="1"/>
  <c r="T152" i="3"/>
  <c r="U152" i="3" s="1"/>
  <c r="T243" i="3"/>
  <c r="U243" i="3" s="1"/>
  <c r="T89" i="3"/>
  <c r="U89" i="3" s="1"/>
  <c r="T227" i="3"/>
  <c r="U227" i="3" s="1"/>
  <c r="T48" i="3"/>
  <c r="U48" i="3" s="1"/>
  <c r="T108" i="3"/>
  <c r="U108" i="3" s="1"/>
  <c r="T245" i="3"/>
  <c r="U245" i="3" s="1"/>
  <c r="T168" i="3"/>
  <c r="U168" i="3" s="1"/>
  <c r="D19" i="3"/>
  <c r="T33" i="3"/>
  <c r="U33" i="3" s="1"/>
  <c r="T186" i="3"/>
  <c r="U186" i="3" s="1"/>
  <c r="T139" i="3"/>
  <c r="U139" i="3" s="1"/>
  <c r="T67" i="3"/>
  <c r="U67" i="3" s="1"/>
  <c r="T212" i="3"/>
  <c r="U212" i="3" s="1"/>
  <c r="T87" i="3"/>
  <c r="U87" i="3" s="1"/>
  <c r="T179" i="3"/>
  <c r="U179" i="3" s="1"/>
  <c r="T250" i="3"/>
  <c r="U250" i="3" s="1"/>
  <c r="T238" i="3"/>
  <c r="U238" i="3" s="1"/>
  <c r="T135" i="3"/>
  <c r="U135" i="3" s="1"/>
  <c r="T106" i="3"/>
  <c r="U106" i="3" s="1"/>
  <c r="T43" i="3"/>
  <c r="U43" i="3" s="1"/>
  <c r="T144" i="3"/>
  <c r="U144" i="3" s="1"/>
  <c r="T192" i="3"/>
  <c r="U192" i="3" s="1"/>
  <c r="T195" i="3"/>
  <c r="U195" i="3" s="1"/>
  <c r="T29" i="3"/>
  <c r="U29" i="3" s="1"/>
  <c r="T94" i="3"/>
  <c r="U94" i="3" s="1"/>
  <c r="T209" i="3"/>
  <c r="U209" i="3" s="1"/>
  <c r="T151" i="3"/>
  <c r="U151" i="3" s="1"/>
  <c r="T141" i="3"/>
  <c r="U141" i="3" s="1"/>
  <c r="T145" i="3"/>
  <c r="U145" i="3" s="1"/>
  <c r="T176" i="3"/>
  <c r="U176" i="3" s="1"/>
  <c r="T100" i="3"/>
  <c r="U100" i="3" s="1"/>
  <c r="T147" i="3"/>
  <c r="U147" i="3" s="1"/>
  <c r="T57" i="3"/>
  <c r="U57" i="3" s="1"/>
  <c r="T91" i="3"/>
  <c r="U91" i="3" s="1"/>
  <c r="T109" i="3"/>
  <c r="U109" i="3" s="1"/>
  <c r="T44" i="3"/>
  <c r="U44" i="3" s="1"/>
  <c r="T93" i="3"/>
  <c r="U93" i="3" s="1"/>
  <c r="T213" i="3"/>
  <c r="U213" i="3" s="1"/>
  <c r="T110" i="3"/>
  <c r="U110" i="3" s="1"/>
  <c r="T121" i="3"/>
  <c r="U121" i="3" s="1"/>
  <c r="T120" i="3"/>
  <c r="U120" i="3" s="1"/>
  <c r="T118" i="3"/>
  <c r="U118" i="3" s="1"/>
  <c r="T64" i="3"/>
  <c r="U64" i="3" s="1"/>
  <c r="T223" i="3"/>
  <c r="U223" i="3" s="1"/>
  <c r="T30" i="3"/>
  <c r="U30" i="3" s="1"/>
  <c r="T231" i="3"/>
  <c r="U231" i="3" s="1"/>
  <c r="T197" i="3"/>
  <c r="U197" i="3" s="1"/>
  <c r="T65" i="3"/>
  <c r="U65" i="3" s="1"/>
  <c r="T202" i="3"/>
  <c r="U202" i="3" s="1"/>
  <c r="T54" i="3"/>
  <c r="U54" i="3" s="1"/>
  <c r="T116" i="3"/>
  <c r="U116" i="3" s="1"/>
  <c r="T42" i="3"/>
  <c r="U42" i="3" s="1"/>
  <c r="T24" i="3"/>
  <c r="U24" i="3" s="1"/>
  <c r="T23" i="3"/>
  <c r="T205" i="3"/>
  <c r="U205" i="3" s="1"/>
  <c r="T73" i="3"/>
  <c r="U73" i="3" s="1"/>
  <c r="T76" i="3"/>
  <c r="U76" i="3" s="1"/>
  <c r="T169" i="3"/>
  <c r="U169" i="3" s="1"/>
  <c r="T191" i="3"/>
  <c r="U191" i="3" s="1"/>
  <c r="T178" i="3"/>
  <c r="U178" i="3" s="1"/>
  <c r="T59" i="3"/>
  <c r="U59" i="3" s="1"/>
  <c r="T242" i="3"/>
  <c r="U242" i="3" s="1"/>
  <c r="T201" i="3"/>
  <c r="U201" i="3" s="1"/>
  <c r="T211" i="3"/>
  <c r="U211" i="3" s="1"/>
  <c r="T181" i="3"/>
  <c r="U181" i="3" s="1"/>
  <c r="T112" i="3"/>
  <c r="U112" i="3" s="1"/>
  <c r="T130" i="3"/>
  <c r="U130" i="3" s="1"/>
  <c r="T237" i="3"/>
  <c r="U237" i="3" s="1"/>
  <c r="T215" i="3"/>
  <c r="U215" i="3" s="1"/>
  <c r="T233" i="3"/>
  <c r="U233" i="3" s="1"/>
  <c r="T193" i="3"/>
  <c r="U193" i="3" s="1"/>
  <c r="T60" i="3"/>
  <c r="U60" i="3" s="1"/>
  <c r="T164" i="3"/>
  <c r="U164" i="3" s="1"/>
  <c r="T90" i="3"/>
  <c r="U90" i="3" s="1"/>
  <c r="T104" i="3"/>
  <c r="U104" i="3" s="1"/>
  <c r="T229" i="3"/>
  <c r="U229" i="3" s="1"/>
  <c r="T185" i="3"/>
  <c r="U185" i="3" s="1"/>
  <c r="T132" i="3"/>
  <c r="U132" i="3" s="1"/>
  <c r="T220" i="3"/>
  <c r="U220" i="3" s="1"/>
  <c r="T69" i="3"/>
  <c r="U69" i="3" s="1"/>
  <c r="T180" i="3"/>
  <c r="U180" i="3" s="1"/>
  <c r="T210" i="3"/>
  <c r="U210" i="3" s="1"/>
  <c r="T226" i="3"/>
  <c r="U226" i="3" s="1"/>
  <c r="T247" i="3"/>
  <c r="U247" i="3" s="1"/>
  <c r="T161" i="3"/>
  <c r="U161" i="3" s="1"/>
  <c r="T127" i="3"/>
  <c r="U127" i="3" s="1"/>
  <c r="T246" i="3"/>
  <c r="U246" i="3" s="1"/>
  <c r="T85" i="3"/>
  <c r="U85" i="3" s="1"/>
  <c r="T36" i="3"/>
  <c r="U36" i="3" s="1"/>
  <c r="T175" i="3"/>
  <c r="U175" i="3" s="1"/>
  <c r="T200" i="3"/>
  <c r="U200" i="3" s="1"/>
  <c r="T248" i="3"/>
  <c r="U248" i="3" s="1"/>
  <c r="T115" i="3"/>
  <c r="U115" i="3" s="1"/>
  <c r="T133" i="3"/>
  <c r="U133" i="3" s="1"/>
  <c r="T77" i="3"/>
  <c r="U77" i="3" s="1"/>
  <c r="T173" i="3"/>
  <c r="U173" i="3" s="1"/>
  <c r="T158" i="3"/>
  <c r="U158" i="3" s="1"/>
  <c r="T53" i="3"/>
  <c r="U53" i="3" s="1"/>
  <c r="T154" i="3"/>
  <c r="U154" i="3" s="1"/>
  <c r="T182" i="3"/>
  <c r="U182" i="3" s="1"/>
  <c r="T138" i="3"/>
  <c r="U138" i="3" s="1"/>
  <c r="T234" i="3"/>
  <c r="U234" i="3" s="1"/>
  <c r="T160" i="3"/>
  <c r="U160" i="3" s="1"/>
  <c r="T184" i="3"/>
  <c r="U184" i="3" s="1"/>
  <c r="T97" i="3"/>
  <c r="U97" i="3" s="1"/>
  <c r="T99" i="3"/>
  <c r="U99" i="3" s="1"/>
  <c r="T189" i="3"/>
  <c r="U189" i="3" s="1"/>
  <c r="T119" i="3"/>
  <c r="U119" i="3" s="1"/>
  <c r="T68" i="3"/>
  <c r="U68" i="3" s="1"/>
  <c r="T83" i="3"/>
  <c r="U83" i="3" s="1"/>
  <c r="T55" i="3"/>
  <c r="U55" i="3" s="1"/>
  <c r="T146" i="3"/>
  <c r="U146" i="3" s="1"/>
  <c r="T128" i="3"/>
  <c r="U128" i="3" s="1"/>
  <c r="T79" i="3"/>
  <c r="U79" i="3" s="1"/>
  <c r="T230" i="3"/>
  <c r="U230" i="3" s="1"/>
  <c r="T129" i="3"/>
  <c r="U129" i="3" s="1"/>
  <c r="T124" i="3"/>
  <c r="U124" i="3" s="1"/>
  <c r="T162" i="3"/>
  <c r="U162" i="3" s="1"/>
  <c r="T95" i="3"/>
  <c r="U95" i="3" s="1"/>
  <c r="T136" i="3"/>
  <c r="U136" i="3" s="1"/>
  <c r="T137" i="3"/>
  <c r="U137" i="3" s="1"/>
  <c r="T170" i="3"/>
  <c r="U170" i="3" s="1"/>
  <c r="T101" i="3"/>
  <c r="U101" i="3" s="1"/>
  <c r="T25" i="3"/>
  <c r="U25" i="3" s="1"/>
  <c r="T75" i="3"/>
  <c r="U75" i="3" s="1"/>
  <c r="T156" i="3"/>
  <c r="U156" i="3" s="1"/>
  <c r="T190" i="3"/>
  <c r="U190" i="3" s="1"/>
  <c r="T74" i="3"/>
  <c r="U74" i="3" s="1"/>
  <c r="T222" i="3"/>
  <c r="U222" i="3" s="1"/>
  <c r="T58" i="3"/>
  <c r="U58" i="3" s="1"/>
  <c r="T92" i="3"/>
  <c r="U92" i="3" s="1"/>
  <c r="T219" i="3"/>
  <c r="U219" i="3" s="1"/>
  <c r="T66" i="3"/>
  <c r="U66" i="3" s="1"/>
  <c r="T159" i="3"/>
  <c r="U159" i="3" s="1"/>
  <c r="T140" i="3"/>
  <c r="U140" i="3" s="1"/>
  <c r="T41" i="3"/>
  <c r="U41" i="3" s="1"/>
  <c r="T117" i="3"/>
  <c r="U117" i="3" s="1"/>
  <c r="Y23" i="3"/>
  <c r="Y62" i="3"/>
  <c r="Z62" i="3" s="1"/>
  <c r="Y187" i="3"/>
  <c r="Z187" i="3" s="1"/>
  <c r="Y232" i="3"/>
  <c r="Z232" i="3" s="1"/>
  <c r="Y156" i="3"/>
  <c r="Z156" i="3" s="1"/>
  <c r="Y28" i="3"/>
  <c r="Z28" i="3" s="1"/>
  <c r="Y237" i="3"/>
  <c r="Z237" i="3" s="1"/>
  <c r="Y224" i="3"/>
  <c r="Z224" i="3" s="1"/>
  <c r="Y120" i="3"/>
  <c r="Z120" i="3" s="1"/>
  <c r="Y26" i="3"/>
  <c r="Z26" i="3" s="1"/>
  <c r="Y164" i="3"/>
  <c r="Z164" i="3" s="1"/>
  <c r="Y162" i="3"/>
  <c r="Z162" i="3" s="1"/>
  <c r="Y124" i="3"/>
  <c r="Z124" i="3" s="1"/>
  <c r="Y61" i="3"/>
  <c r="Z61" i="3" s="1"/>
  <c r="Y196" i="3"/>
  <c r="Z196" i="3" s="1"/>
  <c r="Y31" i="3"/>
  <c r="Z31" i="3" s="1"/>
  <c r="Y216" i="3"/>
  <c r="Z216" i="3" s="1"/>
  <c r="Y126" i="3"/>
  <c r="Z126" i="3" s="1"/>
  <c r="Y171" i="3"/>
  <c r="Z171" i="3" s="1"/>
  <c r="Y100" i="3"/>
  <c r="Z100" i="3" s="1"/>
  <c r="Y97" i="3"/>
  <c r="Z97" i="3" s="1"/>
  <c r="Y244" i="3"/>
  <c r="Z244" i="3" s="1"/>
  <c r="Y191" i="3"/>
  <c r="Z191" i="3" s="1"/>
  <c r="Y145" i="3"/>
  <c r="Z145" i="3" s="1"/>
  <c r="Y179" i="3"/>
  <c r="Z179" i="3" s="1"/>
  <c r="Y37" i="3"/>
  <c r="Z37" i="3" s="1"/>
  <c r="Y75" i="3"/>
  <c r="Z75" i="3" s="1"/>
  <c r="Y217" i="3"/>
  <c r="Z217" i="3" s="1"/>
  <c r="Y68" i="3"/>
  <c r="Z68" i="3" s="1"/>
  <c r="Y236" i="3"/>
  <c r="Z236" i="3" s="1"/>
  <c r="Y239" i="3"/>
  <c r="Z239" i="3" s="1"/>
  <c r="Y163" i="3"/>
  <c r="Z163" i="3" s="1"/>
  <c r="Y69" i="3"/>
  <c r="Z69" i="3" s="1"/>
  <c r="Y233" i="3"/>
  <c r="Z233" i="3" s="1"/>
  <c r="Y67" i="3"/>
  <c r="Z67" i="3" s="1"/>
  <c r="Y234" i="3"/>
  <c r="Z234" i="3" s="1"/>
  <c r="Y85" i="3"/>
  <c r="Z85" i="3" s="1"/>
  <c r="Y102" i="3"/>
  <c r="Z102" i="3" s="1"/>
  <c r="Y78" i="3"/>
  <c r="Z78" i="3" s="1"/>
  <c r="Y153" i="3"/>
  <c r="Z153" i="3" s="1"/>
  <c r="Y79" i="3"/>
  <c r="Z79" i="3" s="1"/>
  <c r="Y36" i="3"/>
  <c r="Z36" i="3" s="1"/>
  <c r="Y40" i="3"/>
  <c r="Z40" i="3" s="1"/>
  <c r="Y76" i="3"/>
  <c r="Z76" i="3" s="1"/>
  <c r="Y251" i="3"/>
  <c r="Z251" i="3" s="1"/>
  <c r="Y152" i="3"/>
  <c r="Z152" i="3" s="1"/>
  <c r="Y190" i="3"/>
  <c r="Z190" i="3" s="1"/>
  <c r="Y80" i="3"/>
  <c r="Z80" i="3" s="1"/>
  <c r="Y177" i="3"/>
  <c r="Z177" i="3" s="1"/>
  <c r="Y243" i="3"/>
  <c r="Z243" i="3" s="1"/>
  <c r="Y229" i="3"/>
  <c r="Z229" i="3" s="1"/>
  <c r="Y111" i="3"/>
  <c r="Z111" i="3" s="1"/>
  <c r="Y183" i="3"/>
  <c r="Z183" i="3" s="1"/>
  <c r="Y33" i="3"/>
  <c r="Z33" i="3" s="1"/>
  <c r="Y248" i="3"/>
  <c r="Z248" i="3" s="1"/>
  <c r="Y52" i="3"/>
  <c r="Z52" i="3" s="1"/>
  <c r="Y24" i="3"/>
  <c r="Z24" i="3" s="1"/>
  <c r="Y25" i="3"/>
  <c r="Z25" i="3" s="1"/>
  <c r="Y35" i="3"/>
  <c r="Z35" i="3" s="1"/>
  <c r="Y208" i="3"/>
  <c r="Z208" i="3" s="1"/>
  <c r="Y181" i="3"/>
  <c r="Z181" i="3" s="1"/>
  <c r="Y63" i="3"/>
  <c r="Z63" i="3" s="1"/>
  <c r="Y129" i="3"/>
  <c r="Z129" i="3" s="1"/>
  <c r="Y57" i="3"/>
  <c r="Z57" i="3" s="1"/>
  <c r="Y221" i="3"/>
  <c r="Z221" i="3" s="1"/>
  <c r="Y51" i="3"/>
  <c r="Z51" i="3" s="1"/>
  <c r="Y104" i="3"/>
  <c r="Z104" i="3" s="1"/>
  <c r="Y135" i="3"/>
  <c r="Z135" i="3" s="1"/>
  <c r="Y136" i="3"/>
  <c r="Z136" i="3" s="1"/>
  <c r="Y127" i="3"/>
  <c r="Z127" i="3" s="1"/>
  <c r="Y34" i="3"/>
  <c r="Z34" i="3" s="1"/>
  <c r="Y90" i="3"/>
  <c r="Z90" i="3" s="1"/>
  <c r="Y231" i="3"/>
  <c r="Z231" i="3" s="1"/>
  <c r="Y56" i="3"/>
  <c r="Z56" i="3" s="1"/>
  <c r="Y81" i="3"/>
  <c r="Z81" i="3" s="1"/>
  <c r="Y205" i="3"/>
  <c r="Z205" i="3" s="1"/>
  <c r="Y83" i="3"/>
  <c r="Z83" i="3" s="1"/>
  <c r="Y109" i="3"/>
  <c r="Z109" i="3" s="1"/>
  <c r="Y197" i="3"/>
  <c r="Z197" i="3" s="1"/>
  <c r="Y94" i="3"/>
  <c r="Z94" i="3" s="1"/>
  <c r="Y116" i="3"/>
  <c r="Z116" i="3" s="1"/>
  <c r="Y146" i="3"/>
  <c r="Z146" i="3" s="1"/>
  <c r="Y182" i="3"/>
  <c r="Z182" i="3" s="1"/>
  <c r="Y218" i="3"/>
  <c r="Z218" i="3" s="1"/>
  <c r="Y96" i="3"/>
  <c r="Z96" i="3" s="1"/>
  <c r="Y39" i="3"/>
  <c r="Z39" i="3" s="1"/>
  <c r="Y151" i="3"/>
  <c r="Z151" i="3" s="1"/>
  <c r="Y47" i="3"/>
  <c r="Z47" i="3" s="1"/>
  <c r="Y77" i="3"/>
  <c r="Z77" i="3" s="1"/>
  <c r="Y225" i="3"/>
  <c r="Z225" i="3" s="1"/>
  <c r="Y147" i="3"/>
  <c r="Z147" i="3" s="1"/>
  <c r="Y108" i="3"/>
  <c r="Z108" i="3" s="1"/>
  <c r="Y122" i="3"/>
  <c r="Z122" i="3" s="1"/>
  <c r="Y167" i="3"/>
  <c r="Z167" i="3" s="1"/>
  <c r="Y99" i="3"/>
  <c r="Z99" i="3" s="1"/>
  <c r="Y71" i="3"/>
  <c r="Z71" i="3" s="1"/>
  <c r="Y241" i="3"/>
  <c r="Z241" i="3" s="1"/>
  <c r="Y41" i="3"/>
  <c r="Z41" i="3" s="1"/>
  <c r="Y247" i="3"/>
  <c r="Z247" i="3" s="1"/>
  <c r="Y29" i="3"/>
  <c r="Z29" i="3" s="1"/>
  <c r="Y159" i="3"/>
  <c r="Z159" i="3" s="1"/>
  <c r="Y227" i="3"/>
  <c r="Z227" i="3" s="1"/>
  <c r="Y178" i="3"/>
  <c r="Z178" i="3" s="1"/>
  <c r="Y195" i="3"/>
  <c r="Z195" i="3" s="1"/>
  <c r="Y70" i="3"/>
  <c r="Z70" i="3" s="1"/>
  <c r="Y202" i="3"/>
  <c r="Z202" i="3" s="1"/>
  <c r="Y82" i="3"/>
  <c r="Z82" i="3" s="1"/>
  <c r="Y131" i="3"/>
  <c r="Z131" i="3" s="1"/>
  <c r="Y123" i="3"/>
  <c r="Z123" i="3" s="1"/>
  <c r="Y176" i="3"/>
  <c r="Z176" i="3" s="1"/>
  <c r="Y143" i="3"/>
  <c r="Z143" i="3" s="1"/>
  <c r="Y250" i="3"/>
  <c r="Z250" i="3" s="1"/>
  <c r="Y242" i="3"/>
  <c r="Z242" i="3" s="1"/>
  <c r="Y119" i="3"/>
  <c r="Z119" i="3" s="1"/>
  <c r="Y134" i="3"/>
  <c r="Z134" i="3" s="1"/>
  <c r="Y188" i="3"/>
  <c r="Z188" i="3" s="1"/>
  <c r="Y193" i="3"/>
  <c r="Z193" i="3" s="1"/>
  <c r="Y137" i="3"/>
  <c r="Z137" i="3" s="1"/>
  <c r="Y53" i="3"/>
  <c r="Z53" i="3" s="1"/>
  <c r="Y30" i="3"/>
  <c r="Z30" i="3" s="1"/>
  <c r="Y86" i="3"/>
  <c r="Z86" i="3" s="1"/>
  <c r="Y207" i="3"/>
  <c r="Z207" i="3" s="1"/>
  <c r="Y169" i="3"/>
  <c r="Z169" i="3" s="1"/>
  <c r="Y172" i="3"/>
  <c r="Z172" i="3" s="1"/>
  <c r="Y92" i="3"/>
  <c r="Z92" i="3" s="1"/>
  <c r="Y198" i="3"/>
  <c r="Z198" i="3" s="1"/>
  <c r="Y199" i="3"/>
  <c r="Z199" i="3" s="1"/>
  <c r="Y249" i="3"/>
  <c r="Z249" i="3" s="1"/>
  <c r="Y45" i="3"/>
  <c r="Z45" i="3" s="1"/>
  <c r="Y166" i="3"/>
  <c r="Z166" i="3" s="1"/>
  <c r="Y106" i="3"/>
  <c r="Z106" i="3" s="1"/>
  <c r="Y173" i="3"/>
  <c r="Z173" i="3" s="1"/>
  <c r="Y203" i="3"/>
  <c r="Z203" i="3" s="1"/>
  <c r="Y87" i="3"/>
  <c r="Z87" i="3" s="1"/>
  <c r="Y213" i="3"/>
  <c r="Z213" i="3" s="1"/>
  <c r="Y180" i="3"/>
  <c r="Z180" i="3" s="1"/>
  <c r="Y50" i="3"/>
  <c r="Z50" i="3" s="1"/>
  <c r="Y59" i="3"/>
  <c r="Z59" i="3" s="1"/>
  <c r="Y240" i="3"/>
  <c r="Z240" i="3" s="1"/>
  <c r="Y91" i="3"/>
  <c r="Z91" i="3" s="1"/>
  <c r="Y175" i="3"/>
  <c r="Z175" i="3" s="1"/>
  <c r="Y214" i="3"/>
  <c r="Z214" i="3" s="1"/>
  <c r="Y73" i="3"/>
  <c r="Z73" i="3" s="1"/>
  <c r="Y74" i="3"/>
  <c r="Z74" i="3" s="1"/>
  <c r="Y158" i="3"/>
  <c r="Z158" i="3" s="1"/>
  <c r="Y160" i="3"/>
  <c r="Z160" i="3" s="1"/>
  <c r="Y222" i="3"/>
  <c r="Z222" i="3" s="1"/>
  <c r="Y144" i="3"/>
  <c r="Z144" i="3" s="1"/>
  <c r="Y66" i="3"/>
  <c r="Z66" i="3" s="1"/>
  <c r="Y128" i="3"/>
  <c r="Z128" i="3" s="1"/>
  <c r="Y60" i="3"/>
  <c r="Z60" i="3" s="1"/>
  <c r="Y142" i="3"/>
  <c r="Z142" i="3" s="1"/>
  <c r="Y48" i="3"/>
  <c r="Z48" i="3" s="1"/>
  <c r="Y95" i="3"/>
  <c r="Z95" i="3" s="1"/>
  <c r="Y209" i="3"/>
  <c r="Z209" i="3" s="1"/>
  <c r="Y150" i="3"/>
  <c r="Z150" i="3" s="1"/>
  <c r="Y64" i="3"/>
  <c r="Z64" i="3" s="1"/>
  <c r="Y44" i="3"/>
  <c r="Z44" i="3" s="1"/>
  <c r="Y157" i="3"/>
  <c r="Z157" i="3" s="1"/>
  <c r="Y84" i="3"/>
  <c r="Z84" i="3" s="1"/>
  <c r="Y93" i="3"/>
  <c r="Z93" i="3" s="1"/>
  <c r="Y238" i="3"/>
  <c r="Z238" i="3" s="1"/>
  <c r="Y42" i="3"/>
  <c r="Z42" i="3" s="1"/>
  <c r="Y228" i="3"/>
  <c r="Z228" i="3" s="1"/>
  <c r="Y210" i="3"/>
  <c r="Z210" i="3" s="1"/>
  <c r="Y170" i="3"/>
  <c r="Z170" i="3" s="1"/>
  <c r="Y155" i="3"/>
  <c r="Z155" i="3" s="1"/>
  <c r="Y186" i="3"/>
  <c r="Z186" i="3" s="1"/>
  <c r="Y220" i="3"/>
  <c r="Z220" i="3" s="1"/>
  <c r="Y204" i="3"/>
  <c r="Z204" i="3" s="1"/>
  <c r="Y148" i="3"/>
  <c r="Z148" i="3" s="1"/>
  <c r="Y185" i="3"/>
  <c r="Z185" i="3" s="1"/>
  <c r="Y46" i="3"/>
  <c r="Z46" i="3" s="1"/>
  <c r="Y235" i="3"/>
  <c r="Z235" i="3" s="1"/>
  <c r="Y101" i="3"/>
  <c r="Z101" i="3" s="1"/>
  <c r="Y114" i="3"/>
  <c r="Z114" i="3" s="1"/>
  <c r="Y246" i="3"/>
  <c r="Z246" i="3" s="1"/>
  <c r="Y245" i="3"/>
  <c r="Z245" i="3" s="1"/>
  <c r="Y133" i="3"/>
  <c r="Z133" i="3" s="1"/>
  <c r="Y139" i="3"/>
  <c r="Z139" i="3" s="1"/>
  <c r="Y200" i="3"/>
  <c r="Z200" i="3" s="1"/>
  <c r="Y138" i="3"/>
  <c r="Z138" i="3" s="1"/>
  <c r="Y223" i="3"/>
  <c r="Z223" i="3" s="1"/>
  <c r="Y32" i="3"/>
  <c r="Z32" i="3" s="1"/>
  <c r="Y88" i="3"/>
  <c r="Z88" i="3" s="1"/>
  <c r="Y215" i="3"/>
  <c r="Z215" i="3" s="1"/>
  <c r="Y174" i="3"/>
  <c r="Z174" i="3" s="1"/>
  <c r="Y43" i="3"/>
  <c r="Z43" i="3" s="1"/>
  <c r="Y103" i="3"/>
  <c r="Z103" i="3" s="1"/>
  <c r="Y54" i="3"/>
  <c r="Z54" i="3" s="1"/>
  <c r="Y154" i="3"/>
  <c r="Z154" i="3" s="1"/>
  <c r="Y130" i="3"/>
  <c r="Z130" i="3" s="1"/>
  <c r="Y149" i="3"/>
  <c r="Z149" i="3" s="1"/>
  <c r="Y115" i="3"/>
  <c r="Z115" i="3" s="1"/>
  <c r="Y219" i="3"/>
  <c r="Z219" i="3" s="1"/>
  <c r="Y98" i="3"/>
  <c r="Z98" i="3" s="1"/>
  <c r="Y189" i="3"/>
  <c r="Z189" i="3" s="1"/>
  <c r="Y125" i="3"/>
  <c r="Z125" i="3" s="1"/>
  <c r="Y132" i="3"/>
  <c r="Z132" i="3" s="1"/>
  <c r="Y211" i="3"/>
  <c r="Z211" i="3" s="1"/>
  <c r="Y161" i="3"/>
  <c r="Z161" i="3" s="1"/>
  <c r="Y168" i="3"/>
  <c r="Z168" i="3" s="1"/>
  <c r="Y140" i="3"/>
  <c r="Z140" i="3" s="1"/>
  <c r="Y141" i="3"/>
  <c r="Z141" i="3" s="1"/>
  <c r="Y230" i="3"/>
  <c r="Z230" i="3" s="1"/>
  <c r="Y55" i="3"/>
  <c r="Z55" i="3" s="1"/>
  <c r="Y112" i="3"/>
  <c r="Z112" i="3" s="1"/>
  <c r="Y113" i="3"/>
  <c r="Z113" i="3" s="1"/>
  <c r="Y184" i="3"/>
  <c r="Z184" i="3" s="1"/>
  <c r="Y206" i="3"/>
  <c r="Z206" i="3" s="1"/>
  <c r="Y38" i="3"/>
  <c r="Z38" i="3" s="1"/>
  <c r="Y226" i="3"/>
  <c r="Z226" i="3" s="1"/>
  <c r="Y58" i="3"/>
  <c r="Z58" i="3" s="1"/>
  <c r="Y72" i="3"/>
  <c r="Z72" i="3" s="1"/>
  <c r="Y192" i="3"/>
  <c r="Z192" i="3" s="1"/>
  <c r="Y49" i="3"/>
  <c r="Z49" i="3" s="1"/>
  <c r="Y27" i="3"/>
  <c r="Z27" i="3" s="1"/>
  <c r="Y165" i="3"/>
  <c r="Z165" i="3" s="1"/>
  <c r="Y201" i="3"/>
  <c r="Z201" i="3" s="1"/>
  <c r="Y105" i="3"/>
  <c r="Z105" i="3" s="1"/>
  <c r="Y121" i="3"/>
  <c r="Z121" i="3" s="1"/>
  <c r="Y110" i="3"/>
  <c r="Z110" i="3" s="1"/>
  <c r="Y194" i="3"/>
  <c r="Z194" i="3" s="1"/>
  <c r="Y89" i="3"/>
  <c r="Z89" i="3" s="1"/>
  <c r="Y212" i="3"/>
  <c r="Z212" i="3" s="1"/>
  <c r="Y65" i="3"/>
  <c r="Z65" i="3" s="1"/>
  <c r="Y118" i="3"/>
  <c r="Z118" i="3" s="1"/>
  <c r="Y117" i="3"/>
  <c r="Z117" i="3" s="1"/>
  <c r="Y107" i="3"/>
  <c r="Z107" i="3" s="1"/>
  <c r="D20" i="3"/>
  <c r="AD42" i="3" l="1"/>
  <c r="AD164" i="3"/>
  <c r="AD59" i="3"/>
  <c r="AD218" i="3"/>
  <c r="AD179" i="3"/>
  <c r="AD72" i="3"/>
  <c r="AD205" i="3"/>
  <c r="AD116" i="3"/>
  <c r="AD25" i="3"/>
  <c r="AD61" i="3"/>
  <c r="AD234" i="3"/>
  <c r="AD239" i="3"/>
  <c r="AD251" i="3"/>
  <c r="AD145" i="3"/>
  <c r="AD77" i="3"/>
  <c r="AD186" i="3"/>
  <c r="AD181" i="3"/>
  <c r="AD35" i="3"/>
  <c r="AD162" i="3"/>
  <c r="AD174" i="3"/>
  <c r="AD62" i="3"/>
  <c r="AD191" i="3"/>
  <c r="AD242" i="3"/>
  <c r="AD163" i="3"/>
  <c r="AD201" i="3"/>
  <c r="AD247" i="3"/>
  <c r="AD99" i="3"/>
  <c r="AD124" i="3"/>
  <c r="AD249" i="3"/>
  <c r="AD32" i="3"/>
  <c r="AD155" i="3"/>
  <c r="AD194" i="3"/>
  <c r="AD161" i="3"/>
  <c r="AD248" i="3"/>
  <c r="AD173" i="3"/>
  <c r="AD217" i="3"/>
  <c r="AD125" i="3"/>
  <c r="AD226" i="3"/>
  <c r="AD97" i="3"/>
  <c r="AD208" i="3"/>
  <c r="AD182" i="3"/>
  <c r="AD209" i="3"/>
  <c r="AD204" i="3"/>
  <c r="AD250" i="3"/>
  <c r="AD166" i="3"/>
  <c r="AD48" i="3"/>
  <c r="AD112" i="3"/>
  <c r="AD58" i="3"/>
  <c r="AD222" i="3"/>
  <c r="AD56" i="3"/>
  <c r="AD121" i="3"/>
  <c r="AD233" i="3"/>
  <c r="AD150" i="3"/>
  <c r="AD100" i="3"/>
  <c r="AD38" i="3"/>
  <c r="AD88" i="3"/>
  <c r="AD195" i="3"/>
  <c r="AD158" i="3"/>
  <c r="AD107" i="3"/>
  <c r="AD219" i="3"/>
  <c r="AD74" i="3"/>
  <c r="AD50" i="3"/>
  <c r="AD98" i="3"/>
  <c r="AD229" i="3"/>
  <c r="AD54" i="3"/>
  <c r="AD24" i="3"/>
  <c r="AD69" i="3"/>
  <c r="AD106" i="3"/>
  <c r="AD243" i="3"/>
  <c r="AD127" i="3"/>
  <c r="AD172" i="3"/>
  <c r="AD95" i="3"/>
  <c r="AD237" i="3"/>
  <c r="AD40" i="3"/>
  <c r="AD49" i="3"/>
  <c r="AD44" i="3"/>
  <c r="AD142" i="3"/>
  <c r="AD81" i="3"/>
  <c r="AD89" i="3"/>
  <c r="AD64" i="3"/>
  <c r="AD117" i="3"/>
  <c r="AD130" i="3"/>
  <c r="AD108" i="3"/>
  <c r="AD157" i="3"/>
  <c r="AD160" i="3"/>
  <c r="AD41" i="3"/>
  <c r="AD225" i="3"/>
  <c r="AD210" i="3"/>
  <c r="AD134" i="3"/>
  <c r="AD189" i="3"/>
  <c r="AD110" i="3"/>
  <c r="AD90" i="3"/>
  <c r="AD37" i="3"/>
  <c r="AD148" i="3"/>
  <c r="AD192" i="3"/>
  <c r="AD147" i="3"/>
  <c r="AD109" i="3"/>
  <c r="AD87" i="3"/>
  <c r="AD138" i="3"/>
  <c r="AD113" i="3"/>
  <c r="AD119" i="3"/>
  <c r="AD171" i="3"/>
  <c r="AD60" i="3"/>
  <c r="AD26" i="3"/>
  <c r="AD193" i="3"/>
  <c r="AD86" i="3"/>
  <c r="AD91" i="3"/>
  <c r="AD45" i="3"/>
  <c r="AD199" i="3"/>
  <c r="AD224" i="3"/>
  <c r="AD93" i="3"/>
  <c r="AD63" i="3"/>
  <c r="AD118" i="3"/>
  <c r="AD175" i="3"/>
  <c r="AD178" i="3"/>
  <c r="AD80" i="3"/>
  <c r="AD71" i="3"/>
  <c r="AD206" i="3"/>
  <c r="AD123" i="3"/>
  <c r="AD114" i="3"/>
  <c r="AD84" i="3"/>
  <c r="AD202" i="3"/>
  <c r="AD154" i="3"/>
  <c r="AD67" i="3"/>
  <c r="AD221" i="3"/>
  <c r="AD132" i="3"/>
  <c r="AD183" i="3"/>
  <c r="AD238" i="3"/>
  <c r="AD29" i="3"/>
  <c r="AD96" i="3"/>
  <c r="AD51" i="3"/>
  <c r="AD85" i="3"/>
  <c r="AD43" i="3"/>
  <c r="AD227" i="3"/>
  <c r="AD65" i="3"/>
  <c r="AD140" i="3"/>
  <c r="AD187" i="3"/>
  <c r="AD153" i="3"/>
  <c r="AD30" i="3"/>
  <c r="AD34" i="3"/>
  <c r="AD198" i="3"/>
  <c r="AD159" i="3"/>
  <c r="AD39" i="3"/>
  <c r="AD196" i="3"/>
  <c r="AD185" i="3"/>
  <c r="AD82" i="3"/>
  <c r="AD23" i="3"/>
  <c r="AD244" i="3"/>
  <c r="AD115" i="3"/>
  <c r="AD31" i="3"/>
  <c r="AD66" i="3"/>
  <c r="AD136" i="3"/>
  <c r="AD240" i="3"/>
  <c r="AD79" i="3"/>
  <c r="AD245" i="3"/>
  <c r="AD102" i="3"/>
  <c r="AD141" i="3"/>
  <c r="AD197" i="3"/>
  <c r="AD170" i="3"/>
  <c r="AD223" i="3"/>
  <c r="AD203" i="3"/>
  <c r="AD213" i="3"/>
  <c r="AD231" i="3"/>
  <c r="AD190" i="3"/>
  <c r="AD167" i="3"/>
  <c r="AD236" i="3"/>
  <c r="AD220" i="3"/>
  <c r="AD230" i="3"/>
  <c r="AD73" i="3"/>
  <c r="AD228" i="3"/>
  <c r="AD70" i="3"/>
  <c r="AD177" i="3"/>
  <c r="AD135" i="3"/>
  <c r="AD232" i="3"/>
  <c r="AD55" i="3"/>
  <c r="AD33" i="3"/>
  <c r="AD176" i="3"/>
  <c r="AD151" i="3"/>
  <c r="AD156" i="3"/>
  <c r="AD76" i="3"/>
  <c r="AD104" i="3"/>
  <c r="AD211" i="3"/>
  <c r="AD27" i="3"/>
  <c r="AD184" i="3"/>
  <c r="AD200" i="3"/>
  <c r="AD126" i="3"/>
  <c r="AD92" i="3"/>
  <c r="AD215" i="3"/>
  <c r="AD139" i="3"/>
  <c r="AD207" i="3"/>
  <c r="AD78" i="3"/>
  <c r="AD216" i="3"/>
  <c r="AD143" i="3"/>
  <c r="AD180" i="3"/>
  <c r="AD83" i="3"/>
  <c r="AD36" i="3"/>
  <c r="AD53" i="3"/>
  <c r="AD188" i="3"/>
  <c r="AD133" i="3"/>
  <c r="AD101" i="3"/>
  <c r="AD129" i="3"/>
  <c r="AD122" i="3"/>
  <c r="AD120" i="3"/>
  <c r="AD128" i="3"/>
  <c r="AD52" i="3"/>
  <c r="AD57" i="3"/>
  <c r="AD214" i="3"/>
  <c r="AD169" i="3"/>
  <c r="AD212" i="3"/>
  <c r="AD94" i="3"/>
  <c r="AD131" i="3"/>
  <c r="AD28" i="3"/>
  <c r="AD149" i="3"/>
  <c r="AD246" i="3"/>
  <c r="AD235" i="3"/>
  <c r="AD137" i="3"/>
  <c r="AD152" i="3"/>
  <c r="AD168" i="3"/>
  <c r="AD146" i="3"/>
  <c r="AD144" i="3"/>
  <c r="AD46" i="3"/>
  <c r="AD75" i="3"/>
  <c r="AD111" i="3"/>
  <c r="AD103" i="3"/>
  <c r="AD68" i="3"/>
  <c r="AD47" i="3"/>
  <c r="AD105" i="3"/>
  <c r="AD165" i="3"/>
  <c r="AD241" i="3"/>
  <c r="N162" i="3"/>
  <c r="AE162" i="3" s="1"/>
  <c r="N174" i="3"/>
  <c r="N62" i="3"/>
  <c r="N191" i="3"/>
  <c r="AE191" i="3" s="1"/>
  <c r="AF191" i="3" s="1"/>
  <c r="N242" i="3"/>
  <c r="AE242" i="3" s="1"/>
  <c r="N163" i="3"/>
  <c r="N201" i="3"/>
  <c r="AE201" i="3" s="1"/>
  <c r="AF201" i="3" s="1"/>
  <c r="N247" i="3"/>
  <c r="N99" i="3"/>
  <c r="AE99" i="3" s="1"/>
  <c r="N124" i="3"/>
  <c r="N249" i="3"/>
  <c r="N32" i="3"/>
  <c r="N155" i="3"/>
  <c r="AE155" i="3" s="1"/>
  <c r="AF155" i="3" s="1"/>
  <c r="N194" i="3"/>
  <c r="AE194" i="3" s="1"/>
  <c r="N161" i="3"/>
  <c r="AE161" i="3" s="1"/>
  <c r="AF161" i="3" s="1"/>
  <c r="N248" i="3"/>
  <c r="AE248" i="3" s="1"/>
  <c r="N173" i="3"/>
  <c r="AE173" i="3" s="1"/>
  <c r="N217" i="3"/>
  <c r="AE217" i="3" s="1"/>
  <c r="N125" i="3"/>
  <c r="AE125" i="3" s="1"/>
  <c r="AF125" i="3" s="1"/>
  <c r="N226" i="3"/>
  <c r="N59" i="3"/>
  <c r="AE59" i="3" s="1"/>
  <c r="N179" i="3"/>
  <c r="AE179" i="3" s="1"/>
  <c r="AF179" i="3" s="1"/>
  <c r="N205" i="3"/>
  <c r="AE205" i="3" s="1"/>
  <c r="N116" i="3"/>
  <c r="AE116" i="3" s="1"/>
  <c r="N25" i="3"/>
  <c r="AE25" i="3" s="1"/>
  <c r="N97" i="3"/>
  <c r="N208" i="3"/>
  <c r="AE208" i="3" s="1"/>
  <c r="N182" i="3"/>
  <c r="AE182" i="3" s="1"/>
  <c r="AF182" i="3" s="1"/>
  <c r="N209" i="3"/>
  <c r="AE209" i="3" s="1"/>
  <c r="N204" i="3"/>
  <c r="AE204" i="3" s="1"/>
  <c r="N250" i="3"/>
  <c r="AE250" i="3" s="1"/>
  <c r="N166" i="3"/>
  <c r="AE166" i="3" s="1"/>
  <c r="N48" i="3"/>
  <c r="N112" i="3"/>
  <c r="AE112" i="3" s="1"/>
  <c r="N58" i="3"/>
  <c r="AE58" i="3" s="1"/>
  <c r="N222" i="3"/>
  <c r="AE222" i="3" s="1"/>
  <c r="N56" i="3"/>
  <c r="AE56" i="3" s="1"/>
  <c r="N121" i="3"/>
  <c r="AE121" i="3" s="1"/>
  <c r="N233" i="3"/>
  <c r="AE233" i="3" s="1"/>
  <c r="N150" i="3"/>
  <c r="AE150" i="3" s="1"/>
  <c r="N100" i="3"/>
  <c r="AE100" i="3" s="1"/>
  <c r="AF100" i="3" s="1"/>
  <c r="N38" i="3"/>
  <c r="AE38" i="3" s="1"/>
  <c r="N88" i="3"/>
  <c r="AE88" i="3" s="1"/>
  <c r="N195" i="3"/>
  <c r="N42" i="3"/>
  <c r="AE42" i="3" s="1"/>
  <c r="N218" i="3"/>
  <c r="N72" i="3"/>
  <c r="N234" i="3"/>
  <c r="AE234" i="3" s="1"/>
  <c r="N158" i="3"/>
  <c r="AE158" i="3" s="1"/>
  <c r="AF158" i="3" s="1"/>
  <c r="N107" i="3"/>
  <c r="AE107" i="3" s="1"/>
  <c r="N219" i="3"/>
  <c r="AE219" i="3" s="1"/>
  <c r="N74" i="3"/>
  <c r="AE74" i="3" s="1"/>
  <c r="N50" i="3"/>
  <c r="AE50" i="3" s="1"/>
  <c r="N98" i="3"/>
  <c r="AE98" i="3" s="1"/>
  <c r="N229" i="3"/>
  <c r="AE229" i="3" s="1"/>
  <c r="N54" i="3"/>
  <c r="AE54" i="3" s="1"/>
  <c r="N24" i="3"/>
  <c r="N69" i="3"/>
  <c r="AE69" i="3" s="1"/>
  <c r="N106" i="3"/>
  <c r="N243" i="3"/>
  <c r="N127" i="3"/>
  <c r="AE127" i="3" s="1"/>
  <c r="N172" i="3"/>
  <c r="N95" i="3"/>
  <c r="AE95" i="3" s="1"/>
  <c r="N237" i="3"/>
  <c r="AE237" i="3" s="1"/>
  <c r="N40" i="3"/>
  <c r="AE40" i="3" s="1"/>
  <c r="N49" i="3"/>
  <c r="N44" i="3"/>
  <c r="N35" i="3"/>
  <c r="AE35" i="3" s="1"/>
  <c r="N142" i="3"/>
  <c r="AE142" i="3" s="1"/>
  <c r="N81" i="3"/>
  <c r="AE81" i="3" s="1"/>
  <c r="N89" i="3"/>
  <c r="AE89" i="3" s="1"/>
  <c r="N64" i="3"/>
  <c r="AE64" i="3" s="1"/>
  <c r="N117" i="3"/>
  <c r="AE117" i="3" s="1"/>
  <c r="AF117" i="3" s="1"/>
  <c r="N130" i="3"/>
  <c r="AE130" i="3" s="1"/>
  <c r="N108" i="3"/>
  <c r="N157" i="3"/>
  <c r="AE157" i="3" s="1"/>
  <c r="N160" i="3"/>
  <c r="N41" i="3"/>
  <c r="AE41" i="3" s="1"/>
  <c r="N225" i="3"/>
  <c r="AE225" i="3" s="1"/>
  <c r="N210" i="3"/>
  <c r="AE210" i="3" s="1"/>
  <c r="N134" i="3"/>
  <c r="AE134" i="3" s="1"/>
  <c r="N189" i="3"/>
  <c r="AE189" i="3" s="1"/>
  <c r="N110" i="3"/>
  <c r="N90" i="3"/>
  <c r="N37" i="3"/>
  <c r="AE37" i="3" s="1"/>
  <c r="N148" i="3"/>
  <c r="N192" i="3"/>
  <c r="N181" i="3"/>
  <c r="AE181" i="3" s="1"/>
  <c r="Z23" i="3"/>
  <c r="Y253" i="3"/>
  <c r="U23" i="3"/>
  <c r="U253" i="3" s="1"/>
  <c r="T253" i="3"/>
  <c r="N147" i="3"/>
  <c r="AE147" i="3" s="1"/>
  <c r="N109" i="3"/>
  <c r="N87" i="3"/>
  <c r="AE87" i="3" s="1"/>
  <c r="N138" i="3"/>
  <c r="AE138" i="3" s="1"/>
  <c r="N113" i="3"/>
  <c r="AE113" i="3" s="1"/>
  <c r="N119" i="3"/>
  <c r="N171" i="3"/>
  <c r="AE171" i="3" s="1"/>
  <c r="N60" i="3"/>
  <c r="AE60" i="3" s="1"/>
  <c r="N26" i="3"/>
  <c r="AE26" i="3" s="1"/>
  <c r="N193" i="3"/>
  <c r="N86" i="3"/>
  <c r="AE86" i="3" s="1"/>
  <c r="N91" i="3"/>
  <c r="AE91" i="3" s="1"/>
  <c r="N45" i="3"/>
  <c r="AE45" i="3" s="1"/>
  <c r="N199" i="3"/>
  <c r="AE199" i="3" s="1"/>
  <c r="N224" i="3"/>
  <c r="N93" i="3"/>
  <c r="N63" i="3"/>
  <c r="N118" i="3"/>
  <c r="N175" i="3"/>
  <c r="AE175" i="3" s="1"/>
  <c r="N239" i="3"/>
  <c r="N178" i="3"/>
  <c r="AE178" i="3" s="1"/>
  <c r="N80" i="3"/>
  <c r="AE80" i="3" s="1"/>
  <c r="N71" i="3"/>
  <c r="N206" i="3"/>
  <c r="AE206" i="3" s="1"/>
  <c r="N123" i="3"/>
  <c r="AE123" i="3" s="1"/>
  <c r="N114" i="3"/>
  <c r="AE114" i="3" s="1"/>
  <c r="N84" i="3"/>
  <c r="AE84" i="3" s="1"/>
  <c r="N202" i="3"/>
  <c r="N154" i="3"/>
  <c r="AE154" i="3" s="1"/>
  <c r="N67" i="3"/>
  <c r="AE67" i="3" s="1"/>
  <c r="N221" i="3"/>
  <c r="AE221" i="3" s="1"/>
  <c r="N132" i="3"/>
  <c r="AE132" i="3" s="1"/>
  <c r="N183" i="3"/>
  <c r="N238" i="3"/>
  <c r="AE238" i="3" s="1"/>
  <c r="N29" i="3"/>
  <c r="N96" i="3"/>
  <c r="AE96" i="3" s="1"/>
  <c r="N51" i="3"/>
  <c r="AE51" i="3" s="1"/>
  <c r="N85" i="3"/>
  <c r="N43" i="3"/>
  <c r="N145" i="3"/>
  <c r="AE145" i="3" s="1"/>
  <c r="N227" i="3"/>
  <c r="AE227" i="3" s="1"/>
  <c r="N65" i="3"/>
  <c r="AE65" i="3" s="1"/>
  <c r="N140" i="3"/>
  <c r="AE140" i="3" s="1"/>
  <c r="N187" i="3"/>
  <c r="AE187" i="3" s="1"/>
  <c r="N153" i="3"/>
  <c r="AE153" i="3" s="1"/>
  <c r="N30" i="3"/>
  <c r="N34" i="3"/>
  <c r="AE34" i="3" s="1"/>
  <c r="N198" i="3"/>
  <c r="AE198" i="3" s="1"/>
  <c r="N159" i="3"/>
  <c r="AE159" i="3" s="1"/>
  <c r="N39" i="3"/>
  <c r="AE39" i="3" s="1"/>
  <c r="N196" i="3"/>
  <c r="N185" i="3"/>
  <c r="AE185" i="3" s="1"/>
  <c r="N82" i="3"/>
  <c r="AE82" i="3" s="1"/>
  <c r="N23" i="3"/>
  <c r="M253" i="3"/>
  <c r="N244" i="3"/>
  <c r="AE244" i="3" s="1"/>
  <c r="N115" i="3"/>
  <c r="AE115" i="3" s="1"/>
  <c r="N31" i="3"/>
  <c r="AE31" i="3" s="1"/>
  <c r="N66" i="3"/>
  <c r="AE66" i="3" s="1"/>
  <c r="N164" i="3"/>
  <c r="N61" i="3"/>
  <c r="AE61" i="3" s="1"/>
  <c r="AF61" i="3" s="1"/>
  <c r="N136" i="3"/>
  <c r="AE136" i="3" s="1"/>
  <c r="N240" i="3"/>
  <c r="AE240" i="3" s="1"/>
  <c r="N79" i="3"/>
  <c r="AE79" i="3" s="1"/>
  <c r="N245" i="3"/>
  <c r="AE245" i="3" s="1"/>
  <c r="N102" i="3"/>
  <c r="AE102" i="3" s="1"/>
  <c r="N141" i="3"/>
  <c r="N197" i="3"/>
  <c r="N170" i="3"/>
  <c r="AE170" i="3" s="1"/>
  <c r="N223" i="3"/>
  <c r="AE223" i="3" s="1"/>
  <c r="N203" i="3"/>
  <c r="N213" i="3"/>
  <c r="AE213" i="3" s="1"/>
  <c r="N231" i="3"/>
  <c r="AE231" i="3" s="1"/>
  <c r="N190" i="3"/>
  <c r="N167" i="3"/>
  <c r="AE167" i="3" s="1"/>
  <c r="N236" i="3"/>
  <c r="AE236" i="3" s="1"/>
  <c r="N220" i="3"/>
  <c r="AE220" i="3" s="1"/>
  <c r="N230" i="3"/>
  <c r="AE230" i="3" s="1"/>
  <c r="N73" i="3"/>
  <c r="AE73" i="3" s="1"/>
  <c r="N228" i="3"/>
  <c r="AE228" i="3" s="1"/>
  <c r="N251" i="3"/>
  <c r="AE251" i="3" s="1"/>
  <c r="N70" i="3"/>
  <c r="N177" i="3"/>
  <c r="AE177" i="3" s="1"/>
  <c r="N135" i="3"/>
  <c r="AE135" i="3" s="1"/>
  <c r="N232" i="3"/>
  <c r="AE232" i="3" s="1"/>
  <c r="N55" i="3"/>
  <c r="AE55" i="3" s="1"/>
  <c r="N33" i="3"/>
  <c r="AE33" i="3" s="1"/>
  <c r="N176" i="3"/>
  <c r="AE176" i="3" s="1"/>
  <c r="N151" i="3"/>
  <c r="N156" i="3"/>
  <c r="N76" i="3"/>
  <c r="N104" i="3"/>
  <c r="AE104" i="3" s="1"/>
  <c r="N211" i="3"/>
  <c r="AE211" i="3" s="1"/>
  <c r="N27" i="3"/>
  <c r="AE27" i="3" s="1"/>
  <c r="N184" i="3"/>
  <c r="N200" i="3"/>
  <c r="AE200" i="3" s="1"/>
  <c r="N126" i="3"/>
  <c r="AE126" i="3" s="1"/>
  <c r="N92" i="3"/>
  <c r="AE92" i="3" s="1"/>
  <c r="N215" i="3"/>
  <c r="AE215" i="3" s="1"/>
  <c r="N139" i="3"/>
  <c r="N186" i="3"/>
  <c r="AE186" i="3" s="1"/>
  <c r="N207" i="3"/>
  <c r="N78" i="3"/>
  <c r="AE78" i="3" s="1"/>
  <c r="N216" i="3"/>
  <c r="AE216" i="3" s="1"/>
  <c r="N143" i="3"/>
  <c r="AE143" i="3" s="1"/>
  <c r="N180" i="3"/>
  <c r="N83" i="3"/>
  <c r="AE83" i="3" s="1"/>
  <c r="N36" i="3"/>
  <c r="AE36" i="3" s="1"/>
  <c r="N53" i="3"/>
  <c r="AE53" i="3" s="1"/>
  <c r="N188" i="3"/>
  <c r="AE188" i="3" s="1"/>
  <c r="N133" i="3"/>
  <c r="AE133" i="3" s="1"/>
  <c r="N101" i="3"/>
  <c r="N129" i="3"/>
  <c r="AE129" i="3" s="1"/>
  <c r="N122" i="3"/>
  <c r="AE122" i="3" s="1"/>
  <c r="N120" i="3"/>
  <c r="AE120" i="3" s="1"/>
  <c r="N128" i="3"/>
  <c r="AE128" i="3" s="1"/>
  <c r="N52" i="3"/>
  <c r="AE52" i="3" s="1"/>
  <c r="N57" i="3"/>
  <c r="N214" i="3"/>
  <c r="AE214" i="3" s="1"/>
  <c r="N169" i="3"/>
  <c r="AE169" i="3" s="1"/>
  <c r="N212" i="3"/>
  <c r="AE212" i="3" s="1"/>
  <c r="N77" i="3"/>
  <c r="AE77" i="3" s="1"/>
  <c r="I253" i="3"/>
  <c r="J23" i="3"/>
  <c r="N94" i="3"/>
  <c r="N131" i="3"/>
  <c r="AE131" i="3" s="1"/>
  <c r="N28" i="3"/>
  <c r="AE28" i="3" s="1"/>
  <c r="N149" i="3"/>
  <c r="AE149" i="3" s="1"/>
  <c r="N246" i="3"/>
  <c r="AE246" i="3" s="1"/>
  <c r="N235" i="3"/>
  <c r="AE235" i="3" s="1"/>
  <c r="N137" i="3"/>
  <c r="AE137" i="3" s="1"/>
  <c r="N152" i="3"/>
  <c r="AE152" i="3" s="1"/>
  <c r="N168" i="3"/>
  <c r="N146" i="3"/>
  <c r="AE146" i="3" s="1"/>
  <c r="N144" i="3"/>
  <c r="AE144" i="3" s="1"/>
  <c r="N46" i="3"/>
  <c r="AE46" i="3" s="1"/>
  <c r="N75" i="3"/>
  <c r="AE75" i="3" s="1"/>
  <c r="N111" i="3"/>
  <c r="AE111" i="3" s="1"/>
  <c r="N103" i="3"/>
  <c r="N68" i="3"/>
  <c r="AE68" i="3" s="1"/>
  <c r="N47" i="3"/>
  <c r="AE47" i="3" s="1"/>
  <c r="N105" i="3"/>
  <c r="AE105" i="3" s="1"/>
  <c r="N165" i="3"/>
  <c r="AE165" i="3" s="1"/>
  <c r="N241" i="3"/>
  <c r="AE241" i="3" s="1"/>
  <c r="AE23" i="3" l="1"/>
  <c r="AE174" i="3"/>
  <c r="AF174" i="3" s="1"/>
  <c r="AF111" i="3"/>
  <c r="AF128" i="3"/>
  <c r="AF251" i="3"/>
  <c r="AF56" i="3"/>
  <c r="AE63" i="3"/>
  <c r="AF63" i="3" s="1"/>
  <c r="AF78" i="3"/>
  <c r="AF222" i="3"/>
  <c r="AE106" i="3"/>
  <c r="AF106" i="3" s="1"/>
  <c r="AF46" i="3"/>
  <c r="AF122" i="3"/>
  <c r="AF228" i="3"/>
  <c r="AF66" i="3"/>
  <c r="AF34" i="3"/>
  <c r="AF51" i="3"/>
  <c r="AF123" i="3"/>
  <c r="AF199" i="3"/>
  <c r="AF189" i="3"/>
  <c r="AF81" i="3"/>
  <c r="AF69" i="3"/>
  <c r="AF58" i="3"/>
  <c r="AF205" i="3"/>
  <c r="AE249" i="3"/>
  <c r="AF249" i="3" s="1"/>
  <c r="AE207" i="3"/>
  <c r="AF207" i="3" s="1"/>
  <c r="AF143" i="3"/>
  <c r="AF147" i="3"/>
  <c r="AF102" i="3"/>
  <c r="AF210" i="3"/>
  <c r="AE164" i="3"/>
  <c r="AF164" i="3" s="1"/>
  <c r="AE218" i="3"/>
  <c r="AF218" i="3" s="1"/>
  <c r="AE30" i="3"/>
  <c r="AF30" i="3" s="1"/>
  <c r="AF241" i="3"/>
  <c r="AF152" i="3"/>
  <c r="AF77" i="3"/>
  <c r="AF188" i="3"/>
  <c r="AF215" i="3"/>
  <c r="AF33" i="3"/>
  <c r="AF236" i="3"/>
  <c r="AF79" i="3"/>
  <c r="AF140" i="3"/>
  <c r="AF178" i="3"/>
  <c r="AF41" i="3"/>
  <c r="AF98" i="3"/>
  <c r="AF88" i="3"/>
  <c r="AF250" i="3"/>
  <c r="AE57" i="3"/>
  <c r="AF57" i="3" s="1"/>
  <c r="AE193" i="3"/>
  <c r="AF193" i="3" s="1"/>
  <c r="AE243" i="3"/>
  <c r="AF243" i="3" s="1"/>
  <c r="AE103" i="3"/>
  <c r="AF103" i="3" s="1"/>
  <c r="AE72" i="3"/>
  <c r="AF72" i="3" s="1"/>
  <c r="AF149" i="3"/>
  <c r="AF213" i="3"/>
  <c r="AF208" i="3"/>
  <c r="AF39" i="3"/>
  <c r="AF144" i="3"/>
  <c r="AF31" i="3"/>
  <c r="AF45" i="3"/>
  <c r="AE156" i="3"/>
  <c r="AF156" i="3" s="1"/>
  <c r="AF42" i="3"/>
  <c r="AF99" i="3"/>
  <c r="AE184" i="3"/>
  <c r="AF184" i="3" s="1"/>
  <c r="AF133" i="3"/>
  <c r="AF220" i="3"/>
  <c r="AF187" i="3"/>
  <c r="AF86" i="3"/>
  <c r="AF166" i="3"/>
  <c r="AF212" i="3"/>
  <c r="AF40" i="3"/>
  <c r="AF217" i="3"/>
  <c r="AF27" i="3"/>
  <c r="AF145" i="3"/>
  <c r="AF129" i="3"/>
  <c r="AF206" i="3"/>
  <c r="AF134" i="3"/>
  <c r="AF112" i="3"/>
  <c r="AE97" i="3"/>
  <c r="AF97" i="3" s="1"/>
  <c r="AE118" i="3"/>
  <c r="AF118" i="3" s="1"/>
  <c r="AF230" i="3"/>
  <c r="AF153" i="3"/>
  <c r="AF91" i="3"/>
  <c r="AF54" i="3"/>
  <c r="AF176" i="3"/>
  <c r="AF244" i="3"/>
  <c r="AF80" i="3"/>
  <c r="AF229" i="3"/>
  <c r="AF137" i="3"/>
  <c r="AF92" i="3"/>
  <c r="AF167" i="3"/>
  <c r="AF65" i="3"/>
  <c r="AF26" i="3"/>
  <c r="AF38" i="3"/>
  <c r="AE163" i="3"/>
  <c r="AF163" i="3" s="1"/>
  <c r="AE85" i="3"/>
  <c r="AF85" i="3" s="1"/>
  <c r="AF105" i="3"/>
  <c r="AF235" i="3"/>
  <c r="AF169" i="3"/>
  <c r="AF36" i="3"/>
  <c r="AF126" i="3"/>
  <c r="AF232" i="3"/>
  <c r="AF136" i="3"/>
  <c r="AF82" i="3"/>
  <c r="AF227" i="3"/>
  <c r="AF221" i="3"/>
  <c r="AF60" i="3"/>
  <c r="AF181" i="3"/>
  <c r="AF157" i="3"/>
  <c r="AF237" i="3"/>
  <c r="AF74" i="3"/>
  <c r="AF209" i="3"/>
  <c r="AF173" i="3"/>
  <c r="AF242" i="3"/>
  <c r="AE190" i="3"/>
  <c r="AF190" i="3" s="1"/>
  <c r="AE43" i="3"/>
  <c r="AF43" i="3" s="1"/>
  <c r="AE151" i="3"/>
  <c r="AF151" i="3" s="1"/>
  <c r="AE32" i="3"/>
  <c r="AF32" i="3" s="1"/>
  <c r="AE101" i="3"/>
  <c r="AF101" i="3" s="1"/>
  <c r="AE29" i="3"/>
  <c r="AF29" i="3" s="1"/>
  <c r="AE247" i="3"/>
  <c r="AF247" i="3" s="1"/>
  <c r="AE148" i="3"/>
  <c r="AF148" i="3" s="1"/>
  <c r="AE76" i="3"/>
  <c r="AF76" i="3" s="1"/>
  <c r="AE202" i="3"/>
  <c r="AF202" i="3" s="1"/>
  <c r="AE195" i="3"/>
  <c r="AF195" i="3" s="1"/>
  <c r="AE239" i="3"/>
  <c r="AF239" i="3" s="1"/>
  <c r="AE203" i="3"/>
  <c r="AF203" i="3" s="1"/>
  <c r="AF68" i="3"/>
  <c r="AF107" i="3"/>
  <c r="AE172" i="3"/>
  <c r="AF172" i="3" s="1"/>
  <c r="AF52" i="3"/>
  <c r="AF37" i="3"/>
  <c r="AF73" i="3"/>
  <c r="AF96" i="3"/>
  <c r="AF142" i="3"/>
  <c r="AF146" i="3"/>
  <c r="AF186" i="3"/>
  <c r="AF115" i="3"/>
  <c r="AF35" i="3"/>
  <c r="AF59" i="3"/>
  <c r="AE24" i="3"/>
  <c r="AF24" i="3" s="1"/>
  <c r="AF245" i="3"/>
  <c r="AF238" i="3"/>
  <c r="AF225" i="3"/>
  <c r="AF165" i="3"/>
  <c r="AF53" i="3"/>
  <c r="AF55" i="3"/>
  <c r="AF240" i="3"/>
  <c r="AF132" i="3"/>
  <c r="AF50" i="3"/>
  <c r="AF204" i="3"/>
  <c r="AE196" i="3"/>
  <c r="AF196" i="3" s="1"/>
  <c r="AE124" i="3"/>
  <c r="AF124" i="3" s="1"/>
  <c r="AE48" i="3"/>
  <c r="AF48" i="3" s="1"/>
  <c r="AE90" i="3"/>
  <c r="AF90" i="3" s="1"/>
  <c r="AE180" i="3"/>
  <c r="AF180" i="3" s="1"/>
  <c r="AE139" i="3"/>
  <c r="AF139" i="3" s="1"/>
  <c r="AE44" i="3"/>
  <c r="AF44" i="3" s="1"/>
  <c r="AF47" i="3"/>
  <c r="AF246" i="3"/>
  <c r="AF214" i="3"/>
  <c r="AF83" i="3"/>
  <c r="AF200" i="3"/>
  <c r="AF135" i="3"/>
  <c r="AF231" i="3"/>
  <c r="AF185" i="3"/>
  <c r="AF67" i="3"/>
  <c r="AF175" i="3"/>
  <c r="AF171" i="3"/>
  <c r="AF95" i="3"/>
  <c r="AF219" i="3"/>
  <c r="AF150" i="3"/>
  <c r="AF248" i="3"/>
  <c r="AE226" i="3"/>
  <c r="AF226" i="3" s="1"/>
  <c r="AE70" i="3"/>
  <c r="AF70" i="3" s="1"/>
  <c r="AE110" i="3"/>
  <c r="AF110" i="3" s="1"/>
  <c r="AE71" i="3"/>
  <c r="AF71" i="3" s="1"/>
  <c r="AE192" i="3"/>
  <c r="AF192" i="3" s="1"/>
  <c r="AE160" i="3"/>
  <c r="AF160" i="3" s="1"/>
  <c r="AE49" i="3"/>
  <c r="AF49" i="3" s="1"/>
  <c r="AE94" i="3"/>
  <c r="AF94" i="3" s="1"/>
  <c r="AE109" i="3"/>
  <c r="AF109" i="3" s="1"/>
  <c r="AE168" i="3"/>
  <c r="AF168" i="3" s="1"/>
  <c r="AE108" i="3"/>
  <c r="AF108" i="3" s="1"/>
  <c r="AE93" i="3"/>
  <c r="AF93" i="3" s="1"/>
  <c r="AE197" i="3"/>
  <c r="AF197" i="3" s="1"/>
  <c r="AE224" i="3"/>
  <c r="AF224" i="3" s="1"/>
  <c r="AE183" i="3"/>
  <c r="AF183" i="3" s="1"/>
  <c r="AF233" i="3"/>
  <c r="AF177" i="3"/>
  <c r="AF154" i="3"/>
  <c r="AF130" i="3"/>
  <c r="AF28" i="3"/>
  <c r="AF113" i="3"/>
  <c r="AF127" i="3"/>
  <c r="AF121" i="3"/>
  <c r="AF194" i="3"/>
  <c r="AE141" i="3"/>
  <c r="AF141" i="3" s="1"/>
  <c r="AF131" i="3"/>
  <c r="AF216" i="3"/>
  <c r="AF211" i="3"/>
  <c r="AF223" i="3"/>
  <c r="AF159" i="3"/>
  <c r="AF84" i="3"/>
  <c r="AF138" i="3"/>
  <c r="AF64" i="3"/>
  <c r="AF25" i="3"/>
  <c r="AF162" i="3"/>
  <c r="AE62" i="3"/>
  <c r="AF62" i="3" s="1"/>
  <c r="AF75" i="3"/>
  <c r="AF120" i="3"/>
  <c r="AF104" i="3"/>
  <c r="AF170" i="3"/>
  <c r="AF198" i="3"/>
  <c r="AF114" i="3"/>
  <c r="AF87" i="3"/>
  <c r="AF89" i="3"/>
  <c r="AF234" i="3"/>
  <c r="AF116" i="3"/>
  <c r="AE119" i="3"/>
  <c r="AF119" i="3" s="1"/>
  <c r="Z253" i="3"/>
  <c r="J253" i="3"/>
  <c r="N253" i="3"/>
  <c r="AD253" i="3"/>
  <c r="AF23" i="3" l="1"/>
  <c r="AF253" i="3" s="1"/>
  <c r="AE253" i="3"/>
</calcChain>
</file>

<file path=xl/sharedStrings.xml><?xml version="1.0" encoding="utf-8"?>
<sst xmlns="http://schemas.openxmlformats.org/spreadsheetml/2006/main" count="10925" uniqueCount="1568">
  <si>
    <t>PARCEL_NO</t>
  </si>
  <si>
    <t>MI</t>
  </si>
  <si>
    <t>401</t>
  </si>
  <si>
    <t>OWNER NAME</t>
  </si>
  <si>
    <t>Preliminary Assessment Roll</t>
  </si>
  <si>
    <t>rev.</t>
  </si>
  <si>
    <t>Total Assessment</t>
  </si>
  <si>
    <t>LegalDesc</t>
  </si>
  <si>
    <t>AssessedVa</t>
  </si>
  <si>
    <t>SEVValue</t>
  </si>
  <si>
    <t>CappedValu</t>
  </si>
  <si>
    <t>TaxableVal</t>
  </si>
  <si>
    <t>Acreage</t>
  </si>
  <si>
    <t>15</t>
  </si>
  <si>
    <t>HUDSONVILLE</t>
  </si>
  <si>
    <t>49426</t>
  </si>
  <si>
    <t>WEST OLIVE</t>
  </si>
  <si>
    <t>49460</t>
  </si>
  <si>
    <t>EQUALIZATION ACREAGE</t>
  </si>
  <si>
    <t>GIS ACREAGE</t>
  </si>
  <si>
    <t>DISTRICT ACREAGE (GIS)</t>
  </si>
  <si>
    <t>Factor 1</t>
  </si>
  <si>
    <t>Number of Parcels</t>
  </si>
  <si>
    <t>Factor 3 - Base Benefit</t>
  </si>
  <si>
    <t>Factor 2 - Acres in District</t>
  </si>
  <si>
    <t>Total Assessment per year</t>
  </si>
  <si>
    <t>Factor 1 Adjusted Acreage</t>
  </si>
  <si>
    <t>Factor 1 Percent</t>
  </si>
  <si>
    <t>Factor 1 Assessment</t>
  </si>
  <si>
    <t>Factor 2 Percent</t>
  </si>
  <si>
    <t>Factor 2 Assessment</t>
  </si>
  <si>
    <t>Factor 3 Base Benefit</t>
  </si>
  <si>
    <t>Factor 3 Percent</t>
  </si>
  <si>
    <t>Percent of Landowner Cost</t>
  </si>
  <si>
    <t>Note Period (Year)</t>
  </si>
  <si>
    <t>Total Computation of Cost</t>
  </si>
  <si>
    <t>Ottawa County At Large</t>
  </si>
  <si>
    <t>Landowners Assessment</t>
  </si>
  <si>
    <t>ParentPIN</t>
  </si>
  <si>
    <t>FinalPIN</t>
  </si>
  <si>
    <t>OwnerName</t>
  </si>
  <si>
    <t>AddressNum</t>
  </si>
  <si>
    <t>AddressDir</t>
  </si>
  <si>
    <t>StreetName</t>
  </si>
  <si>
    <t>StreetSuff</t>
  </si>
  <si>
    <t>UnitOrApt</t>
  </si>
  <si>
    <t>PropertyAd</t>
  </si>
  <si>
    <t>PropertyCi</t>
  </si>
  <si>
    <t>PropertySt</t>
  </si>
  <si>
    <t>PropertyZi</t>
  </si>
  <si>
    <t>MailingAdd</t>
  </si>
  <si>
    <t>MailingCit</t>
  </si>
  <si>
    <t>MailingSta</t>
  </si>
  <si>
    <t>MailingZip</t>
  </si>
  <si>
    <t>SchoolDist</t>
  </si>
  <si>
    <t>SchoolDi_1</t>
  </si>
  <si>
    <t>PropertyCl</t>
  </si>
  <si>
    <t>Property_1</t>
  </si>
  <si>
    <t>Government</t>
  </si>
  <si>
    <t>Governme_1</t>
  </si>
  <si>
    <t>StatedArea</t>
  </si>
  <si>
    <t>Hidden</t>
  </si>
  <si>
    <t>PrincipalR</t>
  </si>
  <si>
    <t>Shape_STAr</t>
  </si>
  <si>
    <t>Shape_STLe</t>
  </si>
  <si>
    <t>RESIDENTIAL, IMPROVED-401</t>
  </si>
  <si>
    <t>1670</t>
  </si>
  <si>
    <t>1405</t>
  </si>
  <si>
    <t>1632</t>
  </si>
  <si>
    <t>1576</t>
  </si>
  <si>
    <t>1802</t>
  </si>
  <si>
    <t>GIS_Acres</t>
  </si>
  <si>
    <t>Parcels in District</t>
  </si>
  <si>
    <t>Factor 1 Multiplier</t>
  </si>
  <si>
    <t>FALSE</t>
  </si>
  <si>
    <t>IsCondo</t>
  </si>
  <si>
    <t>CondoPIN</t>
  </si>
  <si>
    <t>CondoName</t>
  </si>
  <si>
    <t>CondoUnit</t>
  </si>
  <si>
    <t>OBJECTID</t>
  </si>
  <si>
    <t>ParentPack</t>
  </si>
  <si>
    <t>FinalPacke</t>
  </si>
  <si>
    <t>Dist_Acre</t>
  </si>
  <si>
    <t>70-07-16-200-022</t>
  </si>
  <si>
    <t>700716200022</t>
  </si>
  <si>
    <t>IRWIN KEITH-CHELSEA</t>
  </si>
  <si>
    <t>LINCOLN ST</t>
  </si>
  <si>
    <t>17108 LINCOLN ST</t>
  </si>
  <si>
    <t>GRAND HAVEN</t>
  </si>
  <si>
    <t>49417</t>
  </si>
  <si>
    <t>70010</t>
  </si>
  <si>
    <t>16</t>
  </si>
  <si>
    <t>GRAND HAVEN TOWNSHIP</t>
  </si>
  <si>
    <t>PART OF NE 1/4 COM N 89D 37M 29S E 289.89 FT FROM N 1/4 COR, TH N 89D 37M 29S E 16.5 FT, S 0D 20M 10S E 660 FT, N 89D 37M 29S E 394 FT, S 0D 20M 10S E 160 FT, S 89D 37M 29S W 344.41 FT, N 40D 35M 20S W 102.29 FT, TH N 0D 20M 10S W 741.89 FT TO BEG. SEC 1</t>
  </si>
  <si>
    <t>6877</t>
  </si>
  <si>
    <t>70-07-16-215-006</t>
  </si>
  <si>
    <t>700716215006</t>
  </si>
  <si>
    <t>BYLSMA TRUST</t>
  </si>
  <si>
    <t>SANCTUARY PL</t>
  </si>
  <si>
    <t>12737 SANCTUARY PL</t>
  </si>
  <si>
    <t>LOT 6 SANCTUARY SUB</t>
  </si>
  <si>
    <t>2161</t>
  </si>
  <si>
    <t>70-07-16-215-008</t>
  </si>
  <si>
    <t>700716215008</t>
  </si>
  <si>
    <t>PIKE BRENT D</t>
  </si>
  <si>
    <t>12714 SANCTUARY PL</t>
  </si>
  <si>
    <t>LOT 8 SANCTUARY SUB</t>
  </si>
  <si>
    <t>1828</t>
  </si>
  <si>
    <t>70-07-16-230-005</t>
  </si>
  <si>
    <t>700716230005</t>
  </si>
  <si>
    <t>WILLARD TERESA K-BLAIR A</t>
  </si>
  <si>
    <t>16862 LINCOLN ST</t>
  </si>
  <si>
    <t>LOT 5 GOLFVIEW SUB</t>
  </si>
  <si>
    <t>1487</t>
  </si>
  <si>
    <t>70-07-16-285-004</t>
  </si>
  <si>
    <t>700716285004</t>
  </si>
  <si>
    <t>BEYER HAL R-NELDA J TRUST 7/99</t>
  </si>
  <si>
    <t>TIMBER DUNES DR</t>
  </si>
  <si>
    <t>16875 TIMBER DUNES DR</t>
  </si>
  <si>
    <t>LOT 54 TIMBER DUNE SUBD. NO. 2</t>
  </si>
  <si>
    <t>1903</t>
  </si>
  <si>
    <t>70-07-16-285-009</t>
  </si>
  <si>
    <t>700716285009</t>
  </si>
  <si>
    <t>SHEPPARD STEVEN</t>
  </si>
  <si>
    <t>16935 TIMBER DUNES DR</t>
  </si>
  <si>
    <t>LOT 49 TIMBER DUNE SUBD. NO. 2</t>
  </si>
  <si>
    <t>1629</t>
  </si>
  <si>
    <t>70-07-16-285-012</t>
  </si>
  <si>
    <t>700716285012</t>
  </si>
  <si>
    <t>ZERILLO GRACE A TRUST</t>
  </si>
  <si>
    <t>16965 TIMBER DUNES DR</t>
  </si>
  <si>
    <t>LOT 46 TIMBER DUNE SUBD. NO. 2</t>
  </si>
  <si>
    <t>1780</t>
  </si>
  <si>
    <t>70-07-16-285-014</t>
  </si>
  <si>
    <t>700716285014</t>
  </si>
  <si>
    <t>BEARDSLEY DEBORAH E</t>
  </si>
  <si>
    <t>16985 TIMBER DUNES DR</t>
  </si>
  <si>
    <t>LOT 44 TIMBER DUNE SUBD. NO. 2</t>
  </si>
  <si>
    <t>1671</t>
  </si>
  <si>
    <t>70-07-16-285-016</t>
  </si>
  <si>
    <t>700716285016</t>
  </si>
  <si>
    <t>VERDUIN JAMES G</t>
  </si>
  <si>
    <t>17005 TIMBER DUNES DR</t>
  </si>
  <si>
    <t>49417-0726</t>
  </si>
  <si>
    <t>LOT 42 TIMBER DUNE SUBD. NO. 2</t>
  </si>
  <si>
    <t>1914</t>
  </si>
  <si>
    <t>70-07-16-286-001</t>
  </si>
  <si>
    <t>700716286001</t>
  </si>
  <si>
    <t>TAYLOR JOY A TRUST</t>
  </si>
  <si>
    <t>16864 TIMBER DUNES DR</t>
  </si>
  <si>
    <t>LOT 69 TIMBER DUNE SUBD. NO. 2</t>
  </si>
  <si>
    <t>2339</t>
  </si>
  <si>
    <t>70-07-16-286-003</t>
  </si>
  <si>
    <t>700716286003</t>
  </si>
  <si>
    <t>ENDSLEY KARA</t>
  </si>
  <si>
    <t>16904 TIMBER DUNES DR</t>
  </si>
  <si>
    <t>LOT 71 TIMBER DUNE SUBD. NO. 2</t>
  </si>
  <si>
    <t>1691</t>
  </si>
  <si>
    <t>70-07-16-286-008</t>
  </si>
  <si>
    <t>700716286008</t>
  </si>
  <si>
    <t>HOLMAN WILLIAM</t>
  </si>
  <si>
    <t>16952 TIMBER DUNES DR</t>
  </si>
  <si>
    <t>LOT 76 TIMBER DUNE SUBD. NO. 2</t>
  </si>
  <si>
    <t>2030</t>
  </si>
  <si>
    <t>70-07-16-299-010</t>
  </si>
  <si>
    <t>700716299010</t>
  </si>
  <si>
    <t>MCNAB BARBARA</t>
  </si>
  <si>
    <t>168TH AVE</t>
  </si>
  <si>
    <t>12425 168TH AVE</t>
  </si>
  <si>
    <t>LOT 67 TIMBER DUNE SUBD. NO. 2</t>
  </si>
  <si>
    <t>70-07-16-346-026</t>
  </si>
  <si>
    <t>700716346026</t>
  </si>
  <si>
    <t>WILTON CHRISTOPHER L-SUSANNAH K</t>
  </si>
  <si>
    <t>17050 TIMBER DUNES DR</t>
  </si>
  <si>
    <t>LOT 78 TIMBER DUNE SUBD. NO. 2</t>
  </si>
  <si>
    <t>2020</t>
  </si>
  <si>
    <t>70-07-16-400-045</t>
  </si>
  <si>
    <t>700716400045</t>
  </si>
  <si>
    <t>MOHNEY HARRY-DIANE</t>
  </si>
  <si>
    <t>SHADY DUNES PVT</t>
  </si>
  <si>
    <t>16920 SHADY DUNES PVT</t>
  </si>
  <si>
    <t>S 1/2 OF SW 1/4 OF NE 1/4 OF SE 1/4 EXC E 331.88 FT &amp; S 150 FT. SEC 16 T7N R16W 1.39 A</t>
  </si>
  <si>
    <t>5543</t>
  </si>
  <si>
    <t>70-07-16-400-060</t>
  </si>
  <si>
    <t>700716400060</t>
  </si>
  <si>
    <t>MEYER TRUST</t>
  </si>
  <si>
    <t>12243 168TH AVE</t>
  </si>
  <si>
    <t>PART OF SE 1/4 COM N 0D 58M 20S W 1636.8 FT N OF SE SEC COR, TH S 89D 35M 45S W 663.8 FT, N 0D 55M 52S W 160 FT, E 663.35 FT, TH S 0D 58M 20S E 160 FT TO BEG SEC 16 T7N R16W</t>
  </si>
  <si>
    <t>9861</t>
  </si>
  <si>
    <t>70-07-16-400-066</t>
  </si>
  <si>
    <t>700716400066</t>
  </si>
  <si>
    <t>GILMER JOHN-LAURI</t>
  </si>
  <si>
    <t>12351 168TH AVE</t>
  </si>
  <si>
    <t>PART OF NE 1/4 OF SE 1/4 COM S 0D 58M 20S E 181.7 FT FROM E 1/4 COR, TH S 0D 58M 20S E 150 FT, S 89D 37M 10S W 333 FT, N 0D 58M 20S W 150 FT, TH N 89D 37M 10S E 333 FT TO BEG. SEC 16 T7N R16W</t>
  </si>
  <si>
    <t>4641</t>
  </si>
  <si>
    <t>70-07-16-400-071</t>
  </si>
  <si>
    <t>700716400071</t>
  </si>
  <si>
    <t>FRENCH TERRY-RENE</t>
  </si>
  <si>
    <t>12353 168TH AVE</t>
  </si>
  <si>
    <t>600 WASHINGTON</t>
  </si>
  <si>
    <t>PART OF SE 1/4 COM S 89D 37M 39S W 333 FT FROM E 1/4 COR, TH S 89D 37M 39S W 392.85 FT, S 0D 52M 35S E 331.39 FT, N 89D 37M 10S E TO A PT S 89D 37M 39S W 333 FT FROM E SEC LI, TH N 0D 58M 20S W 331.7 FT TO BEG. SEC 16 T7N R16W</t>
  </si>
  <si>
    <t>1.211</t>
  </si>
  <si>
    <t>70-07-16-400-092</t>
  </si>
  <si>
    <t>700716400092</t>
  </si>
  <si>
    <t>NEIGER MATTHEW</t>
  </si>
  <si>
    <t>12133 168TH AVE</t>
  </si>
  <si>
    <t>PART OF SE 1/4 COM N 0D 58M 20S W 663.56 FT FROM SE SEC COR, TH S 89D 34M 56S W 664.53 FT, N 0D 55M 32S W 331.87 FT, N 89D 35M 25S E 664.26 FT, TH S 0D 58M 20S E 331.78 FT TO BEG.  SEC 16 T7N R16W  5.06 AC.</t>
  </si>
  <si>
    <t>5.053 a</t>
  </si>
  <si>
    <t>70-07-16-400-094</t>
  </si>
  <si>
    <t>700716400094</t>
  </si>
  <si>
    <t>BUI DIEP MY</t>
  </si>
  <si>
    <t>12177 168TH AVE</t>
  </si>
  <si>
    <t>PART OF SE 1/4 COM N 0D 58M 20S W 995.34 FT FROM SE SEC COR, TH S 89D 35M 25S W 664.26 FT, N 0D 55M 32S W 331.87 FT, N 89D 35M 45S E 664.02 FT, TH S 0D 58M 20S E 331.78 FT TO BEG.  SEC 16 T7N R16W  5.06 AC.</t>
  </si>
  <si>
    <t>5.174 a</t>
  </si>
  <si>
    <t>70-07-16-200-008</t>
  </si>
  <si>
    <t>700716200008</t>
  </si>
  <si>
    <t>ECKERT KRISTOPHER</t>
  </si>
  <si>
    <t>17106 LINCOLN ST</t>
  </si>
  <si>
    <t>PART NE 1/4 COM N 89D37M29S E 448.39 FT FROM N 1/4 COR, TH N 89D37M29S E 142 FT, S 0D20M10S E 660 FT, S 89D37M29S W 142 FT, N 0D20M10S W 660 FT TO BEG. SEC 16 T7N R16W 2.04 A</t>
  </si>
  <si>
    <t>8341</t>
  </si>
  <si>
    <t>70-07-16-200-015</t>
  </si>
  <si>
    <t>700716200015</t>
  </si>
  <si>
    <t>WEIGLE CHAD-CHELSIE</t>
  </si>
  <si>
    <t>17150 LINCOLN ST</t>
  </si>
  <si>
    <t>PART OF NE 1/4 COM N 89D 37M 29S E 273.39 FT FROM N 1/4 COR, TH S 0D 20M 10S E 760 FT, S 40D 35M 20S E 170.24 FT, S 0D 20M 10S E 410 FT, N 89D 37M 29S E 317 FT, TH N 0D 20M 10S W 320 FT, S 89D 37M 29S W 300.5 FT, N 0D 20M 10S W 108.11 FT, N 40D 35M 20S W</t>
  </si>
  <si>
    <t>9819</t>
  </si>
  <si>
    <t>70-07-16-200-027</t>
  </si>
  <si>
    <t>700716200027</t>
  </si>
  <si>
    <t>VANDERZEE JACOB-SARA</t>
  </si>
  <si>
    <t>17128 LINCOLN ST</t>
  </si>
  <si>
    <t>402</t>
  </si>
  <si>
    <t>RESIDENTIAL, VACANT-402</t>
  </si>
  <si>
    <t>PART OF NE 1/4 COM N 89D 37M 29S E 306.39 FT &amp; S 0D 20M 10S E 294 FT FROM N 1/4 COR, TH S 84D 20M 41S E 142.78 FT, TH S 0D 20M 10S E 351 FT, TH S 89D 37M 29S W 142 FT, TH N 0D 20M 10S W 366 FT TO BEG. SEC 16 T7N R16W 1.16A</t>
  </si>
  <si>
    <t>4710</t>
  </si>
  <si>
    <t>70-07-16-215-001</t>
  </si>
  <si>
    <t>700716215001</t>
  </si>
  <si>
    <t>BRUHN FREDERICK C-SARAH J</t>
  </si>
  <si>
    <t>17100 LINCOLN ST</t>
  </si>
  <si>
    <t>12771 SANCTUARY PL</t>
  </si>
  <si>
    <t>LOT 1 SANCTUARY SUB</t>
  </si>
  <si>
    <t>1404</t>
  </si>
  <si>
    <t>70-07-16-215-005</t>
  </si>
  <si>
    <t>700716215005</t>
  </si>
  <si>
    <t>WILSON TRACY</t>
  </si>
  <si>
    <t>12743 SANCTUARY PL</t>
  </si>
  <si>
    <t>LOT 5 SANCTUARY SUB</t>
  </si>
  <si>
    <t>2073</t>
  </si>
  <si>
    <t>70-07-16-215-009</t>
  </si>
  <si>
    <t>700716215009</t>
  </si>
  <si>
    <t>BAAS JAMES-STEPHANIE</t>
  </si>
  <si>
    <t>12728 SANCTUARY PL</t>
  </si>
  <si>
    <t>LOT 9 SANCTUARY SUB</t>
  </si>
  <si>
    <t>1469</t>
  </si>
  <si>
    <t>70-07-16-230-002</t>
  </si>
  <si>
    <t>700716230002</t>
  </si>
  <si>
    <t>CHAMBERLAIN-CRAIG-UILANI S TRUST</t>
  </si>
  <si>
    <t>16904 LINCOLN ST</t>
  </si>
  <si>
    <t>LOT 2 GOLFVIEW SUB</t>
  </si>
  <si>
    <t>70-07-16-285-005</t>
  </si>
  <si>
    <t>700716285005</t>
  </si>
  <si>
    <t>STEGGLES JEFFREY J- DEBORAH H</t>
  </si>
  <si>
    <t>16895 TIMBER DUNES DR</t>
  </si>
  <si>
    <t>LOT 53 TIMBER DUNE SUBD. NO. 2</t>
  </si>
  <si>
    <t>1759</t>
  </si>
  <si>
    <t>70-07-16-285-007</t>
  </si>
  <si>
    <t>700716285007</t>
  </si>
  <si>
    <t>CERRO ALTO HOLDINGS LLC</t>
  </si>
  <si>
    <t>16915 TIMBER DUNES DR</t>
  </si>
  <si>
    <t>11435 LOGGERS TR</t>
  </si>
  <si>
    <t>LOT 51 TIMBER DUNE SUBD. NO. 2</t>
  </si>
  <si>
    <t>1829</t>
  </si>
  <si>
    <t>70-07-16-285-019</t>
  </si>
  <si>
    <t>700716285019</t>
  </si>
  <si>
    <t>JOHNSON KENNETH E-BARBARA J</t>
  </si>
  <si>
    <t>17035 TIMBER DUNES DR</t>
  </si>
  <si>
    <t>LOT 39 TIMBER DUNE SUBD. NO. 2</t>
  </si>
  <si>
    <t>1610</t>
  </si>
  <si>
    <t>70-07-16-286-004</t>
  </si>
  <si>
    <t>700716286004</t>
  </si>
  <si>
    <t>BAC SHANNON M</t>
  </si>
  <si>
    <t>16910 TIMBER DUNES DR</t>
  </si>
  <si>
    <t>LOT 72 TIMBER DUNE SUBD. NO. 2</t>
  </si>
  <si>
    <t>1704</t>
  </si>
  <si>
    <t>70-07-16-299-005</t>
  </si>
  <si>
    <t>700716299005</t>
  </si>
  <si>
    <t>GODIN SHERRY</t>
  </si>
  <si>
    <t>12503 168TH AVE</t>
  </si>
  <si>
    <t>LOT 62 TIMBER DUNE SUBD. NO. 2</t>
  </si>
  <si>
    <t>70-07-16-299-008</t>
  </si>
  <si>
    <t>700716299008</t>
  </si>
  <si>
    <t>KOLENDA THOMAS P-BRENDA T</t>
  </si>
  <si>
    <t>12453 168TH AVE</t>
  </si>
  <si>
    <t>LOT 65 TIMBER DUNE SUBD. NO. 2</t>
  </si>
  <si>
    <t>70-07-16-299-011</t>
  </si>
  <si>
    <t>700716299011</t>
  </si>
  <si>
    <t>WIERENGA TIMOTHY-MARLENE</t>
  </si>
  <si>
    <t>12403 168TH AVE</t>
  </si>
  <si>
    <t>LOT 68 TIMBER DUNE SUBD. NO. 2</t>
  </si>
  <si>
    <t>70-07-16-400-016</t>
  </si>
  <si>
    <t>700716400016</t>
  </si>
  <si>
    <t>DYKSTRA TRUST</t>
  </si>
  <si>
    <t>BUCHANAN ST</t>
  </si>
  <si>
    <t>16935 BUCHANAN ST</t>
  </si>
  <si>
    <t>E 200 FT OF W 1/2 OF SE 1/4 OF SE 1/4 SEC 16 T7N R16W 6.06 A</t>
  </si>
  <si>
    <t>2.480</t>
  </si>
  <si>
    <t>70-07-16-400-036</t>
  </si>
  <si>
    <t>700716400036</t>
  </si>
  <si>
    <t>MCLAUCHLIN LARRY- SHARON</t>
  </si>
  <si>
    <t>16863 SHADY DUNES PVT</t>
  </si>
  <si>
    <t>N 1/2 S 1/2 N 1/2 NE 1/4 SE 1/4 EXC E 600.34 FT. SEC 16 T7N R16W</t>
  </si>
  <si>
    <t>1.111</t>
  </si>
  <si>
    <t>70-07-16-400-046</t>
  </si>
  <si>
    <t>700716400046</t>
  </si>
  <si>
    <t>ALBAUGH JOSEPH P-DACIA K</t>
  </si>
  <si>
    <t>16904 SHADY DUNES PVT</t>
  </si>
  <si>
    <t>E 331.88 FT &amp; S 150 FT OF S 1/2 OF SW 1/4 OF NE 1/4 OF SE 1/4. SEC 16 T7N R16W 3.68 A</t>
  </si>
  <si>
    <t>1.480</t>
  </si>
  <si>
    <t>70-07-16-400-048</t>
  </si>
  <si>
    <t>700716400048</t>
  </si>
  <si>
    <t>VANANDEL DAVID C-KARIN J</t>
  </si>
  <si>
    <t>17043 BUCHANAN ST</t>
  </si>
  <si>
    <t>E 1/4 OF SW 1/4 OF SE 1/4. SEC 16 T7N R16W 10 A</t>
  </si>
  <si>
    <t>4.410</t>
  </si>
  <si>
    <t>70-07-16-400-078</t>
  </si>
  <si>
    <t>700716400078</t>
  </si>
  <si>
    <t>SHUMAKER STEVEN-VANHOEVEN MARY BETH</t>
  </si>
  <si>
    <t>12321 168TH AVE</t>
  </si>
  <si>
    <t>PART OF SE 1/4 COM S 0D 58M 20S E 497.55 FT FROM E 1/4 COR, TH S 89D 36M 42S W 482.53 FT, S 0D 58M 20S E 166.02 FT, N 89D 36M 42S E 482.53 FT, TH N 0D 58M 20S W 166.02 FT TO BEG. SEC 16 T7N R16W</t>
  </si>
  <si>
    <t>7312</t>
  </si>
  <si>
    <t>70-07-16-400-081</t>
  </si>
  <si>
    <t>700716400081</t>
  </si>
  <si>
    <t>WESSEL PETER J-BARBARA A</t>
  </si>
  <si>
    <t>16868 SHADY DUNES PVT</t>
  </si>
  <si>
    <t>PART OF N 1/2 OF NE 1/4 OF SE 1/4 COM ON S LI OF N 1/2 OF NE 1/4 OF SE 1/4 663.57 FT S 0D 58M 20S E ALG E SEC LI &amp; 482.53 FT S 89D 36M 42S W FROM E 1/4 COR, TH S 89D 36M 42S W 180.95 FT, N 0D 55M 52S E 166.02 FT, N 89D 36M 42S E 180.83 FT, S 0D 58M 20S E</t>
  </si>
  <si>
    <t>3.815 a</t>
  </si>
  <si>
    <t>70-07-16-400-091</t>
  </si>
  <si>
    <t>700716400091</t>
  </si>
  <si>
    <t>O'BRYAN THOMAS-ANTONIA TRUST</t>
  </si>
  <si>
    <t>16979 BUCHANAN ST</t>
  </si>
  <si>
    <t>W 1/2 OF SE 1/4 OF SE 1/4, EXC E 200 FT, ALSO EXC S 283 FT OF E 185 FT OF W 460 FT. SEC 16 T7N R16W</t>
  </si>
  <si>
    <t>5.226</t>
  </si>
  <si>
    <t>70-07-16-434-001</t>
  </si>
  <si>
    <t>700716434001</t>
  </si>
  <si>
    <t>MYERS ROBERT W-JANET E</t>
  </si>
  <si>
    <t>12389 168TH AVE</t>
  </si>
  <si>
    <t>LOT 1 ROSEMA SUB</t>
  </si>
  <si>
    <t>4895</t>
  </si>
  <si>
    <t>70-07-16-200-005</t>
  </si>
  <si>
    <t>700716200005</t>
  </si>
  <si>
    <t>DIEDRICH CLARENCE O</t>
  </si>
  <si>
    <t>16966 LINCOLN ST</t>
  </si>
  <si>
    <t>PART NE 1/4 OF NE 1/4 COM 1033 FT W OF NE COR, TH W 100 FT, S 233 FT, E 100 FT, N 233 FT TO BEG. SEC 16 T7N R16W .5 A</t>
  </si>
  <si>
    <t>2165</t>
  </si>
  <si>
    <t>70-07-16-200-031</t>
  </si>
  <si>
    <t>700716200031</t>
  </si>
  <si>
    <t>AMERICAN DUNES LLC</t>
  </si>
  <si>
    <t>17000 LINCOLN ST</t>
  </si>
  <si>
    <t>18193 E FALCON PASS</t>
  </si>
  <si>
    <t>OWASSO</t>
  </si>
  <si>
    <t>OK</t>
  </si>
  <si>
    <t>74055</t>
  </si>
  <si>
    <t>201</t>
  </si>
  <si>
    <t>COMMERCIAL, IMPROVED-201</t>
  </si>
  <si>
    <t>PART OF SE 1/4 OF NW 1/4, ALSO NE 1/4, ALSO NE 1/4 OF SW 1/4 &amp; NW 1/4 OF SE 1/4 LYING N OF TIMBERDUNE SUB &amp; TIMBERDUNE SUB NO. 2 &amp; E OF A LI BEG E 590.39 FT FROM N 1/4 COR ALG N SEC LI, TH S 660 FT, E 110 FT, S 1150 FT, W 775.75 FT TO SE COR LOT 9 LAKESH</t>
  </si>
  <si>
    <t>143.1 a</t>
  </si>
  <si>
    <t>70-07-16-215-003</t>
  </si>
  <si>
    <t>700716215003</t>
  </si>
  <si>
    <t>BRUHN FREDERICK CASEY II-SARAH J</t>
  </si>
  <si>
    <t>LOT 3 SANCTUARY SUB</t>
  </si>
  <si>
    <t>2295</t>
  </si>
  <si>
    <t>70-07-16-215-007</t>
  </si>
  <si>
    <t>700716215007</t>
  </si>
  <si>
    <t>MODAFF PATRICK TRUST</t>
  </si>
  <si>
    <t>12700 SANCTUARY PL</t>
  </si>
  <si>
    <t>LOT 7 SANCTUARY SUB</t>
  </si>
  <si>
    <t>6675</t>
  </si>
  <si>
    <t>70-07-16-215-010</t>
  </si>
  <si>
    <t>700716215010</t>
  </si>
  <si>
    <t>WOOLF ANTHONY K-ANDREA L</t>
  </si>
  <si>
    <t>12732 SANCTUARY PL</t>
  </si>
  <si>
    <t>LOT 10 SANCTUARY SUB</t>
  </si>
  <si>
    <t>1534</t>
  </si>
  <si>
    <t>70-07-16-215-011</t>
  </si>
  <si>
    <t>700716215011</t>
  </si>
  <si>
    <t>MESLER KEVIN L</t>
  </si>
  <si>
    <t>12746 SANCTUARY PL</t>
  </si>
  <si>
    <t>LOT 11 SANCTUARY SUB</t>
  </si>
  <si>
    <t>1590</t>
  </si>
  <si>
    <t>70-07-16-230-001</t>
  </si>
  <si>
    <t>700716230001</t>
  </si>
  <si>
    <t>CARLSON ROBERT A-PHYLLIS A</t>
  </si>
  <si>
    <t>16918 LINCOLN ST</t>
  </si>
  <si>
    <t>LOT 1 GOLFVIEW SUB</t>
  </si>
  <si>
    <t>1636</t>
  </si>
  <si>
    <t>70-07-16-230-004</t>
  </si>
  <si>
    <t>700716230004</t>
  </si>
  <si>
    <t>SHELTON DAVID L-DEBRA M TRUST</t>
  </si>
  <si>
    <t>16876 LINCOLN ST</t>
  </si>
  <si>
    <t>LOT 4 GOLFVIEW SUB</t>
  </si>
  <si>
    <t>70-07-16-285-001</t>
  </si>
  <si>
    <t>700716285001</t>
  </si>
  <si>
    <t>HOLTON GREGORY JR-DIANE S</t>
  </si>
  <si>
    <t>16843 TIMBER DUNES DR</t>
  </si>
  <si>
    <t>LOT 57 TIMBER DUNE SUBD. NO. 2</t>
  </si>
  <si>
    <t>1826</t>
  </si>
  <si>
    <t>70-07-16-285-003</t>
  </si>
  <si>
    <t>700716285003</t>
  </si>
  <si>
    <t>SHIELDS RICK A-TINA E</t>
  </si>
  <si>
    <t>16865 TIMBER DUNES DR</t>
  </si>
  <si>
    <t>LOT 55 TIMBER DUNE SUBD. NO. 2</t>
  </si>
  <si>
    <t>1868</t>
  </si>
  <si>
    <t>70-07-16-285-010</t>
  </si>
  <si>
    <t>700716285010</t>
  </si>
  <si>
    <t>DEAN WESLEY R-LORRI L</t>
  </si>
  <si>
    <t>16945 TIMBER DUNES DR</t>
  </si>
  <si>
    <t>LOT 48 TIMBER DUNE SUBD. NO. 2</t>
  </si>
  <si>
    <t>1426</t>
  </si>
  <si>
    <t>70-07-16-285-011</t>
  </si>
  <si>
    <t>700716285011</t>
  </si>
  <si>
    <t>MEYER NORMAN-MARIE TRUST</t>
  </si>
  <si>
    <t>16955 TIMBER DUNES DR</t>
  </si>
  <si>
    <t>LOT 47 TIMBER DUNE SUBD. NO. 2</t>
  </si>
  <si>
    <t>1775</t>
  </si>
  <si>
    <t>70-07-16-285-015</t>
  </si>
  <si>
    <t>700716285015</t>
  </si>
  <si>
    <t>ADKINS JOHN L-HEIDI J</t>
  </si>
  <si>
    <t>16995 TIMBER DUNES DR</t>
  </si>
  <si>
    <t>LOT 43 TIMBER DUNE SUBD. NO. 2</t>
  </si>
  <si>
    <t>1910</t>
  </si>
  <si>
    <t>70-07-16-285-017</t>
  </si>
  <si>
    <t>700716285017</t>
  </si>
  <si>
    <t>JOHNSON ERIK L-SPRINGER PAMELA S</t>
  </si>
  <si>
    <t>17015 TIMBER DUNES DR</t>
  </si>
  <si>
    <t>LOT 41 TIMBER DUNE SUBD. NO. 2</t>
  </si>
  <si>
    <t>1890</t>
  </si>
  <si>
    <t>70-07-16-286-002</t>
  </si>
  <si>
    <t>700716286002</t>
  </si>
  <si>
    <t>GRANT PATRICIA ANN DEC. OF TRUST</t>
  </si>
  <si>
    <t>16896 TIMBER DUNES DR</t>
  </si>
  <si>
    <t>LOT 70 TIMBER DUNE SUBD. NO. 2</t>
  </si>
  <si>
    <t>1698</t>
  </si>
  <si>
    <t>70-07-16-286-006</t>
  </si>
  <si>
    <t>700716286006</t>
  </si>
  <si>
    <t>TOOGOOD JAMES T-DENISE M</t>
  </si>
  <si>
    <t>16934 TIMBER DUNES DR</t>
  </si>
  <si>
    <t>LOT 74 TIMBER DUNE SUBD. NO. 2</t>
  </si>
  <si>
    <t>1779</t>
  </si>
  <si>
    <t>70-07-16-299-001</t>
  </si>
  <si>
    <t>700716299001</t>
  </si>
  <si>
    <t>ECKERT STEPHEN S-CHRISTINE A</t>
  </si>
  <si>
    <t>16820 TIMBER DUNES DR</t>
  </si>
  <si>
    <t>LOT 58 TIMBER DUNE SUBD. NO. 2</t>
  </si>
  <si>
    <t>2686</t>
  </si>
  <si>
    <t>70-07-16-299-003</t>
  </si>
  <si>
    <t>700716299003</t>
  </si>
  <si>
    <t>KEITH MICHAEL E-URSULA J</t>
  </si>
  <si>
    <t>12535 168TH AVE</t>
  </si>
  <si>
    <t>LOT 60 TIMBER DUNE SUBD. NO. 2</t>
  </si>
  <si>
    <t>70-07-16-299-007</t>
  </si>
  <si>
    <t>700716299007</t>
  </si>
  <si>
    <t>O'LEARY HEATH-ERIKA</t>
  </si>
  <si>
    <t>12471 168TH AVE</t>
  </si>
  <si>
    <t>LOT 64 TIMBER DUNE SUBD. NO. 2</t>
  </si>
  <si>
    <t>70-07-16-299-009</t>
  </si>
  <si>
    <t>700716299009</t>
  </si>
  <si>
    <t>RUITER MARTIN-TERRI</t>
  </si>
  <si>
    <t>12439 168TH AVE</t>
  </si>
  <si>
    <t>LOT 66 TIMBER DUNE SUBD. NO. 2</t>
  </si>
  <si>
    <t>70-07-16-346-025</t>
  </si>
  <si>
    <t>700716346025</t>
  </si>
  <si>
    <t>BARTEAU JOHNNIE J-MARY G</t>
  </si>
  <si>
    <t>17060 TIMBER DUNES DR</t>
  </si>
  <si>
    <t>LOT 79 TIMBER DUNE SUBD. NO. 2</t>
  </si>
  <si>
    <t>1919</t>
  </si>
  <si>
    <t>70-07-16-400-032</t>
  </si>
  <si>
    <t>700716400032</t>
  </si>
  <si>
    <t>TAYLOR JAMES - MONICA</t>
  </si>
  <si>
    <t>12293 168TH AVE</t>
  </si>
  <si>
    <t>SE 1/4 NE 1/4 SE 1/4 EXC S 470 FT. SEC 16 T7N R16W 2.67 NA</t>
  </si>
  <si>
    <t>1.170</t>
  </si>
  <si>
    <t>70-07-16-400-051</t>
  </si>
  <si>
    <t>700716400051</t>
  </si>
  <si>
    <t>FRAZIER JOSEPH M-BARBARA J</t>
  </si>
  <si>
    <t>16923 SHADY DUNES DR</t>
  </si>
  <si>
    <t>PART OF SE 1/4 COM S 0D 58M 20S E 497.55 FT &amp; S 89D 36M 42S W 663.36 FT FROM E 1/4 COR, TH S 0D 55M 52S E 33 FT, S 89D 36M 42S W 165.39 FT, TH ALG A 132 FT RAD CURVE TO LT 208.19 FT (CHD BEARS S 44D 25M 45S W 187.27 FT), TH S 89D 36M 42S W 364.85 FT, N 0</t>
  </si>
  <si>
    <t>1.607 a</t>
  </si>
  <si>
    <t>70-07-16-400-080</t>
  </si>
  <si>
    <t>700716400080</t>
  </si>
  <si>
    <t>16923 SHADY DUNES PVT</t>
  </si>
  <si>
    <t>PART OF SE 1/4 COM S 0D 58M 20S E 663.4 FT &amp; S 89D 36M 42S W 963.48 FT FROM E 1/4 COR, TH S 0D 55M 52S E 331.82 FT, S 89D 36M 14S W 363.76 FT, N 0D 52M 35S W 331.88 FT, TH N 89D 36M 42S E 363.48 FT TO BEG. SEC 16 T7N R16W</t>
  </si>
  <si>
    <t>1.103</t>
  </si>
  <si>
    <t>70-07-16-400-085</t>
  </si>
  <si>
    <t>700716400085</t>
  </si>
  <si>
    <t>CHERETTE DENNIS L</t>
  </si>
  <si>
    <t>12357 168TH AVE</t>
  </si>
  <si>
    <t>PART OF NE 1/4 COM ON E&amp;W 1/4 LI 1221.65 FT S 89D 40M 37S W FROM E 1/4 COR, TH S 89D 40M 37S W 31.73 FT ALG E&amp;W 1/4 LI, TH N 51D 15M 38S W 78.6 FT, TH NE'LY 20.3 FT ALG S'LY LI OF TIMBER DUNES DR ON A 574.92 FT RAD CURVE TO RIGHT (CHD BEARS N 48D 34M 47S</t>
  </si>
  <si>
    <t>9402</t>
  </si>
  <si>
    <t>70-07-16-400-095</t>
  </si>
  <si>
    <t>700716400095</t>
  </si>
  <si>
    <t>TAYLOR WILLIAM-CAROL TRUST</t>
  </si>
  <si>
    <t>12191 168TH AVE</t>
  </si>
  <si>
    <t xml:space="preserve">PART OF SE 1/4 COM N 0D 58M 20S W 1327.12 FT FROM SE SEC COR, TH S 89D 35M 45S W 664.02 FT, N 0D 56M 31S W 150 FT, N 89D 35M 45S E 663.91 FT, TH S 0D 58M 20S E 150 FT TO BEG.  SEC 16 T7N R16W  _x000D_
</t>
  </si>
  <si>
    <t>2.284 a</t>
  </si>
  <si>
    <t>70-07-16-200-011</t>
  </si>
  <si>
    <t>700716200011</t>
  </si>
  <si>
    <t>OSTRIC SRDJAN-SHELLEY</t>
  </si>
  <si>
    <t>17152 LINCOLN ST</t>
  </si>
  <si>
    <t>PART OF NE 1/4 COM N 89D 37M 29S E 256.89 FT FROM N 1/4 COR, TH S 0D 20M 10S E 753.96 FT, S 40D 35M 20S E 170.24 FT, S 0D 20M 10S E 676.03 FT, N 89D 37M 29S E 333.5 FT, N 0D 20M 10S W 260 FT, S 89D 37M 29S W 317 FT, N 0D 20M 10S W 410 FT, N 40D 35M 20S W</t>
  </si>
  <si>
    <t>6353</t>
  </si>
  <si>
    <t>70-07-16-200-023</t>
  </si>
  <si>
    <t>700716200023</t>
  </si>
  <si>
    <t>PARCHETA RICHARD A-JILAINE</t>
  </si>
  <si>
    <t>17114 LINCOLN ST</t>
  </si>
  <si>
    <t>12902 MARIPOSA ST</t>
  </si>
  <si>
    <t>PART OF NE 1/4 COM N 89D 37M 29S E 289.89 FT, S 0D 20M 10S E 741.89 FT &amp; S 40D 35M 20S E 102.29 FT FROM N 1/4 COR, TH N 89D 37M 29S E 344.41 FT, S 0D 20M 10S E 160 FT, S 89D 37M 29S W 300.5 FT, N 0D 20M 10S W 108.11 FT, TH N 40D 35M 20S W 67.93 FT TO BEG</t>
  </si>
  <si>
    <t>4570</t>
  </si>
  <si>
    <t>70-07-16-215-002</t>
  </si>
  <si>
    <t>700716215002</t>
  </si>
  <si>
    <t>17086 LINCOLN ST</t>
  </si>
  <si>
    <t>LOT 2 SANCTUARY SUB</t>
  </si>
  <si>
    <t>2039</t>
  </si>
  <si>
    <t>70-07-16-215-004</t>
  </si>
  <si>
    <t>700716215004</t>
  </si>
  <si>
    <t>RUCH ALEXANDER M-TAMMY R</t>
  </si>
  <si>
    <t>12755 SANCTUARY PL</t>
  </si>
  <si>
    <t>LOT 4 SANCTUARY SUB</t>
  </si>
  <si>
    <t>70-07-16-215-012</t>
  </si>
  <si>
    <t>700716215012</t>
  </si>
  <si>
    <t>CONNER JENNIFER</t>
  </si>
  <si>
    <t>12750 SANCTUARY PL</t>
  </si>
  <si>
    <t>LOT 12 SANCTUARY SUB</t>
  </si>
  <si>
    <t>1738</t>
  </si>
  <si>
    <t>70-07-16-230-003</t>
  </si>
  <si>
    <t>700716230003</t>
  </si>
  <si>
    <t>AYER YVONNE R TRUST</t>
  </si>
  <si>
    <t>16890 LINCOLN ST</t>
  </si>
  <si>
    <t>LOT 3 GOLFVIEW SUB</t>
  </si>
  <si>
    <t>70-07-16-235-000</t>
  </si>
  <si>
    <t>700716235000</t>
  </si>
  <si>
    <t>TRUE</t>
  </si>
  <si>
    <t>70-07-16-235-009</t>
  </si>
  <si>
    <t>700716235009</t>
  </si>
  <si>
    <t>RETREAT AT GRAND HAVEN GOLF</t>
  </si>
  <si>
    <t>9</t>
  </si>
  <si>
    <t>VANDERSON ROBERT JR-KATHY</t>
  </si>
  <si>
    <t>RETREAT DR PVT</t>
  </si>
  <si>
    <t>12678 RETREAT DR PVT</t>
  </si>
  <si>
    <t>UNIT 9  THE RETREAT AT GRAND HAVEN GOLF CLUB AS RECORDED IN MASTER DEED LIBER 5491 PAGES 783-834 OTTAWA COUNTY CONDO SUB PLAN NO. 527 SEC 16 T7N R16W</t>
  </si>
  <si>
    <t>8.050</t>
  </si>
  <si>
    <t>70-07-16-235-003</t>
  </si>
  <si>
    <t>700716235003</t>
  </si>
  <si>
    <t>3</t>
  </si>
  <si>
    <t>BARRON FRANK-NANCY TRUST</t>
  </si>
  <si>
    <t>12726 RETREAT DR PVT</t>
  </si>
  <si>
    <t>UNIT 3  THE RETREAT AT GRAND HAVEN GOLF CLUB AS RECORDED IN MASTER DEED LIBER 5491 PAGES 783-834 OTTAWA COUNTY CONDO SUB PLAN NO. 527 SEC 16 T7N R16W</t>
  </si>
  <si>
    <t>70-07-16-235-015</t>
  </si>
  <si>
    <t>700716235015</t>
  </si>
  <si>
    <t>CARBARY KEVIN</t>
  </si>
  <si>
    <t>12620 RETREAT DR PVT</t>
  </si>
  <si>
    <t>UNIT 15  THE RETREAT AT GRAND HAVEN GOLF CLUB AS RECORDED IN MASTER DEED LIBER 5491 PAGES 783-834 OTTAWA COUNTY CONDO SUB PLAN NO. 527 SEC 16 T7N R16W</t>
  </si>
  <si>
    <t>70-07-16-235-017</t>
  </si>
  <si>
    <t>700716235017</t>
  </si>
  <si>
    <t>17</t>
  </si>
  <si>
    <t>WORMAN GARY-MARY</t>
  </si>
  <si>
    <t>12604 RETREAT DR PVT</t>
  </si>
  <si>
    <t>UNIT 17  THE RETREAT AT GRAND HAVEN GOLF CLUB AS RECORDED IN MASTER DEED LIBER 5491 PAGES 783-834 OTTAWA COUNTY CONDO SUB PLAN NO. 527 SEC 16 T7N R16W</t>
  </si>
  <si>
    <t>70-07-16-235-026</t>
  </si>
  <si>
    <t>700716235026</t>
  </si>
  <si>
    <t>26</t>
  </si>
  <si>
    <t>TINSLEY ANDREW- REVOCABLE LIVING TR</t>
  </si>
  <si>
    <t>12532 RETREAT DR PVT</t>
  </si>
  <si>
    <t>UNIT 26  THE RETREAT AT GRAND HAVEN GOLF CLUB AS RECORDED IN MASTER DEED LIBER 5491 PAGES 783-834 OTTAWA COUNTY CONDO SUB PLAN NO. 527 SEC 16 T7N R16W</t>
  </si>
  <si>
    <t>70-07-16-235-035</t>
  </si>
  <si>
    <t>700716235035</t>
  </si>
  <si>
    <t>35</t>
  </si>
  <si>
    <t>BUKALA DAVID-PAMELA</t>
  </si>
  <si>
    <t>12573 RETREAT DR PVT</t>
  </si>
  <si>
    <t>UNIT 35  THE RETREAT AT GRAND HAVEN GOLF CLUB AS RECORDED IN MASTER DEED LIBER 5491 PAGES 783-834 OTTAWA COUNTY CONDO SUB PLAN NO. 527 SEC 16 T7N R16W</t>
  </si>
  <si>
    <t>70-07-16-235-034</t>
  </si>
  <si>
    <t>700716235034</t>
  </si>
  <si>
    <t>34</t>
  </si>
  <si>
    <t>SAUER JAMES-JULIE</t>
  </si>
  <si>
    <t>12565 RETREAT DR PVT</t>
  </si>
  <si>
    <t>UNIT 34  THE RETREAT AT GRAND HAVEN GOLF CLUB AS RECORDED IN MASTER DEED LIBER 5491 PAGES 783-834 OTTAWA COUNTY CONDO SUB PLAN NO. 527 SEC 16 T7N R16W</t>
  </si>
  <si>
    <t>70-07-16-235-037</t>
  </si>
  <si>
    <t>700716235037</t>
  </si>
  <si>
    <t>37</t>
  </si>
  <si>
    <t>HARTMAN HAROLD-MALESKI SUZANNE</t>
  </si>
  <si>
    <t>12635 RETREAT DR PVT</t>
  </si>
  <si>
    <t>UNIT 37  THE RETREAT AT GRAND HAVEN GOLF CLUB AS RECORDED IN MASTER DEED LIBER 5491 PAGES 783-834 OTTAWA COUNTY CONDO SUB PLAN NO. 527 SEC 16 T7N R16W</t>
  </si>
  <si>
    <t>70-07-16-235-014</t>
  </si>
  <si>
    <t>700716235014</t>
  </si>
  <si>
    <t>14</t>
  </si>
  <si>
    <t>HERREMAN KIMBERLY S TRUST</t>
  </si>
  <si>
    <t>12628 RETREAT DR PVT</t>
  </si>
  <si>
    <t>UNIT 14  THE RETREAT AT GRAND HAVEN GOLF CLUB AS RECORDED IN MASTER DEED LIBER 5491 PAGES 783-834 OTTAWA COUNTY CONDO SUB PLAN NO. 527 SEC 16 T7N R16W</t>
  </si>
  <si>
    <t>70-07-16-235-002</t>
  </si>
  <si>
    <t>700716235002</t>
  </si>
  <si>
    <t>2</t>
  </si>
  <si>
    <t>HOWE WILLIAM R IV-KAREN</t>
  </si>
  <si>
    <t>12734 RETREAT DR PVT</t>
  </si>
  <si>
    <t>UNIT 2  THE RETREAT AT GRAND HAVEN GOLF CLUB AS RECORDED IN MASTER DEED LIBER 5491 PAGES 783-834 OTTAWA COUNTY CONDO SUB PLAN NO. 527 SEC 16 T7N R16W</t>
  </si>
  <si>
    <t>70-07-16-285-002</t>
  </si>
  <si>
    <t>700716285002</t>
  </si>
  <si>
    <t>NORDER JARED P-KAREN E</t>
  </si>
  <si>
    <t>16857 TIMBER DUNES DR</t>
  </si>
  <si>
    <t>LOT 56 TIMBER DUNE SUBD. NO. 2</t>
  </si>
  <si>
    <t>70-07-16-285-006</t>
  </si>
  <si>
    <t>700716285006</t>
  </si>
  <si>
    <t>THOMAS JOSEPH-JOANN</t>
  </si>
  <si>
    <t>16905 TIMBER DUNES DR</t>
  </si>
  <si>
    <t>LOT 52 TIMBER DUNE SUBD. NO. 2</t>
  </si>
  <si>
    <t>1843</t>
  </si>
  <si>
    <t>70-07-16-285-008</t>
  </si>
  <si>
    <t>700716285008</t>
  </si>
  <si>
    <t>WEZEMAN JEFF-CHRISTINE</t>
  </si>
  <si>
    <t>LOT 50 TIMBER DUNE SUBD. NO. 2</t>
  </si>
  <si>
    <t>70-07-16-285-013</t>
  </si>
  <si>
    <t>700716285013</t>
  </si>
  <si>
    <t>DOUGHERTY STEVEN A- BETH</t>
  </si>
  <si>
    <t>16975 TIMBER DUNES DR</t>
  </si>
  <si>
    <t>LOT 45 TIMBER DUNE SUBD. NO. 2</t>
  </si>
  <si>
    <t>1607</t>
  </si>
  <si>
    <t>70-07-16-285-018</t>
  </si>
  <si>
    <t>700716285018</t>
  </si>
  <si>
    <t>ENNENGA TRUST FUND A &amp; B</t>
  </si>
  <si>
    <t>17025 TIMBER DUNES DR</t>
  </si>
  <si>
    <t>LOT 40 TIMBER DUNE SUBD. NO. 2</t>
  </si>
  <si>
    <t>1672</t>
  </si>
  <si>
    <t>70-07-16-285-020</t>
  </si>
  <si>
    <t>700716285020</t>
  </si>
  <si>
    <t>KOLB DAVID J-MAXINE A</t>
  </si>
  <si>
    <t>17045 TIMBER DUNES DR</t>
  </si>
  <si>
    <t>LOT 38 TIMBER DUNE SUBD. NO. 2</t>
  </si>
  <si>
    <t>70-07-16-286-005</t>
  </si>
  <si>
    <t>700716286005</t>
  </si>
  <si>
    <t>LACROIX ANN M-KEITH E</t>
  </si>
  <si>
    <t>16922 TIMBER DUNES DR</t>
  </si>
  <si>
    <t>LOT 73 TIMBER DUNE SUB. NO. 2</t>
  </si>
  <si>
    <t>1616</t>
  </si>
  <si>
    <t>70-07-16-286-007</t>
  </si>
  <si>
    <t>700716286007</t>
  </si>
  <si>
    <t>FRICANO NICHOLAS J</t>
  </si>
  <si>
    <t>1210 OAKES AVE</t>
  </si>
  <si>
    <t>LOT 75 TIMBER DUNE SUBD. NO. 2</t>
  </si>
  <si>
    <t>1922</t>
  </si>
  <si>
    <t>70-07-16-299-002</t>
  </si>
  <si>
    <t>700716299002</t>
  </si>
  <si>
    <t>REID DANIEL J</t>
  </si>
  <si>
    <t>12551 168TH AVE</t>
  </si>
  <si>
    <t>LOT 59 TIMBER DUNE SUBD. NO. 2</t>
  </si>
  <si>
    <t>70-07-16-299-004</t>
  </si>
  <si>
    <t>700716299004</t>
  </si>
  <si>
    <t>VAN LINN JAMES TRUST</t>
  </si>
  <si>
    <t>12519 168TH AVE</t>
  </si>
  <si>
    <t>LOT 61 TIMBER DUNE SUBD. NO. 2</t>
  </si>
  <si>
    <t>70-07-16-299-006</t>
  </si>
  <si>
    <t>700716299006</t>
  </si>
  <si>
    <t>ANDERSON TRUST</t>
  </si>
  <si>
    <t>12487 168TH AVE</t>
  </si>
  <si>
    <t>LOT 63 TIMBER DUNE SUBD. NO. 2</t>
  </si>
  <si>
    <t>70-07-16-346-027</t>
  </si>
  <si>
    <t>700716346027</t>
  </si>
  <si>
    <t>EHRLICH CHARLES-MARY ALICE</t>
  </si>
  <si>
    <t>17040 TIMBER DUNES DR</t>
  </si>
  <si>
    <t>LOT 77 TIMBER DUNE SUBD. NO. 2</t>
  </si>
  <si>
    <t>2568</t>
  </si>
  <si>
    <t>70-07-16-400-037</t>
  </si>
  <si>
    <t>700716400037</t>
  </si>
  <si>
    <t>BATES JOHN E-JACKIE L</t>
  </si>
  <si>
    <t>12345 168TH AVE</t>
  </si>
  <si>
    <t>E 600.34 FT OF N 1/2 S 1/2 N 1/2 NE 1/4 SE 1/4. SEC 16 T7N R16W</t>
  </si>
  <si>
    <t>9200</t>
  </si>
  <si>
    <t>70-07-16-400-061</t>
  </si>
  <si>
    <t>700716400061</t>
  </si>
  <si>
    <t>DECH LARRY C</t>
  </si>
  <si>
    <t>12221 168TH AVE</t>
  </si>
  <si>
    <t>PART OF SE 1/4 COM N 0D 58M 20S W 1476.8 FT FROM SE SEC COR, TH S 89D 35M 45S W 663.91 FT, N 0D 55M 52S W 160 FT, N 89D 35M 45S E 663.8 FT, TH S 0D 58M 20S E 160 FT TO BEG. SEC 16 T7N R16W</t>
  </si>
  <si>
    <t>9858</t>
  </si>
  <si>
    <t>70-07-16-400-063</t>
  </si>
  <si>
    <t>700716400063</t>
  </si>
  <si>
    <t>DEWITT GREG W-BARI L</t>
  </si>
  <si>
    <t>12355 168TH AVE</t>
  </si>
  <si>
    <t>PART OF NE 1/4 OF SE 1/4 COM S 89D 35M 44S W 725.85 FT FROM E 1/4 COR, TH S 0D 52M 35S E 331.39 FT, S 89D 37M 10S W 300 FT, N 0D 52M 35S W 331.27 FT, TH N 89D 35M 44S E 300 FT TO BEG. SEC 16 T7N R16W</t>
  </si>
  <si>
    <t>9247</t>
  </si>
  <si>
    <t>70-07-23-100-001</t>
  </si>
  <si>
    <t>700723100001</t>
  </si>
  <si>
    <t>VOLOVEK EDWARD J-BONNIE</t>
  </si>
  <si>
    <t>15854 BUCHANAN ST</t>
  </si>
  <si>
    <t>101</t>
  </si>
  <si>
    <t>AGRICULTURAL, IMPRVD -101</t>
  </si>
  <si>
    <t>N 1/2 OF NW 1/4 SEC 23 T7N R16W 80 A</t>
  </si>
  <si>
    <t>34.354</t>
  </si>
  <si>
    <t>70-07-09-400-015</t>
  </si>
  <si>
    <t>700709400015</t>
  </si>
  <si>
    <t>HERREMAN CHAD-MICHELE</t>
  </si>
  <si>
    <t>16975 LINCOLN ST</t>
  </si>
  <si>
    <t>TH W 125 FT OF S 250 FT OF SE 1/4 OF SE 1/4 SEC 9 T7N R16W .75 A</t>
  </si>
  <si>
    <t>3287</t>
  </si>
  <si>
    <t>70-07-09-400-043</t>
  </si>
  <si>
    <t>700709400043</t>
  </si>
  <si>
    <t>BURKHART TRUST 05-07-02</t>
  </si>
  <si>
    <t>1015 TAYLOR ST</t>
  </si>
  <si>
    <t>S 409.2 FT OF NE 1/4 OF SE 1/4 LYING W OF C&amp;O RR R/W EXC W 600 FT THEREOF. SEC 9 T7N R16W 6.47 NA M/L</t>
  </si>
  <si>
    <t>2.278</t>
  </si>
  <si>
    <t>70-07-09-400-053</t>
  </si>
  <si>
    <t>700709400053</t>
  </si>
  <si>
    <t>PROUTY PETER T TRUST 06-26-02</t>
  </si>
  <si>
    <t>BURKSHIRE DR</t>
  </si>
  <si>
    <t>17000 BURKSHIRE DR</t>
  </si>
  <si>
    <t>PART OF SE 1/4 COM N 01D 29M 40S W 1449.78 FT FROM S 1/4 COR TH N 01D 29M 40S W 33.05 FT, S 88D 19M 07S E 214.26 FT, S 83D 49M 10S E 398.73 FT, N 89D 29M 44S E 718.53 FT, S 01D 14M 46S E 400 FT, S 89D 34M 03S W 254.74 FT, N 01D 29M 40S W 366.69 FT, S 89D</t>
  </si>
  <si>
    <t>2.523</t>
  </si>
  <si>
    <t>70-07-09-400-054</t>
  </si>
  <si>
    <t>700709400054</t>
  </si>
  <si>
    <t>POFAHL STEVEN H-JAYNE L TRUST</t>
  </si>
  <si>
    <t>16984 BURKSHIRE DR</t>
  </si>
  <si>
    <t>PART OF SE 1/4 COM N 01D 29M 40S W 1416.73 FT FROM S 1/4 COR TH N 01D 29M 40S W 33.05 FT, S 88D 19M 07S E 211.54 FT, S 83D 49M 10S E 399.36 FT, S 89D 29M 44S E 464.2 FT, S 01D 29M 40S E 366.69 FT, N 89D 34M 03S E 254.74 FT, S 01D 14M 46S E 367.63 FT, S 8</t>
  </si>
  <si>
    <t>934.4</t>
  </si>
  <si>
    <t>70-07-09-475-006</t>
  </si>
  <si>
    <t>700709475006</t>
  </si>
  <si>
    <t>ANACKER DAVID G TRUST</t>
  </si>
  <si>
    <t>17063 LINCOLN ST</t>
  </si>
  <si>
    <t>LOT 6 VAN-KO HILLS SUB.</t>
  </si>
  <si>
    <t>6151</t>
  </si>
  <si>
    <t>70-07-09-494-001</t>
  </si>
  <si>
    <t>700709494001</t>
  </si>
  <si>
    <t>KLADDER JOHN-REBECCA</t>
  </si>
  <si>
    <t>WATERSEDGE DR</t>
  </si>
  <si>
    <t>16801 WATERSEDGE DR</t>
  </si>
  <si>
    <t>LOT 1. LINCOLN WEST ESTATES</t>
  </si>
  <si>
    <t>70-07-09-494-004</t>
  </si>
  <si>
    <t>700709494004</t>
  </si>
  <si>
    <t>FREEL BRANDON D</t>
  </si>
  <si>
    <t>16831 WATERSEDGE DR</t>
  </si>
  <si>
    <t>49417-7666</t>
  </si>
  <si>
    <t>LOT 4. LINCOLN WEST ESTATES</t>
  </si>
  <si>
    <t>1449</t>
  </si>
  <si>
    <t>70-07-09-494-005</t>
  </si>
  <si>
    <t>700709494005</t>
  </si>
  <si>
    <t>CHASCO NICHOLAS-MOLLY J</t>
  </si>
  <si>
    <t>16839 WATERSEDGE DR</t>
  </si>
  <si>
    <t>LOT 5. LINCOLN WEST ESTATES</t>
  </si>
  <si>
    <t>70-07-09-495-002</t>
  </si>
  <si>
    <t>700709495002</t>
  </si>
  <si>
    <t>HOPPENRATH LISA N</t>
  </si>
  <si>
    <t>SUMMERSET DR</t>
  </si>
  <si>
    <t>12847 SUMMERSET DR</t>
  </si>
  <si>
    <t>LOT 8. LINCOLN WEST ESTATES</t>
  </si>
  <si>
    <t>1532</t>
  </si>
  <si>
    <t>70-07-09-496-001</t>
  </si>
  <si>
    <t>700709496001</t>
  </si>
  <si>
    <t>ALDERINK LARRY-CAROLE</t>
  </si>
  <si>
    <t>12820 SUMMERSET DR</t>
  </si>
  <si>
    <t>49417-7601</t>
  </si>
  <si>
    <t>LOT 12. LINCOLN WEST ESTATES</t>
  </si>
  <si>
    <t>1539</t>
  </si>
  <si>
    <t>70-07-09-496-004</t>
  </si>
  <si>
    <t>700709496004</t>
  </si>
  <si>
    <t>ARNING BENJAMIN-PAIGE</t>
  </si>
  <si>
    <t>12844 SUMMERSET DR</t>
  </si>
  <si>
    <t>LOT 15. LINCOLN WEST ESTATES</t>
  </si>
  <si>
    <t>70-07-09-496-005</t>
  </si>
  <si>
    <t>700709496005</t>
  </si>
  <si>
    <t>OGINSKY STEVEN A-MEGHAN</t>
  </si>
  <si>
    <t>16834 WATERSEDGE DR</t>
  </si>
  <si>
    <t>LOT 16. LINCOLN WEST ESTATES</t>
  </si>
  <si>
    <t>1864</t>
  </si>
  <si>
    <t>70-07-09-496-006</t>
  </si>
  <si>
    <t>700709496006</t>
  </si>
  <si>
    <t>BRAGINTON SCOTT-GEORGIA</t>
  </si>
  <si>
    <t>16820 WATERSEDGE DR</t>
  </si>
  <si>
    <t>LOT 17. LINCOLN WEST ESTATES</t>
  </si>
  <si>
    <t>1401</t>
  </si>
  <si>
    <t>70-07-09-496-010</t>
  </si>
  <si>
    <t>700709496010</t>
  </si>
  <si>
    <t>L &amp; B CONSTRUCTION LLC</t>
  </si>
  <si>
    <t>7429 INDIGO RIDGE AVE</t>
  </si>
  <si>
    <t>BYRON CENTER</t>
  </si>
  <si>
    <t>49315</t>
  </si>
  <si>
    <t>SUMMERSET POND. LINCOLN WEST ESTATES</t>
  </si>
  <si>
    <t>2817</t>
  </si>
  <si>
    <t>MUSKEGON</t>
  </si>
  <si>
    <t>202</t>
  </si>
  <si>
    <t>COMMERCIAL, VACANT-202</t>
  </si>
  <si>
    <t>70-07-10-300-029</t>
  </si>
  <si>
    <t>700710300029</t>
  </si>
  <si>
    <t>WEST MICHIGAN LAKESHORE ASSOCATION</t>
  </si>
  <si>
    <t>12916 168TH AVE</t>
  </si>
  <si>
    <t>PART OF SW 1/4 COM N 0D 56M 50S W 862.87 FT FROM SW SEC COR, TH N 0D 56M 50S W 150 FT, N 89D 28M 45S E 309.76 FT, S 23D 41M 23S E 163.15 FT, TH S 89D 28M 45S W 372.84 FT TO BEG. SEC 10 T7N R16W</t>
  </si>
  <si>
    <t>4744</t>
  </si>
  <si>
    <t>70-07-10-300-030</t>
  </si>
  <si>
    <t>700710300030</t>
  </si>
  <si>
    <t>WEST MICHIGAN LKSH ASSOC REALTORS</t>
  </si>
  <si>
    <t>PART OF SW 1/4 COM N 0D 56M 50S W 712.87 FT FROM SW SEC COR TH N 0D 56M 50S W 150 FT, N 89D 28M 45S E 372.84 FT, S 23D 41M 23S E 163.15 FT, TH S 89D 28M 45S W 435.91 FT TO BET. SEC 10 T7N R16W</t>
  </si>
  <si>
    <t>5630</t>
  </si>
  <si>
    <t>70-07-10-300-031</t>
  </si>
  <si>
    <t>700710300031</t>
  </si>
  <si>
    <t>GEERLINGS SCOTT D-JACLYN</t>
  </si>
  <si>
    <t>8516 HOMESTEAD AVE STE 102</t>
  </si>
  <si>
    <t>ZEELAND</t>
  </si>
  <si>
    <t>49464</t>
  </si>
  <si>
    <t>PART OF SW 1/4 COM N 0D 56M 50S W 363 FT FROM SW SEC COR, TH N 0D 56M 50S W 349.87 FT, N 89D 28M 45S E 435.91 FT, S 23D 41M 23S E 380.56 FT, TH S 89D 28M 45S W 583.03 FT TO BEG. SEC 10 T7N R16W</t>
  </si>
  <si>
    <t>1.655</t>
  </si>
  <si>
    <t>70-07-22-200-004</t>
  </si>
  <si>
    <t>700722200004</t>
  </si>
  <si>
    <t>ELLERBROEK JON-PATSY</t>
  </si>
  <si>
    <t>US-31</t>
  </si>
  <si>
    <t>11944 US-31</t>
  </si>
  <si>
    <t>1435 LUCKY LN</t>
  </si>
  <si>
    <t>49345</t>
  </si>
  <si>
    <t>PART NW 1/4 OF NE 1/4 COM 527.4 FT S OF NE COR, TH S 156.4 FT, TH S 67D13M W 377 FT, TH NW'LY 200 FT ALG NEW US-31, TH N 67D31ME 292 FT, TH N 88D31M E 154.4 FT TO BEG. SEC 22 T7N R16W</t>
  </si>
  <si>
    <t>7283</t>
  </si>
  <si>
    <t>70-07-09-400-005</t>
  </si>
  <si>
    <t>700709400005</t>
  </si>
  <si>
    <t>GRAND HAVEN FINANCIAL CENTER LLC</t>
  </si>
  <si>
    <t>FERRIS ST</t>
  </si>
  <si>
    <t>16920 FERRIS ST</t>
  </si>
  <si>
    <t>PART NE 1/4 OF SE 1/4 COM 193.01 FT E OF NW COR, TH E 400 FT, S 550 FT, W 400 FT, N 550 FT TO BEG. SEC 9 T7N R16W 5 A</t>
  </si>
  <si>
    <t>2.044</t>
  </si>
  <si>
    <t>70-07-09-400-006</t>
  </si>
  <si>
    <t>700709400006</t>
  </si>
  <si>
    <t>BIERMAN DONALD K-SANDRA</t>
  </si>
  <si>
    <t>16998 FERRIS ST</t>
  </si>
  <si>
    <t>PART OF NE 1/4 OF SE 1/4 DESC. AS E 44.06 RDS OF N 55.2 RDS LYING W OF COUNTY RD R/W SEC 9 T7N R16W 11 A</t>
  </si>
  <si>
    <t>4.083</t>
  </si>
  <si>
    <t>70-07-09-400-035</t>
  </si>
  <si>
    <t>700709400035</t>
  </si>
  <si>
    <t>THOMPSON GARY-HELEN</t>
  </si>
  <si>
    <t>12773 112TH AVE</t>
  </si>
  <si>
    <t>PART SE 1/4 SE 1/4 COM 679 FT W OF SE COR, TH N 944.1 FT, W 645.62 FT TO E 1/8 LI, S 01D 14M 46S E 694.15 FT, E 125 FT, S 01D 14M 46S E 250 FT, TH E 516.5 FT TO BEG SEC 9 T7N R16W 13.23 A</t>
  </si>
  <si>
    <t>5.490</t>
  </si>
  <si>
    <t>70-07-09-494-002</t>
  </si>
  <si>
    <t>700709494002</t>
  </si>
  <si>
    <t>MULLER MICHAEL D-KATHLEEN</t>
  </si>
  <si>
    <t>16815 WATERSEDGE DR</t>
  </si>
  <si>
    <t>LOT 2. LINCOLN WEST ESTATES</t>
  </si>
  <si>
    <t>70-07-09-495-003</t>
  </si>
  <si>
    <t>700709495003</t>
  </si>
  <si>
    <t>LIETO GREGORY S-JILL C</t>
  </si>
  <si>
    <t>12839 SUMMERSET DR</t>
  </si>
  <si>
    <t>LOT 9. LINCOLN WEST ESTATES</t>
  </si>
  <si>
    <t>1531</t>
  </si>
  <si>
    <t>70-07-09-496-002</t>
  </si>
  <si>
    <t>700709496002</t>
  </si>
  <si>
    <t>BACON KEVIN-HOLLY</t>
  </si>
  <si>
    <t>12828 SUMMERSET DR</t>
  </si>
  <si>
    <t>LOT 13. LINCOLN WEST ESTATES</t>
  </si>
  <si>
    <t>1393</t>
  </si>
  <si>
    <t>70-07-10-100-047</t>
  </si>
  <si>
    <t>700710100047</t>
  </si>
  <si>
    <t>DEYOUNG&amp;ULBERG DEVELOPMENT LLC</t>
  </si>
  <si>
    <t>16731 FERRIS ST</t>
  </si>
  <si>
    <t>3007 VANBUREN ST</t>
  </si>
  <si>
    <t>PART OF W 1/2 OF NW 1/4 COM N 89D 38M 50S E 332 FT FROM W 1/4 COR, TH N 283 FT, S 89D 38M 50S E 189 FT, S 283 FT, TH N 89D 38M 50S W 189 FT TO BEG, ALSO PART OF NW 1/4 COM S 89D 38M 50S E 332 FT &amp; N 142 FT FROM W 1/4 COR, TH W 24 FT, N 112 FT, E 24 FT, T</t>
  </si>
  <si>
    <t>5219</t>
  </si>
  <si>
    <t>49442</t>
  </si>
  <si>
    <t>70-07-10-300-026</t>
  </si>
  <si>
    <t>700710300026</t>
  </si>
  <si>
    <t>TREEHOUSE FAMILY PET CARE LLC</t>
  </si>
  <si>
    <t>6250 CLINE RD</t>
  </si>
  <si>
    <t>FRUITPORT</t>
  </si>
  <si>
    <t>49415</t>
  </si>
  <si>
    <t>PART OF SW 1/4 COM N 0D 56M 50S W 1268 FT FROM SW SEC COR, TH N 0D 56M 50S W 25 FT, N 89D 28M 45S E 191.96 FT, S 23D 41M 23S E 27.19 FT, TH S 89D 28M 45S W 202.47 FT TO BEG. SEC 10 T7N R16W</t>
  </si>
  <si>
    <t>455.1</t>
  </si>
  <si>
    <t>70-07-10-300-035</t>
  </si>
  <si>
    <t>700710300035</t>
  </si>
  <si>
    <t>WEST MI DISTRICT OF WESLEYEAN CHURC</t>
  </si>
  <si>
    <t>13060 US-31</t>
  </si>
  <si>
    <t>708</t>
  </si>
  <si>
    <t>EXEMPT RELIGIOUS</t>
  </si>
  <si>
    <t>PART OF SW 1/4 COM W 1/4 COR, TH S 89D 17M 28S E 1129.37 FT ALG E&amp;W 1/4 LI, TH S 0D 11M 59S W 330 FT, N 89D 17M 28S W 202 FT, S 0D 11M 59S W 474.35 FT TO PT OF BEG, TH S 89D 17M 28S E 30 FT, S 0D 11M 59S W 326.1 FT, N 89D 17M 28S W 171.17 FT, N 59D 02M 1</t>
  </si>
  <si>
    <t>1.578</t>
  </si>
  <si>
    <t>70-07-09-200-010</t>
  </si>
  <si>
    <t>700709200010</t>
  </si>
  <si>
    <t>REENDERS LAWRENCE ENT</t>
  </si>
  <si>
    <t>13279 168TH AVE</t>
  </si>
  <si>
    <t>13705 BITTERSWEET</t>
  </si>
  <si>
    <t>PART SE 1/4 OF NE 1/4 BEING THE S 782.4 FT LYING E OF NEW US-31 SEC 9 T7N R16W 3.5 A</t>
  </si>
  <si>
    <t>1.109</t>
  </si>
  <si>
    <t>70-07-09-475-002</t>
  </si>
  <si>
    <t>700709475002</t>
  </si>
  <si>
    <t>VANKUIKEN JEFFREY-CHRISTINA</t>
  </si>
  <si>
    <t>17107 LINCOLN ST</t>
  </si>
  <si>
    <t>LOT 2 VAN-KO HILLS SUB.</t>
  </si>
  <si>
    <t>70-07-09-475-008</t>
  </si>
  <si>
    <t>700709475008</t>
  </si>
  <si>
    <t>MONROE CHARLES-ANGELA</t>
  </si>
  <si>
    <t>17025 LINCOLN ST</t>
  </si>
  <si>
    <t>17025 LINCOLN ST.</t>
  </si>
  <si>
    <t>LOT 8 VAN-KO HILLS SUB.</t>
  </si>
  <si>
    <t>6149</t>
  </si>
  <si>
    <t>70-07-09-494-006</t>
  </si>
  <si>
    <t>700709494006</t>
  </si>
  <si>
    <t>STUMP MATTHEW P-MARY BATTLE TRUST</t>
  </si>
  <si>
    <t>16847 WATERSEDGE DR</t>
  </si>
  <si>
    <t>LOT 6. LINCOLN WEST ESTATES</t>
  </si>
  <si>
    <t>1455</t>
  </si>
  <si>
    <t>70-07-09-495-001</t>
  </si>
  <si>
    <t>700709495001</t>
  </si>
  <si>
    <t>WINER DANIEL T-JUDITH L</t>
  </si>
  <si>
    <t>12855 SUMMERSET DR</t>
  </si>
  <si>
    <t>36120 PINEVIEW DR</t>
  </si>
  <si>
    <t>FARMINGTON HILLS</t>
  </si>
  <si>
    <t>48331</t>
  </si>
  <si>
    <t>LOT 7. LINCOLN WEST ESTATES</t>
  </si>
  <si>
    <t>1755</t>
  </si>
  <si>
    <t>70-07-09-496-008</t>
  </si>
  <si>
    <t>700709496008</t>
  </si>
  <si>
    <t>BAKER DREW F-APRIL</t>
  </si>
  <si>
    <t>16804 WATERSEDGE DR</t>
  </si>
  <si>
    <t>LOT 19. LINCOLN WEST ESTATES</t>
  </si>
  <si>
    <t>2896</t>
  </si>
  <si>
    <t>70-07-09-496-009</t>
  </si>
  <si>
    <t>700709496009</t>
  </si>
  <si>
    <t>SUMMERSET PARK (PVT)</t>
  </si>
  <si>
    <t>SUMMERSET PARK (PVT). LINCOLN WEST ESTATES</t>
  </si>
  <si>
    <t>6584</t>
  </si>
  <si>
    <t>16755 TIMBER RIDGE</t>
  </si>
  <si>
    <t>70-07-10-300-018</t>
  </si>
  <si>
    <t>700710300018</t>
  </si>
  <si>
    <t>13000 168TH AVE</t>
  </si>
  <si>
    <t>PART OF SW 1/4 COM N 0D 56M 50S W 1293 FT FROM SW SEC COR, TH N 0D 56M 50S W 456.5 FT TO W'LY LI OF CSX R.R. R/W, TH S 23D 41D 23S E 496.54 FT, TH S 89D 28M 45S W 191.96 FT TO BEG. SEC 10 T7N R16W 1.0067 A *</t>
  </si>
  <si>
    <t>3506</t>
  </si>
  <si>
    <t>70-07-10-300-032</t>
  </si>
  <si>
    <t>700710300032</t>
  </si>
  <si>
    <t>METZ HOWARD ETAL</t>
  </si>
  <si>
    <t>4317 NICOLELYNN DR</t>
  </si>
  <si>
    <t>PART OF SW 1/4 COM S 89D 17M 28S E 445 FT, S 89D 17M 28S E 251.87 FT, S 0D 11M 59S W 804.35 FT, N 89D 17M 28S W 30 FT, N 89D 22M 46S W 227.12 FT, N 89D 18M 37S W 132 FT, N 22D 27M 37S W 516.37 FT, S89D 17M 28S E 335.2 FT, TH N OD 22M 23S E 330 FT TO BEG.</t>
  </si>
  <si>
    <t>2.917</t>
  </si>
  <si>
    <t>70-07-22-200-012</t>
  </si>
  <si>
    <t>700722200012</t>
  </si>
  <si>
    <t>ZINTEK RICHARD</t>
  </si>
  <si>
    <t>11954 US-31</t>
  </si>
  <si>
    <t>PART NW 1/4 OF NE 1/4 COM NE COR, TH S 527.4 FT, TH S 88D31M W 154.4 FT, TH S 67D13M W 292 FT, TH NW'LY ALG US-31 TO N SEC LI, TH E TO BEG, EXC COM 317.4 FT S AND 154.4 FT S 88D31M W OF NE COR NW 1/4 OF NE 1/4, TH N 88D31M E 154.4 FT, S ALG E 1/8 LI 210</t>
  </si>
  <si>
    <t>2.035</t>
  </si>
  <si>
    <t>70-07-22-200-013</t>
  </si>
  <si>
    <t>700722200013</t>
  </si>
  <si>
    <t>ZINTEK DANIELLA L</t>
  </si>
  <si>
    <t>11950 US-31</t>
  </si>
  <si>
    <t>PART NW 1/4 OF NE 1/4, COM AT NE COR, TH S'LY ALG E 1/8 LI 317.4 FT, TH S 88D 31M W 154.4 FT TO BEG, TH N 88D 31M E 154.4 FT, S'LY ALG 1/8 LI 210 FT, S 88D 31M W 154.4 FT, TH S 67D 13M W 292 FT TO A PT ON E R/W LI OF US-31, TH NW'LY ALG SD LI 210 FT, TH</t>
  </si>
  <si>
    <t>9311</t>
  </si>
  <si>
    <t>70-07-22-200-019</t>
  </si>
  <si>
    <t>700722200019</t>
  </si>
  <si>
    <t>THIRTY-ONE PROPERTIES INC</t>
  </si>
  <si>
    <t>11806 US-31</t>
  </si>
  <si>
    <t>11790 GARNSEY DR</t>
  </si>
  <si>
    <t>PART OF NE 1/4 COM N 89D 47M 30S W 70.01 FT FROM NE SEC COR, TH S 0D 55M 06S E 673.25 FT, N 89D 47M 30S W 490.09 FT, S 0D 55M 06S E 980.82 FT, S 63D 19M 35S W 390.38 FT, SE'LY 435.56 FT ALG A 11,084.16 FT RAD CURVE TO LEFT (CHD BEARS S 27D 47M 58S E 435.</t>
  </si>
  <si>
    <t>17.843</t>
  </si>
  <si>
    <t>70-07-22-200-020</t>
  </si>
  <si>
    <t>700722200020</t>
  </si>
  <si>
    <t>VOLOVLEK EDWARD J-BONNIE ROWE</t>
  </si>
  <si>
    <t>16008 BUCHANAN ST</t>
  </si>
  <si>
    <t>102</t>
  </si>
  <si>
    <t>AGRICULTURAL, VACANT-102</t>
  </si>
  <si>
    <t>PART OF NE 1/4 COM NE SEC COR, TH S 0D 55M 06S E 2665.68 FT ALG E LI OF NE 1/4 TO S LI OF NE 1/4, TH N 89D 40M 07S W 473.22 FT ALG SD S LI, TH N 28D 55M 30S W 514.44 FT ALG A LI WHICH IS 300 FT E'LY OF &amp; PAR WITH E'LY LI OF HWY US-31, TH NW'LY 435.56 FT</t>
  </si>
  <si>
    <t>12.260</t>
  </si>
  <si>
    <t>70-07-09-400-031</t>
  </si>
  <si>
    <t>700709400031</t>
  </si>
  <si>
    <t>MARQUOIT JAMESW-RHONDA K</t>
  </si>
  <si>
    <t>17007 LINCOLN ST</t>
  </si>
  <si>
    <t>S 660 FT OF W 1/2 OF SE 1/4 EXC W 1170 FT THEREOF SEC 9 T7N R16W 2.27 A</t>
  </si>
  <si>
    <t>9253</t>
  </si>
  <si>
    <t>70-07-09-400-041</t>
  </si>
  <si>
    <t>700709400041</t>
  </si>
  <si>
    <t>JONES DOUGLAS-SANDRA FAMILY TRUST</t>
  </si>
  <si>
    <t>12939 168TH AVE</t>
  </si>
  <si>
    <t>PART OF SE 1/4 OF SE 1/4 COM AT NE COR, TH S 481.87 FT, W 679 FT, N 95.3 FT, W 645.62 FT, N 01D 14M 46S W 383.37 FT, E 1327.26 FT TO BEG. SEC 9 T7N R16W 12.83 NA</t>
  </si>
  <si>
    <t>5.516</t>
  </si>
  <si>
    <t>70-07-09-400-042</t>
  </si>
  <si>
    <t>700709400042</t>
  </si>
  <si>
    <t>W 193.01 FT OF N 550 FT, ALSO W 593.01 FT OF S 360.8 FT OF N 910.8 FT &amp; W 600 FT OF S 409.2 FT OF NE 1/4 OF SE 1/4. SEC 9 T7N R16W 12.84 NA</t>
  </si>
  <si>
    <t>5.157</t>
  </si>
  <si>
    <t>70-07-09-475-007</t>
  </si>
  <si>
    <t>700709475007</t>
  </si>
  <si>
    <t>SWANSON RALPH-CHERYL</t>
  </si>
  <si>
    <t>17047 LINCOLN ST</t>
  </si>
  <si>
    <t>LOT 7 VAN-KO HILLS SUB.</t>
  </si>
  <si>
    <t>6150</t>
  </si>
  <si>
    <t>70-07-09-475-009</t>
  </si>
  <si>
    <t>700709475009</t>
  </si>
  <si>
    <t>RATCHFORD J MICHAEL-CHARLENE H</t>
  </si>
  <si>
    <t>17093 LINCOLN ST</t>
  </si>
  <si>
    <t>LOTS 3, 4, &amp; 5. VAN KO HILLS SUB.</t>
  </si>
  <si>
    <t>1.845</t>
  </si>
  <si>
    <t>70-07-09-494-003</t>
  </si>
  <si>
    <t>700709494003</t>
  </si>
  <si>
    <t>HECK KURT-CAROLYN</t>
  </si>
  <si>
    <t>16823 WATERSEDGE DR</t>
  </si>
  <si>
    <t>LOT 3. LINCOLN WEST ESTATES</t>
  </si>
  <si>
    <t>70-07-09-495-004</t>
  </si>
  <si>
    <t>700709495004</t>
  </si>
  <si>
    <t>DENTON ALAN-JOYCE</t>
  </si>
  <si>
    <t>12831 SUMMERSET DR</t>
  </si>
  <si>
    <t>LOT 10. LINCOLN WEST ESTATES</t>
  </si>
  <si>
    <t>1530</t>
  </si>
  <si>
    <t>70-07-09-495-005</t>
  </si>
  <si>
    <t>700709495005</t>
  </si>
  <si>
    <t>CATER RICK-PAM TRUST</t>
  </si>
  <si>
    <t>12823 SUMMERSET DR</t>
  </si>
  <si>
    <t>LOT 11. LINCOLN WEST ESTATES</t>
  </si>
  <si>
    <t>1754</t>
  </si>
  <si>
    <t>70-07-09-496-003</t>
  </si>
  <si>
    <t>700709496003</t>
  </si>
  <si>
    <t>HWACINSKI ROBERT DONALD-ELIZABETH D</t>
  </si>
  <si>
    <t>12836 SUMMERSET DR</t>
  </si>
  <si>
    <t>LOT 14. LINCOLN WEST ESTATES</t>
  </si>
  <si>
    <t>70-07-09-496-007</t>
  </si>
  <si>
    <t>700709496007</t>
  </si>
  <si>
    <t>EGERER STEVE-STEPHANIE</t>
  </si>
  <si>
    <t>16812 WATERSEDGE DR</t>
  </si>
  <si>
    <t>LOT 18. LINCOLN WEST ESTATES</t>
  </si>
  <si>
    <t>1425</t>
  </si>
  <si>
    <t>70-07-10-300-001</t>
  </si>
  <si>
    <t>700710300001</t>
  </si>
  <si>
    <t>ACHTERHOF SHIRLEE A TRUST</t>
  </si>
  <si>
    <t>13100 168TH AVE</t>
  </si>
  <si>
    <t>18179 HOLCOMB HILLS RD</t>
  </si>
  <si>
    <t>PART OF W 1/2 OF SW 1/4 COM NW COR, TH E 445 FT, S 330 FT, W 335.2 FT, N 22D47M30S W 72 FT, TH W TO W SEC LI, TH N 264 FT TO BEG. SEC 10 T7N R16W 3 A</t>
  </si>
  <si>
    <t>6812</t>
  </si>
  <si>
    <t>70-07-10-300-027</t>
  </si>
  <si>
    <t>700710300027</t>
  </si>
  <si>
    <t>EDGE 4:12 MINISTRIES INC</t>
  </si>
  <si>
    <t>12932 168TH AVE</t>
  </si>
  <si>
    <t>PART OF SW 1/4 COM N 0D 56M 50S W 1012.87 FT FROM SW SEC COR, TH N 0D 56M 50S W 255.13 FT, N 89D 28M 45S E 202.47 FT, S 23D 41M 23S E 277.5 FT, TH S 89D 28M 45S W 309.76 FT TO BEG. SEC 10 T7N R16W</t>
  </si>
  <si>
    <t>6044</t>
  </si>
  <si>
    <t>70-07-16-235-019</t>
  </si>
  <si>
    <t>700716235019</t>
  </si>
  <si>
    <t>19</t>
  </si>
  <si>
    <t>CUMMINGS LAURA A-MIKE T</t>
  </si>
  <si>
    <t>12588 RETREAT DR PVT</t>
  </si>
  <si>
    <t>UNIT 19  THE RETREAT AT GRAND HAVEN GOLF CLUB AS RECORDED IN MASTER DEED LIBER 5491 PAGES 783-834 OTTAWA COUNTY CONDO SUB PLAN NO. 527 SEC 16 T7N R16W</t>
  </si>
  <si>
    <t>70-07-16-235-001</t>
  </si>
  <si>
    <t>700716235001</t>
  </si>
  <si>
    <t>1</t>
  </si>
  <si>
    <t>GALLERY JAMES V JR-KATHLEEN A</t>
  </si>
  <si>
    <t>12742 RETREAT DR PVT</t>
  </si>
  <si>
    <t>UNIT 1  THE RETREAT AT GRAND HAVEN GOLF CLUB AS RECORDED IN MASTER DEED LIBER 5491 PAGES 783-834 OTTAWA COUNTY CONDO SUB PLAN NO. 527 SEC 16 T7N R16W</t>
  </si>
  <si>
    <t>70-07-16-235-012</t>
  </si>
  <si>
    <t>700716235012</t>
  </si>
  <si>
    <t>12</t>
  </si>
  <si>
    <t>FICKES BARBARA D TRUST</t>
  </si>
  <si>
    <t>12644 RETREAT DR PVT</t>
  </si>
  <si>
    <t>UNIT 12  THE RETREAT AT GRAND HAVEN GOLF CLUB AS RECORDED IN MASTER DEED LIBER 5491 PAGES 783-834 OTTAWA COUNTY CONDO SUB PLAN NO. 527 SEC 16 T7N R16W</t>
  </si>
  <si>
    <t>70-07-16-235-039</t>
  </si>
  <si>
    <t>700716235039</t>
  </si>
  <si>
    <t>39</t>
  </si>
  <si>
    <t>VOKAL DERK J-MARIE L TRUST</t>
  </si>
  <si>
    <t>12651 RETREAT DR PVT</t>
  </si>
  <si>
    <t>UNIT 39  THE RETREAT AT GRAND HAVEN GOLF CLUB AS RECORDED IN MASTER DEED LIBER 5491 PAGES 783-834 OTTAWA COUNTY CONDO SUB PLAN NO. 527 SEC 16 T7N R16W</t>
  </si>
  <si>
    <t>70-07-16-235-025</t>
  </si>
  <si>
    <t>700716235025</t>
  </si>
  <si>
    <t>25</t>
  </si>
  <si>
    <t>LARSON BRADFORD J-CYNTHIA M</t>
  </si>
  <si>
    <t>12540 RETREAT DR PVT</t>
  </si>
  <si>
    <t>UNIT 25  THE RETREAT AT GRAND HAVEN GOLF CLUB AS RECORDED IN MASTER DEED LIBER 5491 PAGES 783-834 OTTAWA COUNTY CONDO SUB PLAN NO. 527 SEC 16 T7N R16W</t>
  </si>
  <si>
    <t>70-07-16-235-010</t>
  </si>
  <si>
    <t>700716235010</t>
  </si>
  <si>
    <t>10</t>
  </si>
  <si>
    <t>PERKINS CHARLIE-PAULA</t>
  </si>
  <si>
    <t>12660 RETREAT DR PVT</t>
  </si>
  <si>
    <t>UNIT 10  THE RETREAT AT GRAND HAVEN GOLF CLUB AS RECORDED IN MASTER DEED LIBER 5491 PAGES 783-834 OTTAWA COUNTY CONDO SUB PLAN NO. 527 SEC 16 T7N R16W</t>
  </si>
  <si>
    <t>70-07-16-235-040</t>
  </si>
  <si>
    <t>700716235040</t>
  </si>
  <si>
    <t>40</t>
  </si>
  <si>
    <t>MONTGOMERY MARILYN-JEFFERY D</t>
  </si>
  <si>
    <t>12659 RETREAT DR PVT</t>
  </si>
  <si>
    <t>UNIT 40  THE RETREAT AT GRAND HAVEN GOLF CLUB AS RECORDED IN MASTER DEED LIBER 5491 PAGES 783-834 OTTAWA COUNTY CONDO SUB PLAN NO. 527 SEC 16 T7N R16W</t>
  </si>
  <si>
    <t>70-07-16-235-018</t>
  </si>
  <si>
    <t>700716235018</t>
  </si>
  <si>
    <t>18</t>
  </si>
  <si>
    <t>MEEKHOF ARLAN-BARBARA</t>
  </si>
  <si>
    <t>12596 RETREAT DR PVT</t>
  </si>
  <si>
    <t>UNIT 18  THE RETREAT AT GRAND HAVEN GOLF CLUB AS RECORDED IN MASTER DEED LIBER 5491 PAGES 783-834 OTTAWA COUNTY CONDO SUB PLAN NO. 527 SEC 16 T7N R16W</t>
  </si>
  <si>
    <t>70-07-16-235-042</t>
  </si>
  <si>
    <t>700716235042</t>
  </si>
  <si>
    <t>42</t>
  </si>
  <si>
    <t>MCNAB JAMES L III-KAYLYN M</t>
  </si>
  <si>
    <t>12691 RETREAT DR PVT</t>
  </si>
  <si>
    <t>UNIT 42  THE RETREAT AT GRAND HAVEN GOLF CLUB AS RECORDED IN MASTER DEED LIBER 5491 PAGES 783-834 OTTAWA COUNTY CONDO SUB PLAN NO. 527 SEC 16 T7N R16W</t>
  </si>
  <si>
    <t>70-07-16-235-008</t>
  </si>
  <si>
    <t>700716235008</t>
  </si>
  <si>
    <t>8</t>
  </si>
  <si>
    <t>BRADFORD ANNE</t>
  </si>
  <si>
    <t>12686 RETREAT DR PVT</t>
  </si>
  <si>
    <t>UNIT 8  THE RETREAT AT GRAND HAVEN GOLF CLUB AS RECORDED IN MASTER DEED LIBER 5491 PAGES 783-834 OTTAWA COUNTY CONDO SUB PLAN NO. 527 SEC 16 T7N R16W</t>
  </si>
  <si>
    <t>70-07-16-235-013</t>
  </si>
  <si>
    <t>700716235013</t>
  </si>
  <si>
    <t>13</t>
  </si>
  <si>
    <t>HERRINGTON RONALD L-SHERYL A</t>
  </si>
  <si>
    <t>12636 RETREAT DR PVT</t>
  </si>
  <si>
    <t>UNIT 13  THE RETREAT AT GRAND HAVEN GOLF CLUB AS RECORDED IN MASTER DEED LIBER 5491 PAGES 783-834 OTTAWA COUNTY CONDO SUB PLAN NO. 527 SEC 16 T7N R16W</t>
  </si>
  <si>
    <t>70-07-16-235-024</t>
  </si>
  <si>
    <t>700716235024</t>
  </si>
  <si>
    <t>24</t>
  </si>
  <si>
    <t>SHARPE TIMOTHY W-AMY S</t>
  </si>
  <si>
    <t>12548 RETREAT DR PVT</t>
  </si>
  <si>
    <t>UNIT 24  THE RETREAT AT GRAND HAVEN GOLF CLUB AS RECORDED IN MASTER DEED LIBER 5491 PAGES 783-834 OTTAWA COUNTY CONDO SUB PLAN NO. 527 SEC 16 T7N R16W</t>
  </si>
  <si>
    <t>70-07-16-235-033</t>
  </si>
  <si>
    <t>700716235033</t>
  </si>
  <si>
    <t>33</t>
  </si>
  <si>
    <t>DIETRICH WILFRED-BRENDA</t>
  </si>
  <si>
    <t>12547 RETREAT DR PVT</t>
  </si>
  <si>
    <t>UNIT 33  THE RETREAT AT GRAND HAVEN GOLF CLUB AS RECORDED IN MASTER DEED LIBER 5491 PAGES 783-834 OTTAWA COUNTY CONDO SUB PLAN NO. 527 SEC 16 T7N R16W</t>
  </si>
  <si>
    <t>70-07-16-235-027</t>
  </si>
  <si>
    <t>700716235027</t>
  </si>
  <si>
    <t>27</t>
  </si>
  <si>
    <t>STEGGLES JOHN-DEBORAH</t>
  </si>
  <si>
    <t>12524 RETREAT DR PVT</t>
  </si>
  <si>
    <t>UNIT 27  THE RETREAT AT GRAND HAVEN GOLF CLUB AS RECORDED IN MASTER DEED LIBER 5491 PAGES 783-834 OTTAWA COUNTY CONDO SUB PLAN NO. 527 SEC 16 T7N R16W</t>
  </si>
  <si>
    <t>70-07-16-235-028</t>
  </si>
  <si>
    <t>700716235028</t>
  </si>
  <si>
    <t>28</t>
  </si>
  <si>
    <t>LAETHEM JOSEPH-CARLA</t>
  </si>
  <si>
    <t>12516 RETREAT DR PVT</t>
  </si>
  <si>
    <t>UNIT 28  THE RETREAT AT GRAND HAVEN GOLF CLUB AS RECORDED IN MASTER DEED LIBER 5491 PAGES 783-834 OTTAWA COUNTY CONDO SUB PLAN NO. 527 SEC 16 T7N R16W</t>
  </si>
  <si>
    <t>70-07-16-235-004</t>
  </si>
  <si>
    <t>700716235004</t>
  </si>
  <si>
    <t>4</t>
  </si>
  <si>
    <t>MACIEJEWSKI RONALD-CONNIE</t>
  </si>
  <si>
    <t>12718 RETREAT DR PVT</t>
  </si>
  <si>
    <t>UNIT 4  THE RETREAT AT GRAND HAVEN GOLF CLUB AS RECORDED IN MASTER DEED LIBER 5491 PAGES 783-834 OTTAWA COUNTY CONDO SUB PLAN NO. 527 SEC 16 T7N R16W</t>
  </si>
  <si>
    <t>70-07-16-235-016</t>
  </si>
  <si>
    <t>700716235016</t>
  </si>
  <si>
    <t>GERRIE DAVID M-JOYCE C</t>
  </si>
  <si>
    <t>12612 RETREAT DR PVT</t>
  </si>
  <si>
    <t>UNIT 16  THE RETREAT AT GRAND HAVEN GOLF CLUB AS RECORDED IN MASTER DEED LIBER 5491 PAGES 783-834 OTTAWA COUNTY CONDO SUB PLAN NO. 527 SEC 16 T7N R16W</t>
  </si>
  <si>
    <t>70-07-16-235-021</t>
  </si>
  <si>
    <t>700716235021</t>
  </si>
  <si>
    <t>21</t>
  </si>
  <si>
    <t>MASTERS JERRY W-KAY D TRUST</t>
  </si>
  <si>
    <t>12572 RETREAT DR PVT</t>
  </si>
  <si>
    <t>UNIT 21  THE RETREAT AT GRAND HAVEN GOLF CLUB AS RECORDED IN MASTER DEED LIBER 5491 PAGES 783-834 OTTAWA COUNTY CONDO SUB PLAN NO. 527 SEC 16 T7N R16W</t>
  </si>
  <si>
    <t>70-07-16-235-007</t>
  </si>
  <si>
    <t>700716235007</t>
  </si>
  <si>
    <t>7</t>
  </si>
  <si>
    <t>MICKELSON ROBERT-JANELLE TRUST</t>
  </si>
  <si>
    <t>12694 RETREAT DR PVT</t>
  </si>
  <si>
    <t>UNIT 7  THE RETREAT AT GRAND HAVEN GOLF CLUB AS RECORDED IN MASTER DEED LIBER 5491 PAGES 783-834 OTTAWA COUNTY CONDO SUB PLAN NO. 527 SEC 16 T7N R16W</t>
  </si>
  <si>
    <t>70-07-16-235-036</t>
  </si>
  <si>
    <t>700716235036</t>
  </si>
  <si>
    <t>36</t>
  </si>
  <si>
    <t>GARDNER PATRICK E-GIOVANNA</t>
  </si>
  <si>
    <t>12581 RETREAT DR PVT</t>
  </si>
  <si>
    <t>UNIT 36  THE RETREAT AT GRAND HAVEN GOLF CLUB AS RECORDED IN MASTER DEED LIBER 5491 PAGES 783-834 OTTAWA COUNTY CONDO SUB PLAN NO. 527 SEC 16 T7N R16W</t>
  </si>
  <si>
    <t>70-07-16-235-005</t>
  </si>
  <si>
    <t>700716235005</t>
  </si>
  <si>
    <t>5</t>
  </si>
  <si>
    <t>HARDEN CAROL A TRUST</t>
  </si>
  <si>
    <t>12710 RETREAT DR PVT</t>
  </si>
  <si>
    <t>UNIT 5  THE RETREAT AT GRAND HAVEN GOLF CLUB AS RECORDED IN MASTER DEED LIBER 5491 PAGES 783-834 OTTAWA COUNTY CONDO SUB PLAN NO. 527 SEC 16 T7N R16W</t>
  </si>
  <si>
    <t>70-07-15-100-002</t>
  </si>
  <si>
    <t>700715100002</t>
  </si>
  <si>
    <t>GTDA2 LLC</t>
  </si>
  <si>
    <t>16750 LINCOLN ST</t>
  </si>
  <si>
    <t>P O BOX 599</t>
  </si>
  <si>
    <t>301</t>
  </si>
  <si>
    <t>INDUSTRIAL, IMPROVED-301</t>
  </si>
  <si>
    <t>PART OF NW 1/4 OF NW 1/4 COM INTERS OF N SEC LI &amp; W LI OF C&amp;O RR R/W, TH S 24D E ALG W LI OF RR R/W TO A PT 1322.9 FT N OF E&amp;W 1/4 LI, TH W TO PT 332.4 FT E OF W SEC LI, TH N 32D 25M E 101.3 FT, TH N 13D 25M E 1070 FT, TH N 24D 30M E 122 FT TO BEG. SEC 1</t>
  </si>
  <si>
    <t>5.878</t>
  </si>
  <si>
    <t>70-07-15-100-014</t>
  </si>
  <si>
    <t>700715100014</t>
  </si>
  <si>
    <t>ZIMMERMAN HILDA M TRUST</t>
  </si>
  <si>
    <t>WARNER ST</t>
  </si>
  <si>
    <t>12538 WEST OLIVE RD</t>
  </si>
  <si>
    <t>PART NW 1/4 COM 1379.02 FT E OF W 1/4 COR, TH E 459.70 FT TO W LI R.R., TH N 22D28M08S W ALG R.R. 456.66 FT, TH W 285.16 FT, TH S 420 FT TO BEG. SEC 15 T7N R16W</t>
  </si>
  <si>
    <t>1.306</t>
  </si>
  <si>
    <t>70-07-15-100-018</t>
  </si>
  <si>
    <t>700715100018</t>
  </si>
  <si>
    <t>BOS L KATHY</t>
  </si>
  <si>
    <t>12528 168TH AVE</t>
  </si>
  <si>
    <t>315 TERRILL AVE</t>
  </si>
  <si>
    <t>PART NW 1/4 COM 774 FT N OF W 1/4 COR, TH N 335 FT, S 89D 20M 48S E 325.1 FT, S 335 FT, N89D 20M 48S W 325.1 FT TO BEG. SEC 15 T7N R16W 2.5 A</t>
  </si>
  <si>
    <t>1.011</t>
  </si>
  <si>
    <t>70-07-15-100-024</t>
  </si>
  <si>
    <t>700715100024</t>
  </si>
  <si>
    <t>CHESTER OF MICHIGAN LLC</t>
  </si>
  <si>
    <t>16760 LINCOLN ST</t>
  </si>
  <si>
    <t>945 E SHERMAN BLVD</t>
  </si>
  <si>
    <t>49444</t>
  </si>
  <si>
    <t>PART OF NW 1/4 COM ON N SEC LI S 89D 18M 25S E 270.98 FT FROM NW SEC COR, TH S 89D 18M 25S E 468.02 FT, TH S 24D 46M 46S W 220.31 FT, S 14D 03M W 75.9 FT, N 89D 18M 25S W 360.57 FT, N 0D 41M 35S E 274.97 FT TO BEG. SEC 15 T7N R16W 2.58 A</t>
  </si>
  <si>
    <t>1.034</t>
  </si>
  <si>
    <t>70-07-15-100-028</t>
  </si>
  <si>
    <t>700715100028</t>
  </si>
  <si>
    <t>EVELAND JOSEPH-CAROL</t>
  </si>
  <si>
    <t>12470 168TH AVE</t>
  </si>
  <si>
    <t>PART OF NW 1/4 COM W 1/4 COR, TH S 89D 19M 54S E 300 FT TO PT OF BEG, TH CONT S 89D 19M 54S E 300 FT, N 0D 0M 48S E 150 FT, N 55D 18M 28S W 268.06 FT, N 89D 19M 54S W 79.55 FT, TH S 0D 0M 48S W 300 FT TO BEG. SEC 15 T7N R16W 1.69 AC.</t>
  </si>
  <si>
    <t>1.684 a</t>
  </si>
  <si>
    <t>70-07-15-300-027</t>
  </si>
  <si>
    <t>700715300027</t>
  </si>
  <si>
    <t>REENDERS MARK-JANA</t>
  </si>
  <si>
    <t>16616 WARNER ST</t>
  </si>
  <si>
    <t>PART OF NW 1/4 OF SW 1/4 COM N 89D 40M 42S E 627.28 FT FROM W 1/4 COR, TH N 89D 40M 42S E 700 FT, S 0D 55M 15S E 695.59 FT, S 89D 40M 42S W 190 FT, N 0D 55M 15S W 100 FT, S 89D 40M 42S W 510 FT, TH N 0D 55M 15S W 595.59 FT TO BEG. SEC 15 T7N R16W</t>
  </si>
  <si>
    <t>4.113</t>
  </si>
  <si>
    <t>70-07-15-300-034</t>
  </si>
  <si>
    <t>700715300034</t>
  </si>
  <si>
    <t>WAGENMAKER ROBERT-DEBORAH TRUST</t>
  </si>
  <si>
    <t>TIMBER RIDGE</t>
  </si>
  <si>
    <t>PART OF SW 1/4 OF SW 1/4 COM N 89D 30M 47S E 870 FT FROM SW SEC COR, TH N 0D 58M 16S W 300 FT, N 89D 30M 47S E 438.68 FT, N 0D 55M 15S E 591.27 FT, S 89D 35M 44S W 759.21 FT, N 0D 58M 16S W 434 FT TO N LI OF SW 1/4 OF SW 1/4, TH N 89D 35M 44S E 776.1 FT,</t>
  </si>
  <si>
    <t>4.494</t>
  </si>
  <si>
    <t>70-07-15-325-002</t>
  </si>
  <si>
    <t>700715325002</t>
  </si>
  <si>
    <t>WOLFFIS ERIC-AMY</t>
  </si>
  <si>
    <t>PINE DUNES CT</t>
  </si>
  <si>
    <t>16701 PINE DUNES CT</t>
  </si>
  <si>
    <t>15167 BRIARWOOD ST</t>
  </si>
  <si>
    <t>LOT 2 PINE DUNES ESTATES</t>
  </si>
  <si>
    <t>70-07-15-325-003</t>
  </si>
  <si>
    <t>700715325003</t>
  </si>
  <si>
    <t>NOYES DAVID C-PAMELA J</t>
  </si>
  <si>
    <t>16695 PINE DUNES CT</t>
  </si>
  <si>
    <t>LOT 3 PINE DUNES ESTATES</t>
  </si>
  <si>
    <t>2470</t>
  </si>
  <si>
    <t>70-07-15-325-004</t>
  </si>
  <si>
    <t>700715325004</t>
  </si>
  <si>
    <t>PERRIER ARMAND JOSEPH III</t>
  </si>
  <si>
    <t>16687 PINE DUNES CT</t>
  </si>
  <si>
    <t>LOT 4 PINE DUNES ESTATES</t>
  </si>
  <si>
    <t>3279</t>
  </si>
  <si>
    <t>70-07-15-400-008</t>
  </si>
  <si>
    <t>700715400008</t>
  </si>
  <si>
    <t>HOUSE BETTY L</t>
  </si>
  <si>
    <t>160TH AVE</t>
  </si>
  <si>
    <t>12101 160TH AVE</t>
  </si>
  <si>
    <t>SE 1/4 OF SE 1/4 SEC 15 T7 R16 40 A</t>
  </si>
  <si>
    <t>16.384</t>
  </si>
  <si>
    <t>70-07-15-400-009</t>
  </si>
  <si>
    <t>700715400009</t>
  </si>
  <si>
    <t>SMALLEGAN DAVID A-DARION C</t>
  </si>
  <si>
    <t>16453 BUCHANAN ST</t>
  </si>
  <si>
    <t>517 SHELDON RD</t>
  </si>
  <si>
    <t>SW 1/4 OF SE 1/4 W OF P.M.R.R. SEC 15 T7N R16W 2.4 A</t>
  </si>
  <si>
    <t>26.72</t>
  </si>
  <si>
    <t>70-07-15-400-019</t>
  </si>
  <si>
    <t>700715400019</t>
  </si>
  <si>
    <t>MCKAY ET AL</t>
  </si>
  <si>
    <t>16448 WARNER ST</t>
  </si>
  <si>
    <t>15140 GROESBECK</t>
  </si>
  <si>
    <t>PART OF S 1/2 OF SEC 15 COM CEN 1/4 COR, TH N 89D 26M 27S E 299 FT, S 01D 04M 54S E 646.95 FT, W 491.1 FT M/L TO E LI OF US-31 R/W, TH N'LY ALG SD R/W TO E &amp; W 1/4 LI, TH N 89D 26M 27S E 293.8 FT TO BEG. SEC 15 T7N R16W. LOCATED ON THIS PARCEL BLL 70-07-</t>
  </si>
  <si>
    <t>3.597</t>
  </si>
  <si>
    <t>70-07-15-300-001</t>
  </si>
  <si>
    <t>700715300001</t>
  </si>
  <si>
    <t>WILLIAMS SCOTT-KRISTINE</t>
  </si>
  <si>
    <t>16776 WARNER ST</t>
  </si>
  <si>
    <t>16155 BIRCHWOOD DR</t>
  </si>
  <si>
    <t>LEROY</t>
  </si>
  <si>
    <t>49655</t>
  </si>
  <si>
    <t>A LOT 99 FT N &amp; S BY 165 FT E &amp; W IN THE NW COR OF SW 1/4 SEC 15 T7N R16W .3 A</t>
  </si>
  <si>
    <t>1517</t>
  </si>
  <si>
    <t>70-07-15-325-007</t>
  </si>
  <si>
    <t>700715325007</t>
  </si>
  <si>
    <t>RICH JOHN D-SANDRA K</t>
  </si>
  <si>
    <t>16603 PINE DUNES CT</t>
  </si>
  <si>
    <t>LOT 7 PINE DUNES ESTATES</t>
  </si>
  <si>
    <t>1877</t>
  </si>
  <si>
    <t>70-07-15-325-010</t>
  </si>
  <si>
    <t>700715325010</t>
  </si>
  <si>
    <t>WINSEMIUS STEVEN-LINDSEY</t>
  </si>
  <si>
    <t>16588 PINE DUNES CT</t>
  </si>
  <si>
    <t>LOT 10 PINE DUNES ESTATES</t>
  </si>
  <si>
    <t>2481</t>
  </si>
  <si>
    <t>70-07-15-325-015</t>
  </si>
  <si>
    <t>700715325015</t>
  </si>
  <si>
    <t>EILERS JEROME P-JOY TAYLOR</t>
  </si>
  <si>
    <t>16648 PINE DUNES CT</t>
  </si>
  <si>
    <t>LOT 15 PINE DUNES ESTATES</t>
  </si>
  <si>
    <t>3917</t>
  </si>
  <si>
    <t>70-07-15-400-002</t>
  </si>
  <si>
    <t>700715400002</t>
  </si>
  <si>
    <t>SCHARPHORN HOLDINGS LLC</t>
  </si>
  <si>
    <t>5913 76TH AVE</t>
  </si>
  <si>
    <t>49464-9530</t>
  </si>
  <si>
    <t>THAT PART W 1/2 OF W 1/2 OF NW 1/4 OF SE 1/4 LYING E'LY OF NE US-31, EXC COM NW COR, TH E ALG E &amp; W 1/4 LI 299 FT, TH S 01D04M54S E 646.95 FT, TH S 89D26M27S W TO W LI, TH N ALG W LI TO BEG, ALSO EXC S 150 FT SEC 15 T7 R16 3.55 A</t>
  </si>
  <si>
    <t>1.831</t>
  </si>
  <si>
    <t>70-07-15-100-010</t>
  </si>
  <si>
    <t>700715100010</t>
  </si>
  <si>
    <t>VANDERSTELT STEPHEN</t>
  </si>
  <si>
    <t>16601 WARNER ST</t>
  </si>
  <si>
    <t>S 200 FT OF E 175 FT OF W 1379 FT OF S 1/2 OF NW 1/4 SEC 15 T7N R16W</t>
  </si>
  <si>
    <t>3251</t>
  </si>
  <si>
    <t>70-07-15-100-016</t>
  </si>
  <si>
    <t>700715100016</t>
  </si>
  <si>
    <t>POLAK TIM</t>
  </si>
  <si>
    <t>BOULDER LN</t>
  </si>
  <si>
    <t>12502 BOULDER LN</t>
  </si>
  <si>
    <t>PO BOX 384</t>
  </si>
  <si>
    <t>PART NW 1/4 COM 1021.5 FT E &amp; 420 FT N OF W 1/4 COR, TH E 642.68 FT, TH N 22D28M08S W 358.8 FT ALG W'LY R/W LI C &amp; O R.R. TH W 505.55 FT, TH S 330 FT TO BEG. SEC 15 T7N R16W 4.349 A</t>
  </si>
  <si>
    <t>1.753</t>
  </si>
  <si>
    <t>70-07-15-100-017</t>
  </si>
  <si>
    <t>700715100017</t>
  </si>
  <si>
    <t>PART S 1/2 OF NW 1/4 COM 1021.5 FT E OF W 1/4 COR, TH N 420 FT, E 357.52 FT, S 220 FT, W 175 FT S 200 FT, W 182.5 FT TO BEG. SEC 15 T7N R16W</t>
  </si>
  <si>
    <t>1.070</t>
  </si>
  <si>
    <t>70-07-15-100-022</t>
  </si>
  <si>
    <t>700715100022</t>
  </si>
  <si>
    <t>PART OF NW 1/4 COM AT A PT ON W LI 275 FT S OF NW COR, TH S 89D 18M 25S E 628.23 FT, S 14D 03M 0S W 993.92 FT, S 31D 0M 28S W 105.81 FT, N 89D 20M 46S W 84.9 FT, N 697.68 FT, N 89D 20M 46S W 247.5 FT TO W LI, TH N 361 FT TO BEG.  SEC 15 T7N R16W  8.06A</t>
  </si>
  <si>
    <t>3.183</t>
  </si>
  <si>
    <t>70-07-15-100-023</t>
  </si>
  <si>
    <t>700715100023</t>
  </si>
  <si>
    <t>CHESTER OF MIICHIGAN LLC</t>
  </si>
  <si>
    <t>PART OF NW 1/4 COM NW SEC COR, TH S 89D 18M 25S E 270.98 FT ALG N SEC LI, TH S 0D 41M 35S W 274.97 FT, N 89D 18M 25S W 267.65 FT, TH ALG W SEC LI DUE N 275 FT TO BEG. SEC 15 T7N R16W 1.7 A</t>
  </si>
  <si>
    <t>6881</t>
  </si>
  <si>
    <t>70-07-15-100-027</t>
  </si>
  <si>
    <t>700715100027</t>
  </si>
  <si>
    <t>PART OF NW 1/4 COM W 1/4 COR, TH N 0D 0M 48S E 300 FT, S 89D 19M 54S E 300 FT, S 0D 0M 48S W 300 FT, TH N 89D 19M 54S W 300 FT TO BEG. SEC 15 T7N R16W 2.07 AC.</t>
  </si>
  <si>
    <t>2.066 a</t>
  </si>
  <si>
    <t>70-07-15-300-004</t>
  </si>
  <si>
    <t>700715300004</t>
  </si>
  <si>
    <t>POKORNY ROBERT J-DOROTHEA</t>
  </si>
  <si>
    <t>16525 BUCHANAN ST</t>
  </si>
  <si>
    <t>1210 W DOWNER PL</t>
  </si>
  <si>
    <t>AURORA</t>
  </si>
  <si>
    <t>IL</t>
  </si>
  <si>
    <t>60506</t>
  </si>
  <si>
    <t>E 1/2 OF SW 1/4 W OF P.M.R.R. SEC 15 T7 R16 62.4 A</t>
  </si>
  <si>
    <t>25.075</t>
  </si>
  <si>
    <t>70-07-15-300-005</t>
  </si>
  <si>
    <t>700715300005</t>
  </si>
  <si>
    <t>THAT PART E 1/2 OF SW 1/4 LYING E OF NEW US-31, EXC N 646.95 FT SEC 15 T7 R16 .75 A</t>
  </si>
  <si>
    <t>4138</t>
  </si>
  <si>
    <t>70-07-15-325-001</t>
  </si>
  <si>
    <t>700715325001</t>
  </si>
  <si>
    <t>YETZKE STACEY-JOHN</t>
  </si>
  <si>
    <t>16723 PINE DUNES CT</t>
  </si>
  <si>
    <t>LOT 1 PINE DUNES ESTATES</t>
  </si>
  <si>
    <t>1782</t>
  </si>
  <si>
    <t>70-07-15-325-006</t>
  </si>
  <si>
    <t>700715325006</t>
  </si>
  <si>
    <t>VANZANDT ILENE TRUST 04/03/02</t>
  </si>
  <si>
    <t>16637 PINE DUNES CT</t>
  </si>
  <si>
    <t>LOT 6 PINE DUNES ESTATES</t>
  </si>
  <si>
    <t>1409</t>
  </si>
  <si>
    <t>70-07-15-325-008</t>
  </si>
  <si>
    <t>700715325008</t>
  </si>
  <si>
    <t>JOHNSON TRUST</t>
  </si>
  <si>
    <t>16595 PINE DUNES CT</t>
  </si>
  <si>
    <t>LOT 8 PINE DUNES ESTATES</t>
  </si>
  <si>
    <t>4977</t>
  </si>
  <si>
    <t>70-07-15-325-009</t>
  </si>
  <si>
    <t>700715325009</t>
  </si>
  <si>
    <t>PERRIER ROSE A</t>
  </si>
  <si>
    <t>16583 PINE DUNES CT</t>
  </si>
  <si>
    <t>LOT 9 PINE DUNES ESTATES</t>
  </si>
  <si>
    <t>3644</t>
  </si>
  <si>
    <t>70-07-15-325-011</t>
  </si>
  <si>
    <t>700715325011</t>
  </si>
  <si>
    <t>BUSH KAREN A TRUST</t>
  </si>
  <si>
    <t>16592 PINE DUNES CT</t>
  </si>
  <si>
    <t>LOT 11 PINE DUNES ESTATES</t>
  </si>
  <si>
    <t>4410</t>
  </si>
  <si>
    <t>70-07-15-325-012</t>
  </si>
  <si>
    <t>700715325012</t>
  </si>
  <si>
    <t>YOAS GLENN R-ARLENE S</t>
  </si>
  <si>
    <t>16600 PINE DUNES CT</t>
  </si>
  <si>
    <t>LOT 12 PINE DUNES ESTATES</t>
  </si>
  <si>
    <t>2726</t>
  </si>
  <si>
    <t>70-07-15-325-013</t>
  </si>
  <si>
    <t>700715325013</t>
  </si>
  <si>
    <t>YOAS CRAIG-JULIE</t>
  </si>
  <si>
    <t>16620 PINE DUNES CT</t>
  </si>
  <si>
    <t>LOT 13 PINE DUNES ESTATES</t>
  </si>
  <si>
    <t>2457</t>
  </si>
  <si>
    <t>70-07-15-325-014</t>
  </si>
  <si>
    <t>700715325014</t>
  </si>
  <si>
    <t>DOORNBOS MATTHEW F-NANCY A</t>
  </si>
  <si>
    <t>16632 PINE DUNES CT</t>
  </si>
  <si>
    <t>LOT 14 PINE DUNES ESTATES</t>
  </si>
  <si>
    <t>2347</t>
  </si>
  <si>
    <t>70-07-15-400-006</t>
  </si>
  <si>
    <t>700715400006</t>
  </si>
  <si>
    <t>WEST OLIVE RD</t>
  </si>
  <si>
    <t>12200 WEST OLIVE RD</t>
  </si>
  <si>
    <t>THAT PART S 150 FT OF W 1/2 OF W 1/2 OF NW 1/4 OF SE 1/4 LYING E'LY OF NEW US-31. SEC 15 T7N R16W</t>
  </si>
  <si>
    <t>3641</t>
  </si>
  <si>
    <t>70-07-15-400-011</t>
  </si>
  <si>
    <t>700715400011</t>
  </si>
  <si>
    <t>AUTUMN LEAVES LLC</t>
  </si>
  <si>
    <t>12100 US-31</t>
  </si>
  <si>
    <t>14210 WINANS ST</t>
  </si>
  <si>
    <t>SW 1/4 SE 1/4 LYING E OF US-31 EXC COM ON E'LY R/W US-31 AT A PT 640.8 FT E AND 1158 FT N 22D 47M 30S W OF S 1/4 COR, TH N 67D 12M 30S E 85.62 FT, N 08D W 158.17 FT, E 128.85 FT, S 350.98 FT, S 67D 12M 30S W 107.12 FT TO E'LY LI US-31,TH N 22D 47M 30S W</t>
  </si>
  <si>
    <t>11.229</t>
  </si>
  <si>
    <t>70-07-15-400-020</t>
  </si>
  <si>
    <t>700715400020</t>
  </si>
  <si>
    <t>MASON GLEN-GERALDINE</t>
  </si>
  <si>
    <t>16248 WARNER ST</t>
  </si>
  <si>
    <t>PART OF SE 1/4 COM S 89D 26M 27S W 813.91 FT FROM E 1/4 COR, TH S 89D 26M 27S W 1509.78 FT S 01D 05M 25S E 1322.99 FT, N 89D 23M 05S E 1657.2 FT, N 0D 58M 45S W 988.35 FT, S 89D 26M 27S W 150 FT, TH N 0D 58M 45S W 333 FT TO BEG. SEC 15 T7N R16W</t>
  </si>
  <si>
    <t>20.108</t>
  </si>
  <si>
    <t>70-07-14-300-017</t>
  </si>
  <si>
    <t>700714300017</t>
  </si>
  <si>
    <t>MCCALEB JAMES-ROSE</t>
  </si>
  <si>
    <t>12014 160TH AVE</t>
  </si>
  <si>
    <t>S 442 FT OF W 430 FT OF SW 1/4 OF SW 1/4. SEC 14 T7N R16W 3.728 NA</t>
  </si>
  <si>
    <t>1.898</t>
  </si>
  <si>
    <t>70-07-15-100-015</t>
  </si>
  <si>
    <t>700715100015</t>
  </si>
  <si>
    <t>KALMBAUGH RICHARD-RUTH</t>
  </si>
  <si>
    <t>BOULDER LN PVT</t>
  </si>
  <si>
    <t>12550 BOULDER LN PVT</t>
  </si>
  <si>
    <t>PART NW 1/4 COM 1021.5 FT E &amp; 750 FT N OF W 1/4 COR, TH N 359 FT, E 356.36 FT, S 22D28M08S E ALG W'LY R/W LI C &amp; O R.R. 390.33 FT, TH W 505.55 FT TO BEG. SEC 15 T7N R16W 3.551 A</t>
  </si>
  <si>
    <t>1.428</t>
  </si>
  <si>
    <t>70-07-15-100-025</t>
  </si>
  <si>
    <t>700715100025</t>
  </si>
  <si>
    <t>12500 168TH AVE</t>
  </si>
  <si>
    <t>PART OF NW 1/4 COM W 1/4 COR, TH N 0D 0M 48S E 600 FT TO PT OF BEG, TH CONT N 0D 0M 48S E 174 FT, S 89D 20M E 325.10 FT, N 0D 0M 48S E 335 FT, S 89D 20M E 696.40 FT, S 0D 0M 48S W 1109.03 FT, N 89D 19M 54S W 421.5 FT, N 0D 0M 48S E 150 FT, N 55D 18M 28S</t>
  </si>
  <si>
    <t>17.14 a</t>
  </si>
  <si>
    <t>70-07-15-100-026</t>
  </si>
  <si>
    <t>700715100026</t>
  </si>
  <si>
    <t>PART OF NW 1/4 COM W 1/4 COR, TH N 0D 0M 48S E 300 TO PT OF BEG, TH CONT N 0D 0M 48S E 300 FT, S 89D 19M 54S E 379.55 FT, S 0D 0M 48S W 300 FT, TH N 89D 19M 54S W 379.55 FT TO BEG. SEC 15 T7N R16W 2.61 AC.</t>
  </si>
  <si>
    <t>2.613 a</t>
  </si>
  <si>
    <t>70-07-15-300-038</t>
  </si>
  <si>
    <t>700715300038</t>
  </si>
  <si>
    <t>CROSS JEFF-SARAH</t>
  </si>
  <si>
    <t>12378 168TH AVE</t>
  </si>
  <si>
    <t>PART OF SW 1/4 COM S 01D 14M 45S E 99 FT FROM W 1/4 COR, TH N 89D 24M 23S E 165 FT, N 01D 14M 45S W 99 FT, N 89D 40M 42S E 462.28 FT ALG N LI OF SW 1/4, S 01D 11M 44S E 368.59 FT, S 89D 24M 23S W 626.96 FT, TH N 01D 14M 45S W 269.59 FT TO BEG.  SEC 15 T7</t>
  </si>
  <si>
    <t>4.933 a</t>
  </si>
  <si>
    <t>70-07-15-300-039</t>
  </si>
  <si>
    <t>700715300039</t>
  </si>
  <si>
    <t>VIRONDA MARILYN S-PHILLIP A</t>
  </si>
  <si>
    <t>12310 168TH AVE</t>
  </si>
  <si>
    <t>PART OF SW 1/4 COM S 01D 14M 45S E 368.59 FT FROM W 1/4 COR, N 89D 24M 23S E 626.96 FT, S 01D 11M 44S E 226.97 FT, S 89D 24M 13S W 216.75 FT ALG N LI OF PINE DUNES ESTATE, S 06D 03M 04S W 189.37 FT ALG W LI OF LOT 1 PINE DUNES ESTATE, TH SW'LY 53 FT ALG</t>
  </si>
  <si>
    <t>5.175 a</t>
  </si>
  <si>
    <t>70-07-15-325-005</t>
  </si>
  <si>
    <t>700715325005</t>
  </si>
  <si>
    <t>HOWARD FRANCES A TRUST</t>
  </si>
  <si>
    <t>16651 PINE DUNES CT</t>
  </si>
  <si>
    <t>LOT 5 PINE DUNES ESTATES</t>
  </si>
  <si>
    <t>3394</t>
  </si>
  <si>
    <t>70-07-15-400-012</t>
  </si>
  <si>
    <t>700715400012</t>
  </si>
  <si>
    <t>SPIRIT SPE PORTFOLIO CA C-STORES</t>
  </si>
  <si>
    <t>U.S. 31</t>
  </si>
  <si>
    <t>12160 U.S. 31</t>
  </si>
  <si>
    <t>1410 COMMONWEALTH DR STE 202</t>
  </si>
  <si>
    <t>WILMINGTON</t>
  </si>
  <si>
    <t>NC</t>
  </si>
  <si>
    <t>28403</t>
  </si>
  <si>
    <t>PART SE 1/4 COM AT A PT ON E'LY LI US-31 640.8 FT E AND 1158 FT N 22D 47M 30S W OF S 1/4 COR, TH N 67D 12M 30S E 85.62 FT, N 08D W 158.17 FT, E 128.85 FT, S 350.98FT, S 67D 12M 30S W 107.12 FT TO E'LY LI US-31, TH N 22D 47M 30S W 220.48 FT TO BEG SEC 15</t>
  </si>
  <si>
    <t>0.7664</t>
  </si>
  <si>
    <t>70-07-16-235-031</t>
  </si>
  <si>
    <t>700716235031</t>
  </si>
  <si>
    <t>31</t>
  </si>
  <si>
    <t>LAVALLEE KIMBERLI A</t>
  </si>
  <si>
    <t>12525 RETREAT DR PVT</t>
  </si>
  <si>
    <t>UNIT 31  THE RETREAT AT GRAND HAVEN GOLF CLUB AS RECORDED IN MASTER DEED LIBER 5491 PAGES 783-834 OTTAWA COUNTY CONDO SUB PLAN NO. 527 SEC 16 T7N R16W</t>
  </si>
  <si>
    <t>70-07-16-235-006</t>
  </si>
  <si>
    <t>700716235006</t>
  </si>
  <si>
    <t>6</t>
  </si>
  <si>
    <t>ROTHWELL WILLIAM J-MARIBETH</t>
  </si>
  <si>
    <t>12702 RETREAT DR PVT</t>
  </si>
  <si>
    <t>UNIT 6  THE RETREAT AT GRAND HAVEN GOLF CLUB AS RECORDED IN MASTER DEED LIBER 5491 PAGES 783-834 OTTAWA COUNTY CONDO SUB PLAN NO. 527 SEC 16 T7N R16W</t>
  </si>
  <si>
    <t>70-07-16-235-030</t>
  </si>
  <si>
    <t>700716235030</t>
  </si>
  <si>
    <t>30</t>
  </si>
  <si>
    <t>KROEZE DARLENE</t>
  </si>
  <si>
    <t>12519 RETREAT DR PVT</t>
  </si>
  <si>
    <t>UNIT 30  THE RETREAT AT GRAND HAVEN GOLF CLUB AS RECORDED IN MASTER DEED LIBER 5491 PAGES 783-834 OTTAWA COUNTY CONDO SUB PLAN NO. 527 SEC 16 T7N R16W</t>
  </si>
  <si>
    <t>70-07-16-235-022</t>
  </si>
  <si>
    <t>700716235022</t>
  </si>
  <si>
    <t>22</t>
  </si>
  <si>
    <t>BORLET ROBERT A-SHARON M TRUST</t>
  </si>
  <si>
    <t>12564 RETREAT DR PVT</t>
  </si>
  <si>
    <t>UNIT 22  THE RETREAT AT GRAND HAVEN GOLF CLUB AS RECORDED IN MASTER DEED LIBER 5491 PAGES 783-834 OTTAWA COUNTY CONDO SUB PLAN NO. 527 SEC 16 T7N R16W</t>
  </si>
  <si>
    <t>70-07-16-235-029</t>
  </si>
  <si>
    <t>700716235029</t>
  </si>
  <si>
    <t>29</t>
  </si>
  <si>
    <t>ERICKSON JUDITH E-KATHRYN J</t>
  </si>
  <si>
    <t>12508 RETREAT DR PVT</t>
  </si>
  <si>
    <t>UNIT 29  THE RETREAT AT GRAND HAVEN GOLF CLUB AS RECORDED IN MASTER DEED LIBER 5491 PAGES 783-834 OTTAWA COUNTY CONDO SUB PLAN NO. 527 SEC 16 T7N R16W</t>
  </si>
  <si>
    <t>70-07-16-235-020</t>
  </si>
  <si>
    <t>700716235020</t>
  </si>
  <si>
    <t>20</t>
  </si>
  <si>
    <t>ROONEY CATHERINE A-MARY M</t>
  </si>
  <si>
    <t>12580 RETREAT DR PVT</t>
  </si>
  <si>
    <t>666 SOUTH YATES AVE</t>
  </si>
  <si>
    <t>KANKAKEE</t>
  </si>
  <si>
    <t>60901</t>
  </si>
  <si>
    <t>UNIT 20  THE RETREAT AT GRAND HAVEN GOLF CLUB AS RECORDED IN MASTER DEED LIBER 5491 PAGES 783-834 OTTAWA COUNTY CONDO SUB PLAN NO. 527 SEC 16 T7N R16W</t>
  </si>
  <si>
    <t>70-07-16-235-011</t>
  </si>
  <si>
    <t>700716235011</t>
  </si>
  <si>
    <t>11</t>
  </si>
  <si>
    <t>SIKKENGA TRUST</t>
  </si>
  <si>
    <t>12652 RETREAT DR PVT</t>
  </si>
  <si>
    <t>UNIT 11  THE RETREAT AT GRAND HAVEN GOLF CLUB AS RECORDED IN MASTER DEED LIBER 5491 PAGES 783-834 OTTAWA COUNTY CONDO SUB PLAN NO. 527 SEC 16 T7N R16W</t>
  </si>
  <si>
    <t>70-07-16-235-032</t>
  </si>
  <si>
    <t>700716235032</t>
  </si>
  <si>
    <t>32</t>
  </si>
  <si>
    <t>SOEDER ROBERT-MARIA</t>
  </si>
  <si>
    <t>12539 RETREAT DR PVT</t>
  </si>
  <si>
    <t>UNIT 32  THE RETREAT AT GRAND HAVEN GOLF CLUB AS RECORDED IN MASTER DEED LIBER 5491 PAGES 783-834 OTTAWA COUNTY CONDO SUB PLAN NO. 527 SEC 16 T7N R16W</t>
  </si>
  <si>
    <t>70-07-16-235-041</t>
  </si>
  <si>
    <t>700716235041</t>
  </si>
  <si>
    <t>41</t>
  </si>
  <si>
    <t>DUVAL RALPH A-NANCY A</t>
  </si>
  <si>
    <t>12677 RETREAT DR PVT</t>
  </si>
  <si>
    <t>UNIT 41  THE RETREAT AT GRAND HAVEN GOLF CLUB AS RECORDED IN MASTER DEED LIBER 5491 PAGES 783-834 OTTAWA COUNTY CONDO SUB PLAN NO. 527 SEC 16 T7N R16W</t>
  </si>
  <si>
    <t>70-07-16-235-023</t>
  </si>
  <si>
    <t>700716235023</t>
  </si>
  <si>
    <t>23</t>
  </si>
  <si>
    <t>MCKESSY WILLIAM M-YVONNE L</t>
  </si>
  <si>
    <t>12556 RETREAT DR PVT</t>
  </si>
  <si>
    <t>UNIT 23  THE RETREAT AT GRAND HAVEN GOLF CLUB AS RECORDED IN MASTER DEED LIBER 5491 PAGES 783-834 OTTAWA COUNTY CONDO SUB PLAN NO. 527 SEC 16 T7N R16W</t>
  </si>
  <si>
    <t>70-07-16-235-038</t>
  </si>
  <si>
    <t>700716235038</t>
  </si>
  <si>
    <t>38</t>
  </si>
  <si>
    <t>DEVLIN DAVID</t>
  </si>
  <si>
    <t>12643 RETREAT DR PVT</t>
  </si>
  <si>
    <t>UNIT 38  THE RETREAT AT GRAND HAVEN GOLF CLUB AS RECORDED IN MASTER DEED LIBER 5491 PAGES 783-834 OTTAWA COUNTY CONDO SUB PLAN NO. 527 SEC 16 T7N R16W</t>
  </si>
  <si>
    <t>Beechtree Drain</t>
  </si>
  <si>
    <t>MDOT At Large</t>
  </si>
  <si>
    <t>CSX At Large</t>
  </si>
  <si>
    <t>14A - 2.31%</t>
  </si>
  <si>
    <t>14A - 7.66%</t>
  </si>
  <si>
    <t>Factor_AC</t>
  </si>
  <si>
    <t>Fact_USDS</t>
  </si>
  <si>
    <t>Fac_Drain</t>
  </si>
  <si>
    <t>Factor 4 - District Acreage</t>
  </si>
  <si>
    <t>30 Acres or Greater</t>
  </si>
  <si>
    <t>10 Acres or Greater</t>
  </si>
  <si>
    <t>0-10 Acres</t>
  </si>
  <si>
    <t>Factor 5 - Upstream/Downstream Proximity</t>
  </si>
  <si>
    <t>Factor 4</t>
  </si>
  <si>
    <t>Factor 4 Multiplier</t>
  </si>
  <si>
    <t>Factor 4 Adjusted Acreage</t>
  </si>
  <si>
    <t>Factor 4 Percent</t>
  </si>
  <si>
    <t>Factor 4 Assessment</t>
  </si>
  <si>
    <t>Factor 5</t>
  </si>
  <si>
    <t>Factor 5 Multiplier</t>
  </si>
  <si>
    <t>Factor 5 Adjusted Acreage</t>
  </si>
  <si>
    <t>Factor 5 Percent</t>
  </si>
  <si>
    <t>Factor 5 Assessment</t>
  </si>
  <si>
    <t>Exempt</t>
  </si>
  <si>
    <t>Personal Property</t>
  </si>
  <si>
    <t>Residential 10 acres and greater</t>
  </si>
  <si>
    <t>Residential between 3 and 10 ac.</t>
  </si>
  <si>
    <t>Residential between 1 and 3 ac.</t>
  </si>
  <si>
    <t>Residential up to 1 ac.</t>
  </si>
  <si>
    <t xml:space="preserve">Industrial </t>
  </si>
  <si>
    <t xml:space="preserve">Commercial </t>
  </si>
  <si>
    <t>Agricultural</t>
  </si>
  <si>
    <t>Difference</t>
  </si>
  <si>
    <t>Ratio</t>
  </si>
  <si>
    <t>&gt;10%</t>
  </si>
  <si>
    <t>&gt;Legal AC</t>
  </si>
  <si>
    <t>GIS_ParAc</t>
  </si>
  <si>
    <t>GIS_Ac</t>
  </si>
  <si>
    <t>Code</t>
  </si>
  <si>
    <t>Full Acres</t>
  </si>
  <si>
    <t>Assessed Acres</t>
  </si>
  <si>
    <t>Parcel Number</t>
  </si>
  <si>
    <t>Check Full Acreage</t>
  </si>
  <si>
    <t>Check Assessed Acreage</t>
  </si>
  <si>
    <t>None</t>
  </si>
  <si>
    <t xml:space="preserve"># of Erorrs </t>
  </si>
  <si>
    <t>Factor 2 -Acres in District and Land Use</t>
  </si>
  <si>
    <t xml:space="preserve">Factor 2 </t>
  </si>
  <si>
    <t>Factor 2 Adjusted District Acreage</t>
  </si>
  <si>
    <t>Grand Haven Township At Large</t>
  </si>
  <si>
    <t>Factor 1 - Drain Connectivity</t>
  </si>
  <si>
    <t>Drain Touches Parcel</t>
  </si>
  <si>
    <t>Drain Does Not Touch Parcel</t>
  </si>
  <si>
    <t>Downstream of Petition Project Area</t>
  </si>
  <si>
    <t>In Petition Project Area</t>
  </si>
  <si>
    <t>Upstream of Petition Project Area</t>
  </si>
  <si>
    <t>Golf Course Supplemental Benefit</t>
  </si>
  <si>
    <t>TimDun_Par</t>
  </si>
  <si>
    <t>Factor 6 Percent</t>
  </si>
  <si>
    <t>Factor 6</t>
  </si>
  <si>
    <t>Factor 6 Benefit</t>
  </si>
  <si>
    <t>Factor 6 - Timber Dunes Benefit</t>
  </si>
  <si>
    <t>14A - 8.06%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</si>
</sst>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0.00000000000"/>
    <numFmt numFmtId="165" formatCode="m/d/yy;@"/>
    <numFmt numFmtId="166" formatCode="0.00000000"/>
    <numFmt numFmtId="167" formatCode="0.0"/>
    <numFmt numFmtId="168" formatCode="&quot;$&quot;#,##0"/>
    <numFmt numFmtId="169" formatCode="0.0000%"/>
    <numFmt numFmtId="170" formatCode="&quot;$&quot;#,##0.00"/>
    <numFmt numFmtId="171" formatCode="0.000"/>
    <numFmt numFmtId="172" formatCode="0.000%"/>
    <numFmt numFmtId="173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rgb="FFE6E6E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34" borderId="11"/>
  </cellStyleXfs>
  <cellXfs count="160">
    <xf numFmtId="0" fontId="0" fillId="0" borderId="0" xfId="0"/>
    <xf numFmtId="1" fontId="0" fillId="0" borderId="0" xfId="0" applyNumberFormat="1"/>
    <xf numFmtId="164" fontId="0" fillId="0" borderId="0" xfId="0" applyNumberFormat="1"/>
    <xf numFmtId="1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2" fontId="16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18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0" fontId="20" fillId="0" borderId="0" xfId="43" applyNumberFormat="1" applyFont="1"/>
    <xf numFmtId="10" fontId="20" fillId="0" borderId="0" xfId="0" applyNumberFormat="1" applyFont="1"/>
    <xf numFmtId="1" fontId="21" fillId="0" borderId="0" xfId="0" applyNumberFormat="1" applyFont="1"/>
    <xf numFmtId="2" fontId="21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70" fontId="21" fillId="0" borderId="0" xfId="42" applyNumberFormat="1" applyFont="1" applyAlignment="1">
      <alignment horizontal="center"/>
    </xf>
    <xf numFmtId="1" fontId="22" fillId="0" borderId="0" xfId="0" applyNumberFormat="1" applyFont="1" applyAlignment="1">
      <alignment horizontal="right"/>
    </xf>
    <xf numFmtId="168" fontId="21" fillId="0" borderId="0" xfId="0" applyNumberFormat="1" applyFont="1" applyAlignment="1">
      <alignment horizontal="center"/>
    </xf>
    <xf numFmtId="10" fontId="21" fillId="0" borderId="0" xfId="43" applyNumberFormat="1" applyFont="1" applyAlignment="1">
      <alignment horizontal="center"/>
    </xf>
    <xf numFmtId="1" fontId="22" fillId="0" borderId="0" xfId="0" applyNumberFormat="1" applyFont="1"/>
    <xf numFmtId="1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0" xfId="0" applyFont="1" applyAlignment="1"/>
    <xf numFmtId="1" fontId="21" fillId="0" borderId="0" xfId="0" applyNumberFormat="1" applyFont="1" applyFill="1"/>
    <xf numFmtId="1" fontId="19" fillId="0" borderId="0" xfId="0" applyNumberFormat="1" applyFont="1" applyAlignment="1"/>
    <xf numFmtId="1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166" fontId="19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10" fontId="19" fillId="0" borderId="0" xfId="43" applyNumberFormat="1" applyFont="1" applyAlignment="1">
      <alignment horizontal="center" wrapText="1"/>
    </xf>
    <xf numFmtId="10" fontId="19" fillId="0" borderId="0" xfId="0" applyNumberFormat="1" applyFont="1" applyAlignment="1">
      <alignment horizontal="center" wrapText="1"/>
    </xf>
    <xf numFmtId="170" fontId="21" fillId="0" borderId="0" xfId="0" applyNumberFormat="1" applyFont="1"/>
    <xf numFmtId="0" fontId="21" fillId="0" borderId="0" xfId="0" applyNumberFormat="1" applyFont="1"/>
    <xf numFmtId="169" fontId="21" fillId="0" borderId="0" xfId="43" applyNumberFormat="1" applyFont="1"/>
    <xf numFmtId="1" fontId="22" fillId="0" borderId="0" xfId="0" applyNumberFormat="1" applyFont="1" applyAlignment="1"/>
    <xf numFmtId="1" fontId="22" fillId="0" borderId="0" xfId="0" applyNumberFormat="1" applyFont="1" applyAlignment="1">
      <alignment horizontal="left"/>
    </xf>
    <xf numFmtId="0" fontId="0" fillId="33" borderId="0" xfId="0" applyFill="1"/>
    <xf numFmtId="170" fontId="21" fillId="0" borderId="0" xfId="0" applyNumberFormat="1" applyFont="1" applyFill="1"/>
    <xf numFmtId="0" fontId="24" fillId="34" borderId="11" xfId="44" applyAlignment="1">
      <alignment horizontal="left"/>
    </xf>
    <xf numFmtId="166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applyNumberFormat="1"/>
    <xf numFmtId="171" fontId="21" fillId="0" borderId="0" xfId="0" applyNumberFormat="1" applyFont="1" applyAlignment="1">
      <alignment horizontal="center"/>
    </xf>
    <xf numFmtId="171" fontId="21" fillId="0" borderId="0" xfId="0" applyNumberFormat="1" applyFont="1" applyFill="1" applyAlignment="1">
      <alignment horizontal="center"/>
    </xf>
    <xf numFmtId="169" fontId="21" fillId="0" borderId="0" xfId="0" applyNumberFormat="1" applyFont="1"/>
    <xf numFmtId="2" fontId="21" fillId="0" borderId="0" xfId="0" applyNumberFormat="1" applyFont="1" applyFill="1" applyAlignment="1">
      <alignment horizontal="center"/>
    </xf>
    <xf numFmtId="172" fontId="21" fillId="0" borderId="0" xfId="43" applyNumberFormat="1" applyFont="1" applyAlignment="1">
      <alignment horizontal="center"/>
    </xf>
    <xf numFmtId="10" fontId="21" fillId="0" borderId="0" xfId="43" applyNumberFormat="1" applyFont="1" applyFill="1" applyAlignment="1">
      <alignment horizontal="center"/>
    </xf>
    <xf numFmtId="10" fontId="19" fillId="0" borderId="0" xfId="43" applyNumberFormat="1" applyFont="1" applyAlignment="1">
      <alignment horizontal="center"/>
    </xf>
    <xf numFmtId="9" fontId="21" fillId="0" borderId="0" xfId="43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43" applyFont="1" applyAlignment="1">
      <alignment horizontal="left" wrapText="1"/>
    </xf>
    <xf numFmtId="173" fontId="0" fillId="0" borderId="0" xfId="0" applyNumberFormat="1"/>
    <xf numFmtId="1" fontId="0" fillId="33" borderId="0" xfId="0" applyNumberFormat="1" applyFill="1"/>
    <xf numFmtId="166" fontId="0" fillId="33" borderId="0" xfId="0" applyNumberFormat="1" applyFill="1"/>
    <xf numFmtId="1" fontId="0" fillId="0" borderId="0" xfId="0" applyNumberFormat="1" applyFill="1"/>
    <xf numFmtId="173" fontId="16" fillId="0" borderId="0" xfId="0" applyNumberFormat="1" applyFont="1" applyAlignment="1">
      <alignment horizontal="center" wrapText="1"/>
    </xf>
    <xf numFmtId="170" fontId="21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67" fontId="21" fillId="36" borderId="10" xfId="0" applyNumberFormat="1" applyFont="1" applyFill="1" applyBorder="1" applyAlignment="1">
      <alignment horizontal="center"/>
    </xf>
    <xf numFmtId="167" fontId="21" fillId="36" borderId="20" xfId="0" applyNumberFormat="1" applyFont="1" applyFill="1" applyBorder="1" applyAlignment="1">
      <alignment horizontal="center"/>
    </xf>
    <xf numFmtId="2" fontId="21" fillId="36" borderId="10" xfId="0" applyNumberFormat="1" applyFont="1" applyFill="1" applyBorder="1" applyAlignment="1">
      <alignment horizontal="center"/>
    </xf>
    <xf numFmtId="2" fontId="21" fillId="36" borderId="2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2" fontId="21" fillId="0" borderId="0" xfId="0" applyNumberFormat="1" applyFont="1" applyAlignment="1">
      <alignment horizontal="left"/>
    </xf>
    <xf numFmtId="2" fontId="21" fillId="0" borderId="0" xfId="0" applyNumberFormat="1" applyFont="1"/>
    <xf numFmtId="172" fontId="21" fillId="0" borderId="0" xfId="43" applyNumberFormat="1" applyFont="1"/>
    <xf numFmtId="170" fontId="21" fillId="0" borderId="0" xfId="42" applyNumberFormat="1" applyFont="1"/>
    <xf numFmtId="172" fontId="21" fillId="0" borderId="0" xfId="0" applyNumberFormat="1" applyFont="1"/>
    <xf numFmtId="0" fontId="25" fillId="0" borderId="0" xfId="0" applyFont="1"/>
    <xf numFmtId="10" fontId="0" fillId="0" borderId="0" xfId="43" applyNumberFormat="1" applyFont="1"/>
    <xf numFmtId="2" fontId="0" fillId="0" borderId="0" xfId="0" applyNumberFormat="1"/>
    <xf numFmtId="17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71" fontId="0" fillId="0" borderId="0" xfId="0" applyNumberFormat="1"/>
    <xf numFmtId="0" fontId="0" fillId="37" borderId="0" xfId="0" applyFill="1"/>
    <xf numFmtId="10" fontId="0" fillId="33" borderId="0" xfId="43" applyNumberFormat="1" applyFont="1" applyFill="1"/>
    <xf numFmtId="171" fontId="0" fillId="33" borderId="0" xfId="0" applyNumberFormat="1" applyFill="1" applyAlignment="1">
      <alignment horizontal="center"/>
    </xf>
    <xf numFmtId="0" fontId="0" fillId="33" borderId="0" xfId="0" applyFill="1" applyAlignment="1">
      <alignment vertical="center"/>
    </xf>
    <xf numFmtId="171" fontId="0" fillId="33" borderId="0" xfId="0" applyNumberFormat="1" applyFill="1"/>
    <xf numFmtId="0" fontId="0" fillId="0" borderId="0" xfId="0" applyAlignment="1">
      <alignment horizontal="center"/>
    </xf>
    <xf numFmtId="49" fontId="26" fillId="38" borderId="0" xfId="0" applyNumberFormat="1" applyFont="1" applyFill="1" applyAlignment="1">
      <alignment horizontal="center" wrapText="1"/>
    </xf>
    <xf numFmtId="49" fontId="26" fillId="38" borderId="0" xfId="0" applyNumberFormat="1" applyFont="1" applyFill="1" applyAlignment="1">
      <alignment wrapText="1"/>
    </xf>
    <xf numFmtId="1" fontId="0" fillId="0" borderId="0" xfId="0" applyNumberFormat="1" applyAlignment="1">
      <alignment horizontal="left"/>
    </xf>
    <xf numFmtId="10" fontId="21" fillId="0" borderId="0" xfId="0" applyNumberFormat="1" applyFont="1" applyAlignment="1">
      <alignment horizontal="center"/>
    </xf>
    <xf numFmtId="2" fontId="20" fillId="0" borderId="32" xfId="0" applyNumberFormat="1" applyFont="1" applyBorder="1" applyAlignment="1">
      <alignment horizontal="center"/>
    </xf>
    <xf numFmtId="170" fontId="21" fillId="36" borderId="0" xfId="42" applyNumberFormat="1" applyFont="1" applyFill="1" applyAlignment="1">
      <alignment horizontal="center"/>
    </xf>
    <xf numFmtId="10" fontId="21" fillId="36" borderId="0" xfId="43" applyNumberFormat="1" applyFont="1" applyFill="1" applyAlignment="1">
      <alignment horizontal="center"/>
    </xf>
    <xf numFmtId="1" fontId="22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10" fontId="21" fillId="0" borderId="0" xfId="43" applyNumberFormat="1" applyFont="1" applyFill="1" applyBorder="1" applyAlignment="1">
      <alignment horizontal="center"/>
    </xf>
    <xf numFmtId="170" fontId="21" fillId="0" borderId="0" xfId="42" applyNumberFormat="1" applyFont="1" applyBorder="1" applyAlignment="1">
      <alignment horizontal="center"/>
    </xf>
    <xf numFmtId="166" fontId="20" fillId="0" borderId="32" xfId="0" applyNumberFormat="1" applyFont="1" applyBorder="1" applyAlignment="1">
      <alignment horizontal="center"/>
    </xf>
    <xf numFmtId="2" fontId="21" fillId="0" borderId="32" xfId="0" applyNumberFormat="1" applyFont="1" applyBorder="1" applyAlignment="1">
      <alignment horizontal="left"/>
    </xf>
    <xf numFmtId="10" fontId="21" fillId="0" borderId="32" xfId="43" applyNumberFormat="1" applyFont="1" applyBorder="1" applyAlignment="1">
      <alignment horizontal="center"/>
    </xf>
    <xf numFmtId="170" fontId="21" fillId="36" borderId="32" xfId="42" applyNumberFormat="1" applyFont="1" applyFill="1" applyBorder="1" applyAlignment="1">
      <alignment horizontal="center"/>
    </xf>
    <xf numFmtId="10" fontId="21" fillId="0" borderId="0" xfId="43" applyNumberFormat="1" applyFont="1"/>
    <xf numFmtId="0" fontId="21" fillId="0" borderId="33" xfId="0" applyFont="1" applyBorder="1" applyAlignment="1">
      <alignment horizontal="center"/>
    </xf>
    <xf numFmtId="2" fontId="21" fillId="36" borderId="34" xfId="0" applyNumberFormat="1" applyFont="1" applyFill="1" applyBorder="1" applyAlignment="1">
      <alignment horizontal="center"/>
    </xf>
    <xf numFmtId="1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169" fontId="21" fillId="0" borderId="0" xfId="43" applyNumberFormat="1" applyFont="1" applyFill="1"/>
    <xf numFmtId="0" fontId="21" fillId="0" borderId="0" xfId="0" applyNumberFormat="1" applyFont="1" applyFill="1"/>
    <xf numFmtId="169" fontId="21" fillId="0" borderId="0" xfId="0" applyNumberFormat="1" applyFont="1" applyFill="1"/>
    <xf numFmtId="2" fontId="21" fillId="0" borderId="0" xfId="0" applyNumberFormat="1" applyFont="1" applyFill="1"/>
    <xf numFmtId="0" fontId="0" fillId="0" borderId="0" xfId="0" applyFill="1"/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168" fontId="21" fillId="36" borderId="19" xfId="0" applyNumberFormat="1" applyFont="1" applyFill="1" applyBorder="1" applyAlignment="1">
      <alignment horizontal="center"/>
    </xf>
    <xf numFmtId="168" fontId="21" fillId="36" borderId="20" xfId="0" applyNumberFormat="1" applyFont="1" applyFill="1" applyBorder="1" applyAlignment="1">
      <alignment horizontal="center"/>
    </xf>
    <xf numFmtId="168" fontId="21" fillId="36" borderId="28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2" fontId="19" fillId="0" borderId="24" xfId="0" applyNumberFormat="1" applyFont="1" applyFill="1" applyBorder="1" applyAlignment="1">
      <alignment horizontal="left"/>
    </xf>
    <xf numFmtId="2" fontId="19" fillId="0" borderId="25" xfId="0" applyNumberFormat="1" applyFont="1" applyFill="1" applyBorder="1" applyAlignment="1">
      <alignment horizontal="left"/>
    </xf>
    <xf numFmtId="2" fontId="19" fillId="0" borderId="26" xfId="0" applyNumberFormat="1" applyFont="1" applyFill="1" applyBorder="1" applyAlignment="1">
      <alignment horizontal="left"/>
    </xf>
    <xf numFmtId="2" fontId="19" fillId="0" borderId="14" xfId="0" applyNumberFormat="1" applyFont="1" applyFill="1" applyBorder="1" applyAlignment="1">
      <alignment horizontal="left"/>
    </xf>
    <xf numFmtId="2" fontId="19" fillId="0" borderId="15" xfId="0" applyNumberFormat="1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168" fontId="21" fillId="36" borderId="27" xfId="43" applyNumberFormat="1" applyFont="1" applyFill="1" applyBorder="1" applyAlignment="1">
      <alignment horizontal="center"/>
    </xf>
    <xf numFmtId="168" fontId="21" fillId="36" borderId="22" xfId="43" applyNumberFormat="1" applyFont="1" applyFill="1" applyBorder="1" applyAlignment="1">
      <alignment horizontal="center"/>
    </xf>
    <xf numFmtId="168" fontId="21" fillId="36" borderId="23" xfId="43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1" fontId="19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center"/>
    </xf>
    <xf numFmtId="1" fontId="19" fillId="35" borderId="14" xfId="0" applyNumberFormat="1" applyFont="1" applyFill="1" applyBorder="1" applyAlignment="1">
      <alignment horizontal="left"/>
    </xf>
    <xf numFmtId="1" fontId="19" fillId="35" borderId="15" xfId="0" applyNumberFormat="1" applyFont="1" applyFill="1" applyBorder="1" applyAlignment="1">
      <alignment horizontal="left"/>
    </xf>
    <xf numFmtId="1" fontId="19" fillId="35" borderId="16" xfId="0" applyNumberFormat="1" applyFont="1" applyFill="1" applyBorder="1" applyAlignment="1">
      <alignment horizontal="left"/>
    </xf>
    <xf numFmtId="1" fontId="21" fillId="0" borderId="12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Style0" xfId="44" xr:uid="{2B22E769-67EB-4B22-9FAA-D1E3BE1CD628}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58"/>
  <sheetViews>
    <sheetView tabSelected="1" view="pageBreakPreview" zoomScale="85" zoomScaleNormal="85" zoomScaleSheetLayoutView="85" workbookViewId="0">
      <selection activeCell="AF23" sqref="AF23"/>
    </sheetView>
  </sheetViews>
  <sheetFormatPr defaultRowHeight="15" x14ac:dyDescent="0.25"/>
  <cols>
    <col min="1" max="1" width="20.42578125" style="10" bestFit="1" customWidth="1"/>
    <col min="2" max="2" width="42.7109375" style="11" customWidth="1"/>
    <col min="3" max="3" width="14.7109375" style="11" customWidth="1"/>
    <col min="4" max="4" width="14.85546875" style="12" customWidth="1"/>
    <col min="5" max="5" width="49.85546875" style="10" customWidth="1"/>
    <col min="6" max="6" width="16.28515625" style="13" bestFit="1" customWidth="1"/>
    <col min="7" max="7" width="12.28515625" style="13" customWidth="1"/>
    <col min="8" max="8" width="14.140625" style="14" bestFit="1" customWidth="1"/>
    <col min="9" max="9" width="12.42578125" style="15" customWidth="1"/>
    <col min="10" max="11" width="14.42578125" style="14" customWidth="1"/>
    <col min="12" max="12" width="15.85546875" style="14" customWidth="1"/>
    <col min="13" max="13" width="11.140625" style="14" customWidth="1"/>
    <col min="14" max="14" width="14.140625" style="14" customWidth="1"/>
    <col min="15" max="15" width="12" style="14" customWidth="1"/>
    <col min="16" max="16" width="12.7109375" style="14" customWidth="1"/>
    <col min="17" max="30" width="14.140625" style="14" customWidth="1"/>
    <col min="31" max="31" width="15.28515625" style="16" customWidth="1"/>
    <col min="32" max="32" width="17.85546875" style="14" customWidth="1"/>
  </cols>
  <sheetData>
    <row r="1" spans="1:32" ht="15.75" x14ac:dyDescent="0.25">
      <c r="A1" s="151" t="s">
        <v>1505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</row>
    <row r="2" spans="1:32" ht="15.75" x14ac:dyDescent="0.25">
      <c r="A2" s="151" t="s">
        <v>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ht="16.5" thickBot="1" x14ac:dyDescent="0.3">
      <c r="A3" s="152">
        <f ca="1">TODAY()</f>
        <v>44243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</row>
    <row r="4" spans="1:32" ht="15.75" x14ac:dyDescent="0.25">
      <c r="A4" s="17"/>
      <c r="B4" s="43" t="s">
        <v>35</v>
      </c>
      <c r="D4" s="19"/>
      <c r="E4" s="18"/>
      <c r="F4" s="96">
        <v>1100000</v>
      </c>
      <c r="G4" s="20"/>
      <c r="H4" s="153" t="s">
        <v>1555</v>
      </c>
      <c r="I4" s="154"/>
      <c r="J4" s="154"/>
      <c r="K4" s="154"/>
      <c r="L4" s="154"/>
      <c r="M4" s="155"/>
      <c r="N4" s="21"/>
      <c r="O4" s="123" t="s">
        <v>22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  <c r="AF4" s="21"/>
    </row>
    <row r="5" spans="1:32" ht="15.75" x14ac:dyDescent="0.25">
      <c r="B5" s="18"/>
      <c r="D5" s="19"/>
      <c r="E5" s="54"/>
      <c r="F5" s="25"/>
      <c r="G5" s="23"/>
      <c r="H5" s="67">
        <v>1</v>
      </c>
      <c r="I5" s="69">
        <v>1</v>
      </c>
      <c r="J5" s="156" t="s">
        <v>1557</v>
      </c>
      <c r="K5" s="157"/>
      <c r="L5" s="157"/>
      <c r="M5" s="158"/>
      <c r="N5" s="21"/>
      <c r="O5" s="123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  <c r="AF5" s="21"/>
    </row>
    <row r="6" spans="1:32" ht="16.5" thickBot="1" x14ac:dyDescent="0.3">
      <c r="A6" s="24"/>
      <c r="B6" s="43" t="s">
        <v>36</v>
      </c>
      <c r="C6" s="11" t="s">
        <v>1567</v>
      </c>
      <c r="D6" s="19"/>
      <c r="E6" s="97">
        <v>8.0600000000000005E-2</v>
      </c>
      <c r="F6" s="23">
        <f>$F$4*E6</f>
        <v>88660</v>
      </c>
      <c r="G6" s="25"/>
      <c r="H6" s="68">
        <v>2</v>
      </c>
      <c r="I6" s="70">
        <v>1.5</v>
      </c>
      <c r="J6" s="127" t="s">
        <v>1556</v>
      </c>
      <c r="K6" s="128"/>
      <c r="L6" s="128"/>
      <c r="M6" s="129"/>
      <c r="N6" s="21"/>
      <c r="O6" s="29">
        <f>COUNTA(A23:A253)</f>
        <v>229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  <c r="AF6" s="21"/>
    </row>
    <row r="7" spans="1:32" ht="16.5" thickBot="1" x14ac:dyDescent="0.3">
      <c r="B7" s="44" t="s">
        <v>1554</v>
      </c>
      <c r="D7" s="19"/>
      <c r="E7" s="97">
        <v>0.49</v>
      </c>
      <c r="F7" s="23">
        <f>$F$4*E7</f>
        <v>539000</v>
      </c>
      <c r="G7" s="23"/>
      <c r="H7" s="130" t="s">
        <v>1551</v>
      </c>
      <c r="I7" s="131"/>
      <c r="J7" s="131"/>
      <c r="K7" s="131"/>
      <c r="L7" s="131"/>
      <c r="M7" s="13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21"/>
    </row>
    <row r="8" spans="1:32" ht="15.75" x14ac:dyDescent="0.25">
      <c r="A8" s="17"/>
      <c r="B8" s="44" t="s">
        <v>1506</v>
      </c>
      <c r="C8" s="11" t="s">
        <v>1509</v>
      </c>
      <c r="D8" s="19"/>
      <c r="E8" s="97">
        <v>0.1532</v>
      </c>
      <c r="F8" s="23">
        <f>$F$4*E8</f>
        <v>168520</v>
      </c>
      <c r="G8" s="23"/>
      <c r="H8" s="133" t="s">
        <v>23</v>
      </c>
      <c r="I8" s="134"/>
      <c r="J8" s="134"/>
      <c r="K8" s="134"/>
      <c r="L8" s="134"/>
      <c r="M8" s="135"/>
      <c r="N8" s="21"/>
      <c r="O8" s="124" t="s">
        <v>34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2"/>
      <c r="AF8" s="21"/>
    </row>
    <row r="9" spans="1:32" ht="16.5" thickBot="1" x14ac:dyDescent="0.3">
      <c r="A9" s="17"/>
      <c r="B9" s="98" t="s">
        <v>1507</v>
      </c>
      <c r="C9" s="99" t="s">
        <v>1508</v>
      </c>
      <c r="D9" s="100"/>
      <c r="E9" s="101">
        <v>2.3099999999999999E-2</v>
      </c>
      <c r="F9" s="102">
        <f>$F$4*E9</f>
        <v>25410</v>
      </c>
      <c r="G9" s="23"/>
      <c r="H9" s="142">
        <v>275</v>
      </c>
      <c r="I9" s="143"/>
      <c r="J9" s="143"/>
      <c r="K9" s="143"/>
      <c r="L9" s="143"/>
      <c r="M9" s="144"/>
      <c r="N9" s="21"/>
      <c r="O9" s="124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  <c r="AF9" s="21"/>
    </row>
    <row r="10" spans="1:32" ht="15.75" x14ac:dyDescent="0.25">
      <c r="A10" s="17"/>
      <c r="B10" s="104" t="s">
        <v>1561</v>
      </c>
      <c r="C10" s="95"/>
      <c r="D10" s="103"/>
      <c r="E10" s="105">
        <f>F10/F4</f>
        <v>0.14818181818181819</v>
      </c>
      <c r="F10" s="106">
        <v>163000</v>
      </c>
      <c r="G10" s="23"/>
      <c r="H10" s="148" t="s">
        <v>1513</v>
      </c>
      <c r="I10" s="149"/>
      <c r="J10" s="149"/>
      <c r="K10" s="149"/>
      <c r="L10" s="149"/>
      <c r="M10" s="150"/>
      <c r="N10" s="21"/>
      <c r="O10" s="73">
        <v>10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1"/>
    </row>
    <row r="11" spans="1:32" ht="15.75" x14ac:dyDescent="0.25">
      <c r="E11" s="94">
        <f>SUM(E6:E10)</f>
        <v>0.8950818181818182</v>
      </c>
      <c r="F11" s="66">
        <f>SUM(F6:F10)</f>
        <v>984590</v>
      </c>
      <c r="G11" s="23"/>
      <c r="H11" s="67">
        <v>1</v>
      </c>
      <c r="I11" s="71">
        <v>1</v>
      </c>
      <c r="J11" s="145" t="s">
        <v>1516</v>
      </c>
      <c r="K11" s="146"/>
      <c r="L11" s="146"/>
      <c r="M11" s="147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1"/>
    </row>
    <row r="12" spans="1:32" ht="15.75" x14ac:dyDescent="0.25">
      <c r="A12" s="17"/>
      <c r="G12" s="20"/>
      <c r="H12" s="67">
        <v>2</v>
      </c>
      <c r="I12" s="71">
        <v>0.75</v>
      </c>
      <c r="J12" s="136" t="s">
        <v>1515</v>
      </c>
      <c r="K12" s="137"/>
      <c r="L12" s="137"/>
      <c r="M12" s="138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2"/>
      <c r="AF12" s="21"/>
    </row>
    <row r="13" spans="1:32" ht="16.5" thickBot="1" x14ac:dyDescent="0.3">
      <c r="A13" s="27"/>
      <c r="B13" s="43" t="s">
        <v>37</v>
      </c>
      <c r="D13" s="19"/>
      <c r="E13" s="56">
        <f>1-(SUM(E6:E10))</f>
        <v>0.1049181818181818</v>
      </c>
      <c r="F13" s="23">
        <f>$F$4*E13</f>
        <v>115409.99999999999</v>
      </c>
      <c r="G13" s="20"/>
      <c r="H13" s="68">
        <v>3</v>
      </c>
      <c r="I13" s="72">
        <v>0.5</v>
      </c>
      <c r="J13" s="125" t="s">
        <v>1514</v>
      </c>
      <c r="K13" s="125"/>
      <c r="L13" s="125"/>
      <c r="M13" s="126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1"/>
    </row>
    <row r="14" spans="1:32" ht="15.75" x14ac:dyDescent="0.25">
      <c r="A14" s="17"/>
      <c r="E14" s="57">
        <f>SUM(E11:E13)</f>
        <v>1</v>
      </c>
      <c r="F14" s="20"/>
      <c r="G14" s="20"/>
      <c r="H14" s="117" t="s">
        <v>1517</v>
      </c>
      <c r="I14" s="118"/>
      <c r="J14" s="118"/>
      <c r="K14" s="118"/>
      <c r="L14" s="118"/>
      <c r="M14" s="119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1"/>
    </row>
    <row r="15" spans="1:32" ht="15.75" x14ac:dyDescent="0.25">
      <c r="A15" s="24"/>
      <c r="G15" s="20"/>
      <c r="H15" s="67">
        <v>1</v>
      </c>
      <c r="I15" s="71">
        <v>0.75</v>
      </c>
      <c r="J15" s="136" t="s">
        <v>1558</v>
      </c>
      <c r="K15" s="137"/>
      <c r="L15" s="137"/>
      <c r="M15" s="138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1"/>
    </row>
    <row r="16" spans="1:32" ht="15.75" x14ac:dyDescent="0.25">
      <c r="A16" s="24"/>
      <c r="B16" s="58" t="s">
        <v>1555</v>
      </c>
      <c r="C16" s="55">
        <f>($E$13-$C$18-$C$21)/4</f>
        <v>7.0079545454545403E-3</v>
      </c>
      <c r="D16" s="23">
        <f>C16*$F$4</f>
        <v>7708.7499999999945</v>
      </c>
      <c r="E16" s="17"/>
      <c r="G16" s="20"/>
      <c r="H16" s="67">
        <v>2</v>
      </c>
      <c r="I16" s="71">
        <v>1.5</v>
      </c>
      <c r="J16" s="136" t="s">
        <v>1559</v>
      </c>
      <c r="K16" s="137"/>
      <c r="L16" s="137"/>
      <c r="M16" s="138"/>
      <c r="N16" s="18"/>
      <c r="O16" s="18"/>
      <c r="P16" s="18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21"/>
    </row>
    <row r="17" spans="1:32" ht="16.5" thickBot="1" x14ac:dyDescent="0.3">
      <c r="A17" s="17"/>
      <c r="B17" s="59" t="s">
        <v>24</v>
      </c>
      <c r="C17" s="55">
        <f>($E$13-$C$18-$C$21)/4</f>
        <v>7.0079545454545403E-3</v>
      </c>
      <c r="D17" s="23">
        <f>C17*$F$4</f>
        <v>7708.7499999999945</v>
      </c>
      <c r="E17" s="17"/>
      <c r="F17" s="20"/>
      <c r="G17" s="20"/>
      <c r="H17" s="108">
        <v>3</v>
      </c>
      <c r="I17" s="109">
        <v>0.5</v>
      </c>
      <c r="J17" s="139" t="s">
        <v>1560</v>
      </c>
      <c r="K17" s="140"/>
      <c r="L17" s="140"/>
      <c r="M17" s="141"/>
      <c r="N17" s="17"/>
      <c r="O17" s="17"/>
      <c r="P17" s="18"/>
      <c r="Q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1"/>
    </row>
    <row r="18" spans="1:32" ht="15.75" x14ac:dyDescent="0.25">
      <c r="A18" s="17"/>
      <c r="B18" s="60" t="s">
        <v>23</v>
      </c>
      <c r="C18" s="26">
        <f>D18/$F$4</f>
        <v>5.7250000000000002E-2</v>
      </c>
      <c r="D18" s="23">
        <f>$O$253</f>
        <v>62975</v>
      </c>
      <c r="F18" s="40"/>
      <c r="H18" s="117" t="s">
        <v>1566</v>
      </c>
      <c r="I18" s="118"/>
      <c r="J18" s="118"/>
      <c r="K18" s="118"/>
      <c r="L18" s="118"/>
      <c r="M18" s="119"/>
      <c r="N18" s="17"/>
      <c r="O18" s="17"/>
      <c r="P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/>
      <c r="AF18" s="21"/>
    </row>
    <row r="19" spans="1:32" ht="16.5" thickBot="1" x14ac:dyDescent="0.3">
      <c r="A19" s="17"/>
      <c r="B19" s="74" t="s">
        <v>1513</v>
      </c>
      <c r="C19" s="55">
        <f>($E$13-$C$18-$C$21)/4</f>
        <v>7.0079545454545403E-3</v>
      </c>
      <c r="D19" s="23">
        <f>C19*$F$4</f>
        <v>7708.7499999999945</v>
      </c>
      <c r="E19" s="17"/>
      <c r="F19" s="20"/>
      <c r="H19" s="120">
        <v>1200</v>
      </c>
      <c r="I19" s="121"/>
      <c r="J19" s="121"/>
      <c r="K19" s="121"/>
      <c r="L19" s="121"/>
      <c r="M19" s="122"/>
      <c r="N19" s="32"/>
      <c r="O19" s="32"/>
      <c r="P19" s="32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21"/>
    </row>
    <row r="20" spans="1:32" ht="15.75" x14ac:dyDescent="0.25">
      <c r="A20" s="17"/>
      <c r="B20" s="74" t="s">
        <v>1517</v>
      </c>
      <c r="C20" s="55">
        <f>($E$13-$C$18-$C$21)/4</f>
        <v>7.0079545454545403E-3</v>
      </c>
      <c r="D20" s="23">
        <f>C20*$F$4</f>
        <v>7708.7499999999945</v>
      </c>
      <c r="H20" s="30"/>
      <c r="M20" s="31"/>
      <c r="N20" s="32"/>
      <c r="O20" s="32"/>
      <c r="P20" s="32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21"/>
    </row>
    <row r="21" spans="1:32" ht="15.75" x14ac:dyDescent="0.25">
      <c r="A21" s="17"/>
      <c r="B21" s="74" t="s">
        <v>1566</v>
      </c>
      <c r="C21" s="26">
        <f>D21/$F$4</f>
        <v>1.9636363636363636E-2</v>
      </c>
      <c r="D21" s="23">
        <f>$AB$253</f>
        <v>21600</v>
      </c>
      <c r="H21" s="30"/>
      <c r="M21" s="31"/>
      <c r="N21" s="32"/>
      <c r="O21" s="32"/>
      <c r="P21" s="32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F21" s="21"/>
    </row>
    <row r="22" spans="1:32" s="4" customFormat="1" ht="63" x14ac:dyDescent="0.25">
      <c r="A22" s="33" t="s">
        <v>0</v>
      </c>
      <c r="B22" s="34" t="s">
        <v>18</v>
      </c>
      <c r="C22" s="34" t="s">
        <v>19</v>
      </c>
      <c r="D22" s="35" t="s">
        <v>20</v>
      </c>
      <c r="E22" s="33" t="s">
        <v>3</v>
      </c>
      <c r="F22" s="36" t="s">
        <v>21</v>
      </c>
      <c r="G22" s="36" t="s">
        <v>73</v>
      </c>
      <c r="H22" s="37" t="s">
        <v>26</v>
      </c>
      <c r="I22" s="38" t="s">
        <v>27</v>
      </c>
      <c r="J22" s="37" t="s">
        <v>28</v>
      </c>
      <c r="K22" s="37" t="s">
        <v>1552</v>
      </c>
      <c r="L22" s="37" t="s">
        <v>1553</v>
      </c>
      <c r="M22" s="37" t="s">
        <v>29</v>
      </c>
      <c r="N22" s="37" t="s">
        <v>30</v>
      </c>
      <c r="O22" s="37" t="s">
        <v>31</v>
      </c>
      <c r="P22" s="37" t="s">
        <v>32</v>
      </c>
      <c r="Q22" s="36" t="s">
        <v>1518</v>
      </c>
      <c r="R22" s="36" t="s">
        <v>1519</v>
      </c>
      <c r="S22" s="37" t="s">
        <v>1520</v>
      </c>
      <c r="T22" s="38" t="s">
        <v>1521</v>
      </c>
      <c r="U22" s="37" t="s">
        <v>1522</v>
      </c>
      <c r="V22" s="36" t="s">
        <v>1523</v>
      </c>
      <c r="W22" s="36" t="s">
        <v>1524</v>
      </c>
      <c r="X22" s="37" t="s">
        <v>1525</v>
      </c>
      <c r="Y22" s="38" t="s">
        <v>1526</v>
      </c>
      <c r="Z22" s="37" t="s">
        <v>1527</v>
      </c>
      <c r="AA22" s="37" t="s">
        <v>1564</v>
      </c>
      <c r="AB22" s="37" t="s">
        <v>1565</v>
      </c>
      <c r="AC22" s="37" t="s">
        <v>1563</v>
      </c>
      <c r="AD22" s="39" t="s">
        <v>33</v>
      </c>
      <c r="AE22" s="37" t="s">
        <v>6</v>
      </c>
      <c r="AF22" s="37" t="s">
        <v>25</v>
      </c>
    </row>
    <row r="23" spans="1:32" ht="15.75" x14ac:dyDescent="0.25">
      <c r="A23" s="28" t="str">
        <f>'Parent Information'!G106</f>
        <v>70-07-16-200-031</v>
      </c>
      <c r="B23" s="18">
        <f>'Parent Information'!AN106</f>
        <v>143.07738423999999</v>
      </c>
      <c r="C23" s="51">
        <f>'Parent Information'!AQ106</f>
        <v>143.10338651500001</v>
      </c>
      <c r="D23" s="52">
        <f>'Parent Information'!AR106</f>
        <v>72.119058021599997</v>
      </c>
      <c r="E23" s="17" t="str">
        <f>'Parent Information'!K106</f>
        <v>AMERICAN DUNES LLC</v>
      </c>
      <c r="F23" s="28">
        <f>VLOOKUP(A23,'Factor 1, 4, &amp; 5'!$F$1:$AS$230,40,FALSE)</f>
        <v>2</v>
      </c>
      <c r="G23" s="18">
        <f>VLOOKUP(F23,$H$5:$I$6,2,FALSE)</f>
        <v>1.5</v>
      </c>
      <c r="H23" s="21">
        <f>D23*G23</f>
        <v>108.1785870324</v>
      </c>
      <c r="I23" s="42">
        <f>H23/$H$253*$C$16</f>
        <v>1.1693305326502276E-3</v>
      </c>
      <c r="J23" s="40">
        <f>I23*$F$4</f>
        <v>1286.2635859152504</v>
      </c>
      <c r="K23" s="18">
        <f>VLOOKUP(A23,'Factored Acreage'!$A$3:$D$231,4,FALSE)</f>
        <v>0.7</v>
      </c>
      <c r="L23" s="41">
        <f>D23*K23</f>
        <v>50.483340615119992</v>
      </c>
      <c r="M23" s="53">
        <f>L23/$L$253*$C$17</f>
        <v>1.7906458732425278E-3</v>
      </c>
      <c r="N23" s="40">
        <f>M23*$F$4</f>
        <v>1969.7104605667805</v>
      </c>
      <c r="O23" s="40">
        <f>$H$9</f>
        <v>275</v>
      </c>
      <c r="P23" s="42">
        <f>O23/$O$253*$C$18</f>
        <v>2.5000000000000001E-4</v>
      </c>
      <c r="Q23" s="17">
        <f>VLOOKUP(A23,'Factor 1, 4, &amp; 5'!$F$2:$AS$230,38,FALSE)</f>
        <v>3</v>
      </c>
      <c r="R23" s="18">
        <f>VLOOKUP(Q23,$H$11:$I$13,2,FALSE)</f>
        <v>0.5</v>
      </c>
      <c r="S23" s="75">
        <f>R23*$D23</f>
        <v>36.059529010799999</v>
      </c>
      <c r="T23" s="42">
        <f>S23/$S$253*$C$19</f>
        <v>6.3807141206667596E-4</v>
      </c>
      <c r="U23" s="40">
        <f>T23*$F$4</f>
        <v>701.87855327334353</v>
      </c>
      <c r="V23" s="17">
        <f>VLOOKUP(A23,'Factor 1, 4, &amp; 5'!$F$2:$AS$230,39,FALSE)</f>
        <v>2</v>
      </c>
      <c r="W23" s="18">
        <f>VLOOKUP(V23,$H$15:$I$17,2,FALSE)</f>
        <v>1.5</v>
      </c>
      <c r="X23" s="75">
        <f>W23*$D23</f>
        <v>108.1785870324</v>
      </c>
      <c r="Y23" s="42">
        <f>X23/$X$253*$C$20</f>
        <v>1.8674605360695172E-3</v>
      </c>
      <c r="Z23" s="40">
        <f>Y23*$F$4</f>
        <v>2054.2065896764689</v>
      </c>
      <c r="AA23" s="17">
        <f>VLOOKUP(A23,'Factor 1, 4, &amp; 5'!$F$1:$AT$230,41,FALSE)</f>
        <v>0</v>
      </c>
      <c r="AB23" s="40">
        <f>IF(AA23=1,$H$19,0)</f>
        <v>0</v>
      </c>
      <c r="AC23" s="42">
        <f>AB23/$AB$253*$C$21</f>
        <v>0</v>
      </c>
      <c r="AD23" s="53">
        <f>P23+M23+I23+T23+Y23+AC23</f>
        <v>5.7155083540289479E-3</v>
      </c>
      <c r="AE23" s="40">
        <f>J23+N23+O23+U23+Z23+AB23</f>
        <v>6287.0591894318432</v>
      </c>
      <c r="AF23" s="40">
        <f>AE23/$O$10</f>
        <v>628.70591894318432</v>
      </c>
    </row>
    <row r="24" spans="1:32" ht="15.75" x14ac:dyDescent="0.25">
      <c r="A24" s="28" t="str">
        <f>'Parent Information'!G70</f>
        <v>70-07-15-300-004</v>
      </c>
      <c r="B24" s="18">
        <f>'Parent Information'!AN70</f>
        <v>61.961805650000002</v>
      </c>
      <c r="C24" s="51">
        <f>'Parent Information'!AQ70</f>
        <v>61.9729015367</v>
      </c>
      <c r="D24" s="52">
        <f>'Parent Information'!AR70</f>
        <v>33.613882485799998</v>
      </c>
      <c r="E24" s="17" t="str">
        <f>'Parent Information'!K70</f>
        <v>POKORNY ROBERT J-DOROTHEA</v>
      </c>
      <c r="F24" s="28">
        <f>VLOOKUP(A24,'Factor 1, 4, &amp; 5'!$F$1:$AS$230,40,FALSE)</f>
        <v>2</v>
      </c>
      <c r="G24" s="18">
        <f>VLOOKUP(F24,$H$5:$I$9,2,FALSE)</f>
        <v>1.5</v>
      </c>
      <c r="H24" s="21">
        <f>D24*G24</f>
        <v>50.4208237287</v>
      </c>
      <c r="I24" s="42">
        <f>H24/$H$253*$C$16</f>
        <v>5.4501182058964797E-4</v>
      </c>
      <c r="J24" s="40">
        <f>I24*$F$4</f>
        <v>599.51300264861277</v>
      </c>
      <c r="K24" s="18">
        <f>VLOOKUP(A24,'Factored Acreage'!$A$3:$D$231,4,FALSE)</f>
        <v>0.21</v>
      </c>
      <c r="L24" s="41">
        <f>D24*K24</f>
        <v>7.0589153220179996</v>
      </c>
      <c r="M24" s="53">
        <f>L24/$L$253*$C$17</f>
        <v>2.5037997559048688E-4</v>
      </c>
      <c r="N24" s="40">
        <f>M24*$F$4</f>
        <v>275.41797314953556</v>
      </c>
      <c r="O24" s="40">
        <f>$H$9</f>
        <v>275</v>
      </c>
      <c r="P24" s="42">
        <f>O24/$O$253*$C$18</f>
        <v>2.5000000000000001E-4</v>
      </c>
      <c r="Q24" s="17">
        <f>VLOOKUP(A24,'Factor 1, 4, &amp; 5'!$F$2:$AS$230,38,FALSE)</f>
        <v>3</v>
      </c>
      <c r="R24" s="18">
        <f>VLOOKUP(Q24,$H$11:$I$13,2,FALSE)</f>
        <v>0.5</v>
      </c>
      <c r="S24" s="75">
        <f>R24*D24</f>
        <v>16.806941242899999</v>
      </c>
      <c r="T24" s="42">
        <f>S24/$S$253*$C$19</f>
        <v>2.9739791465847935E-4</v>
      </c>
      <c r="U24" s="40">
        <f>T24*$F$4</f>
        <v>327.13770612432728</v>
      </c>
      <c r="V24" s="17">
        <f>VLOOKUP(A24,'Factor 1, 4, &amp; 5'!$F$2:$AS$230,39,FALSE)</f>
        <v>3</v>
      </c>
      <c r="W24" s="18">
        <f>VLOOKUP(V24,$H$15:$I$17,2,FALSE)</f>
        <v>0.5</v>
      </c>
      <c r="X24" s="75">
        <f>W24*$D24</f>
        <v>16.806941242899999</v>
      </c>
      <c r="Y24" s="42">
        <f>X24/$X$253*$C$20</f>
        <v>2.9013412325079233E-4</v>
      </c>
      <c r="Z24" s="40">
        <f>Y24*$F$4</f>
        <v>319.14753557587159</v>
      </c>
      <c r="AA24" s="17">
        <f>VLOOKUP(A24,'Factor 1, 4, &amp; 5'!$F$1:$AT$230,41,FALSE)</f>
        <v>0</v>
      </c>
      <c r="AB24" s="40">
        <f>IF(AA24=1,$H$19,0)</f>
        <v>0</v>
      </c>
      <c r="AC24" s="42">
        <f>AB24/$AB$253*$C$21</f>
        <v>0</v>
      </c>
      <c r="AD24" s="53">
        <f>P24+M24+I24+T24+Y24+AC24</f>
        <v>1.6329238340894066E-3</v>
      </c>
      <c r="AE24" s="40">
        <f>J24+N24+O24+U24+Z24+AB24</f>
        <v>1796.2162174983471</v>
      </c>
      <c r="AF24" s="40">
        <f>AE24/$O$10</f>
        <v>179.6216217498347</v>
      </c>
    </row>
    <row r="25" spans="1:32" ht="15.75" x14ac:dyDescent="0.25">
      <c r="A25" s="28" t="str">
        <f>'Parent Information'!G98</f>
        <v>70-07-15-400-020</v>
      </c>
      <c r="B25" s="18">
        <f>'Parent Information'!AN98</f>
        <v>49.689150869999999</v>
      </c>
      <c r="C25" s="51">
        <f>'Parent Information'!AQ98</f>
        <v>49.698265817699998</v>
      </c>
      <c r="D25" s="52">
        <f>'Parent Information'!AR98</f>
        <v>31.9158285858</v>
      </c>
      <c r="E25" s="17" t="str">
        <f>'Parent Information'!K98</f>
        <v>MASON GLEN-GERALDINE</v>
      </c>
      <c r="F25" s="28">
        <f>VLOOKUP(A25,'Factor 1, 4, &amp; 5'!$F$1:$AS$230,40,FALSE)</f>
        <v>1</v>
      </c>
      <c r="G25" s="18">
        <f>VLOOKUP(F25,$H$5:$I$9,2,FALSE)</f>
        <v>1</v>
      </c>
      <c r="H25" s="21">
        <f>D25*G25</f>
        <v>31.9158285858</v>
      </c>
      <c r="I25" s="42">
        <f>H25/$H$253*$C$16</f>
        <v>3.4498650670145389E-4</v>
      </c>
      <c r="J25" s="40">
        <f>I25*$F$4</f>
        <v>379.48515737159926</v>
      </c>
      <c r="K25" s="18">
        <f>VLOOKUP(A25,'Factored Acreage'!$A$3:$D$231,4,FALSE)</f>
        <v>0.22</v>
      </c>
      <c r="L25" s="41">
        <f>D25*K25</f>
        <v>7.0214822888760002</v>
      </c>
      <c r="M25" s="53">
        <f>L25/$L$253*$C$17</f>
        <v>2.4905222458387866E-4</v>
      </c>
      <c r="N25" s="40">
        <f>M25*$F$4</f>
        <v>273.95744704226655</v>
      </c>
      <c r="O25" s="40">
        <f>$H$9</f>
        <v>275</v>
      </c>
      <c r="P25" s="42">
        <f>O25/$O$253*$C$18</f>
        <v>2.5000000000000001E-4</v>
      </c>
      <c r="Q25" s="17">
        <f>VLOOKUP(A25,'Factor 1, 4, &amp; 5'!$F$2:$AS$230,38,FALSE)</f>
        <v>3</v>
      </c>
      <c r="R25" s="18">
        <f>VLOOKUP(Q25,$H$11:$I$13,2,FALSE)</f>
        <v>0.5</v>
      </c>
      <c r="S25" s="75">
        <f>R25*D25</f>
        <v>15.9579142929</v>
      </c>
      <c r="T25" s="42">
        <f>S25/$S$253*$C$19</f>
        <v>2.8237442878025534E-4</v>
      </c>
      <c r="U25" s="40">
        <f>T25*$F$4</f>
        <v>310.61187165828085</v>
      </c>
      <c r="V25" s="17">
        <f>VLOOKUP(A25,'Factor 1, 4, &amp; 5'!$F$2:$AS$230,39,FALSE)</f>
        <v>3</v>
      </c>
      <c r="W25" s="18">
        <f>VLOOKUP(V25,$H$15:$I$17,2,FALSE)</f>
        <v>0.5</v>
      </c>
      <c r="X25" s="75">
        <f>W25*$D25</f>
        <v>15.9579142929</v>
      </c>
      <c r="Y25" s="42">
        <f>X25/$X$253*$C$20</f>
        <v>2.7547757830341199E-4</v>
      </c>
      <c r="Z25" s="40">
        <f>Y25*$F$4</f>
        <v>303.02533613375317</v>
      </c>
      <c r="AA25" s="17">
        <f>VLOOKUP(A25,'Factor 1, 4, &amp; 5'!$F$1:$AT$230,41,FALSE)</f>
        <v>0</v>
      </c>
      <c r="AB25" s="40">
        <f>IF(AA25=1,$H$19,0)</f>
        <v>0</v>
      </c>
      <c r="AC25" s="42">
        <f>AB25/$AB$253*$C$21</f>
        <v>0</v>
      </c>
      <c r="AD25" s="53">
        <f>P25+M25+I25+T25+Y25+AC25</f>
        <v>1.4018907383689999E-3</v>
      </c>
      <c r="AE25" s="40">
        <f>J25+N25+O25+U25+Z25+AB25</f>
        <v>1542.0798122059</v>
      </c>
      <c r="AF25" s="40">
        <f>AE25/$O$10</f>
        <v>154.20798122059</v>
      </c>
    </row>
    <row r="26" spans="1:32" ht="15.75" x14ac:dyDescent="0.25">
      <c r="A26" s="28" t="str">
        <f>'Parent Information'!G93</f>
        <v>70-07-15-400-008</v>
      </c>
      <c r="B26" s="18">
        <f>'Parent Information'!AN93</f>
        <v>40.48525472</v>
      </c>
      <c r="C26" s="51">
        <f>'Parent Information'!AQ93</f>
        <v>40.492779729399999</v>
      </c>
      <c r="D26" s="52">
        <f>'Parent Information'!AR93</f>
        <v>31.656533520100002</v>
      </c>
      <c r="E26" s="17" t="str">
        <f>'Parent Information'!K93</f>
        <v>HOUSE BETTY L</v>
      </c>
      <c r="F26" s="28">
        <f>VLOOKUP(A26,'Factor 1, 4, &amp; 5'!$F$1:$AS$230,40,FALSE)</f>
        <v>1</v>
      </c>
      <c r="G26" s="18">
        <f>VLOOKUP(F26,$H$5:$I$9,2,FALSE)</f>
        <v>1</v>
      </c>
      <c r="H26" s="21">
        <f>D26*G26</f>
        <v>31.656533520100002</v>
      </c>
      <c r="I26" s="42">
        <f>H26/$H$253*$C$16</f>
        <v>3.4218371877820484E-4</v>
      </c>
      <c r="J26" s="40">
        <f>I26*$F$4</f>
        <v>376.40209065602534</v>
      </c>
      <c r="K26" s="18">
        <f>VLOOKUP(A26,'Factored Acreage'!$A$3:$D$231,4,FALSE)</f>
        <v>0.22</v>
      </c>
      <c r="L26" s="41">
        <f>D26*K26</f>
        <v>6.9644373744220003</v>
      </c>
      <c r="M26" s="53">
        <f>L26/$L$253*$C$17</f>
        <v>2.4702883945500442E-4</v>
      </c>
      <c r="N26" s="40">
        <f>M26*$F$4</f>
        <v>271.73172340050485</v>
      </c>
      <c r="O26" s="40">
        <f>$H$9</f>
        <v>275</v>
      </c>
      <c r="P26" s="42">
        <f>O26/$O$253*$C$18</f>
        <v>2.5000000000000001E-4</v>
      </c>
      <c r="Q26" s="17">
        <f>VLOOKUP(A26,'Factor 1, 4, &amp; 5'!$F$2:$AS$230,38,FALSE)</f>
        <v>3</v>
      </c>
      <c r="R26" s="18">
        <f>VLOOKUP(Q26,$H$11:$I$13,2,FALSE)</f>
        <v>0.5</v>
      </c>
      <c r="S26" s="75">
        <f>R26*D26</f>
        <v>15.828266760050001</v>
      </c>
      <c r="T26" s="42">
        <f>S26/$S$253*$C$19</f>
        <v>2.8008032271104451E-4</v>
      </c>
      <c r="U26" s="40">
        <f>T26*$F$4</f>
        <v>308.08835498214899</v>
      </c>
      <c r="V26" s="17">
        <f>VLOOKUP(A26,'Factor 1, 4, &amp; 5'!$F$2:$AS$230,39,FALSE)</f>
        <v>3</v>
      </c>
      <c r="W26" s="18">
        <f>VLOOKUP(V26,$H$15:$I$17,2,FALSE)</f>
        <v>0.5</v>
      </c>
      <c r="X26" s="75">
        <f>W26*$D26</f>
        <v>15.828266760050001</v>
      </c>
      <c r="Y26" s="42">
        <f>X26/$X$253*$C$20</f>
        <v>2.7323950459735006E-4</v>
      </c>
      <c r="Z26" s="40">
        <f>Y26*$F$4</f>
        <v>300.56345505708509</v>
      </c>
      <c r="AA26" s="17">
        <f>VLOOKUP(A26,'Factor 1, 4, &amp; 5'!$F$1:$AT$230,41,FALSE)</f>
        <v>0</v>
      </c>
      <c r="AB26" s="40">
        <f>IF(AA26=1,$H$19,0)</f>
        <v>0</v>
      </c>
      <c r="AC26" s="42">
        <f>AB26/$AB$253*$C$21</f>
        <v>0</v>
      </c>
      <c r="AD26" s="53">
        <f>P26+M26+I26+T26+Y26+AC26</f>
        <v>1.3925323855416038E-3</v>
      </c>
      <c r="AE26" s="40">
        <f>J26+N26+O26+U26+Z26+AB26</f>
        <v>1531.7856240957642</v>
      </c>
      <c r="AF26" s="40">
        <f>AE26/$O$10</f>
        <v>153.17856240957641</v>
      </c>
    </row>
    <row r="27" spans="1:32" ht="15.75" x14ac:dyDescent="0.25">
      <c r="A27" s="28" t="str">
        <f>'Parent Information'!G186</f>
        <v>70-07-16-286-001</v>
      </c>
      <c r="B27" s="18">
        <f>'Parent Information'!AN186</f>
        <v>0.57792695999999999</v>
      </c>
      <c r="C27" s="51">
        <f>'Parent Information'!AQ186</f>
        <v>0.57803214858200003</v>
      </c>
      <c r="D27" s="52">
        <f>'Parent Information'!AR186</f>
        <v>0.57803214858899998</v>
      </c>
      <c r="E27" s="17" t="str">
        <f>'Parent Information'!K186</f>
        <v>TAYLOR JOY A TRUST</v>
      </c>
      <c r="F27" s="28">
        <f>VLOOKUP(A27,'Factor 1, 4, &amp; 5'!$F$1:$AS$230,40,FALSE)</f>
        <v>1</v>
      </c>
      <c r="G27" s="18">
        <f>VLOOKUP(F27,$H$5:$I$9,2,FALSE)</f>
        <v>1</v>
      </c>
      <c r="H27" s="21">
        <f>D27*G27</f>
        <v>0.57803214858899998</v>
      </c>
      <c r="I27" s="42">
        <f>H27/$H$253*$C$16</f>
        <v>6.248100097629233E-6</v>
      </c>
      <c r="J27" s="40">
        <f>I27*$F$4</f>
        <v>6.8729101073921566</v>
      </c>
      <c r="K27" s="18">
        <f>VLOOKUP(A27,'Factored Acreage'!$A$3:$D$231,4,FALSE)</f>
        <v>0.4</v>
      </c>
      <c r="L27" s="41">
        <f>D27*K27</f>
        <v>0.23121285943559999</v>
      </c>
      <c r="M27" s="53">
        <f>L27/$L$253*$C$17</f>
        <v>8.2011282839900014E-6</v>
      </c>
      <c r="N27" s="40">
        <f>M27*$F$4</f>
        <v>9.0212411123890011</v>
      </c>
      <c r="O27" s="40">
        <f>$H$9</f>
        <v>275</v>
      </c>
      <c r="P27" s="42">
        <f>O27/$O$253*$C$18</f>
        <v>2.5000000000000001E-4</v>
      </c>
      <c r="Q27" s="17">
        <f>VLOOKUP(A27,'Factor 1, 4, &amp; 5'!$F$2:$AS$230,38,FALSE)</f>
        <v>1</v>
      </c>
      <c r="R27" s="18">
        <f>VLOOKUP(Q27,$H$11:$I$13,2,FALSE)</f>
        <v>1</v>
      </c>
      <c r="S27" s="75">
        <f>R27*D27</f>
        <v>0.57803214858899998</v>
      </c>
      <c r="T27" s="42">
        <f>S27/$S$253*$C$19</f>
        <v>1.0228247550311954E-5</v>
      </c>
      <c r="U27" s="40">
        <f>T27*$F$4</f>
        <v>11.251072305343151</v>
      </c>
      <c r="V27" s="17">
        <f>VLOOKUP(A27,'Factor 1, 4, &amp; 5'!$F$2:$AS$230,39,FALSE)</f>
        <v>2</v>
      </c>
      <c r="W27" s="18">
        <f>VLOOKUP(V27,$H$15:$I$17,2,FALSE)</f>
        <v>1.5</v>
      </c>
      <c r="X27" s="75">
        <f>W27*$D27</f>
        <v>0.86704822288349992</v>
      </c>
      <c r="Y27" s="42">
        <f>X27/$X$253*$C$20</f>
        <v>1.4967641781262969E-5</v>
      </c>
      <c r="Z27" s="40">
        <f>Y27*$F$4</f>
        <v>16.464405959389268</v>
      </c>
      <c r="AA27" s="17">
        <f>VLOOKUP(A27,'Factor 1, 4, &amp; 5'!$F$1:$AT$230,41,FALSE)</f>
        <v>1</v>
      </c>
      <c r="AB27" s="40">
        <f>IF(AA27=1,$H$19,0)</f>
        <v>1200</v>
      </c>
      <c r="AC27" s="42">
        <f>AB27/$AB$253*$C$21</f>
        <v>1.0909090909090907E-3</v>
      </c>
      <c r="AD27" s="53">
        <f>P27+M27+I27+T27+Y27+AC27</f>
        <v>1.3805542086222848E-3</v>
      </c>
      <c r="AE27" s="40">
        <f>J27+N27+O27+U27+Z27+AB27</f>
        <v>1518.6096294845136</v>
      </c>
      <c r="AF27" s="40">
        <f>AE27/$O$10</f>
        <v>151.86096294845134</v>
      </c>
    </row>
    <row r="28" spans="1:32" ht="15.75" x14ac:dyDescent="0.25">
      <c r="A28" s="28" t="str">
        <f>'Parent Information'!G193</f>
        <v>70-07-16-286-008</v>
      </c>
      <c r="B28" s="18">
        <f>'Parent Information'!AN193</f>
        <v>0.50164412000000003</v>
      </c>
      <c r="C28" s="51">
        <f>'Parent Information'!AQ193</f>
        <v>0.50173551659899995</v>
      </c>
      <c r="D28" s="52">
        <f>'Parent Information'!AR193</f>
        <v>0.50173551659399995</v>
      </c>
      <c r="E28" s="17" t="str">
        <f>'Parent Information'!K193</f>
        <v>HOLMAN WILLIAM</v>
      </c>
      <c r="F28" s="28">
        <f>VLOOKUP(A28,'Factor 1, 4, &amp; 5'!$F$1:$AS$230,40,FALSE)</f>
        <v>1</v>
      </c>
      <c r="G28" s="18">
        <f>VLOOKUP(F28,$H$5:$I$9,2,FALSE)</f>
        <v>1</v>
      </c>
      <c r="H28" s="21">
        <f>D28*G28</f>
        <v>0.50173551659399995</v>
      </c>
      <c r="I28" s="42">
        <f>H28/$H$253*$C$16</f>
        <v>5.423389923670211E-6</v>
      </c>
      <c r="J28" s="40">
        <f>I28*$F$4</f>
        <v>5.9657289160372322</v>
      </c>
      <c r="K28" s="18">
        <f>VLOOKUP(A28,'Factored Acreage'!$A$3:$D$231,4,FALSE)</f>
        <v>0.4</v>
      </c>
      <c r="L28" s="41">
        <f>D28*K28</f>
        <v>0.20069420663759999</v>
      </c>
      <c r="M28" s="53">
        <f>L28/$L$253*$C$17</f>
        <v>7.1186305922011016E-6</v>
      </c>
      <c r="N28" s="40">
        <f>M28*$F$4</f>
        <v>7.8304936514212118</v>
      </c>
      <c r="O28" s="40">
        <f>$H$9</f>
        <v>275</v>
      </c>
      <c r="P28" s="42">
        <f>O28/$O$253*$C$18</f>
        <v>2.5000000000000001E-4</v>
      </c>
      <c r="Q28" s="17">
        <f>VLOOKUP(A28,'Factor 1, 4, &amp; 5'!$F$2:$AS$230,38,FALSE)</f>
        <v>1</v>
      </c>
      <c r="R28" s="18">
        <f>VLOOKUP(Q28,$H$11:$I$13,2,FALSE)</f>
        <v>1</v>
      </c>
      <c r="S28" s="75">
        <f>R28*D28</f>
        <v>0.50173551659399995</v>
      </c>
      <c r="T28" s="42">
        <f>S28/$S$253*$C$19</f>
        <v>8.8781827810688368E-6</v>
      </c>
      <c r="U28" s="40">
        <f>T28*$F$4</f>
        <v>9.7660010591757196</v>
      </c>
      <c r="V28" s="17">
        <f>VLOOKUP(A28,'Factor 1, 4, &amp; 5'!$F$2:$AS$230,39,FALSE)</f>
        <v>2</v>
      </c>
      <c r="W28" s="18">
        <f>VLOOKUP(V28,$H$15:$I$17,2,FALSE)</f>
        <v>1.5</v>
      </c>
      <c r="X28" s="75">
        <f>W28*$D28</f>
        <v>0.75260327489099987</v>
      </c>
      <c r="Y28" s="42">
        <f>X28/$X$253*$C$20</f>
        <v>1.2992006585875259E-5</v>
      </c>
      <c r="Z28" s="40">
        <f>Y28*$F$4</f>
        <v>14.291207244462786</v>
      </c>
      <c r="AA28" s="17">
        <f>VLOOKUP(A28,'Factor 1, 4, &amp; 5'!$F$1:$AT$230,41,FALSE)</f>
        <v>1</v>
      </c>
      <c r="AB28" s="40">
        <f>IF(AA28=1,$H$19,0)</f>
        <v>1200</v>
      </c>
      <c r="AC28" s="42">
        <f>AB28/$AB$253*$C$21</f>
        <v>1.0909090909090907E-3</v>
      </c>
      <c r="AD28" s="53">
        <f>P28+M28+I28+T28+Y28+AC28</f>
        <v>1.3753213007919062E-3</v>
      </c>
      <c r="AE28" s="40">
        <f>J28+N28+O28+U28+Z28+AB28</f>
        <v>1512.8534308710969</v>
      </c>
      <c r="AF28" s="40">
        <f>AE28/$O$10</f>
        <v>151.28534308710968</v>
      </c>
    </row>
    <row r="29" spans="1:32" ht="15.75" x14ac:dyDescent="0.25">
      <c r="A29" s="28" t="str">
        <f>'Parent Information'!G171</f>
        <v>70-07-16-285-006</v>
      </c>
      <c r="B29" s="18">
        <f>'Parent Information'!AN171</f>
        <v>0.45548095999999999</v>
      </c>
      <c r="C29" s="51">
        <f>'Parent Information'!AQ171</f>
        <v>0.45556314893200001</v>
      </c>
      <c r="D29" s="52">
        <f>'Parent Information'!AR171</f>
        <v>0.45556314892799998</v>
      </c>
      <c r="E29" s="17" t="str">
        <f>'Parent Information'!K171</f>
        <v>THOMAS JOSEPH-JOANN</v>
      </c>
      <c r="F29" s="28">
        <f>VLOOKUP(A29,'Factor 1, 4, &amp; 5'!$F$1:$AS$230,40,FALSE)</f>
        <v>2</v>
      </c>
      <c r="G29" s="18">
        <f>VLOOKUP(F29,$H$5:$I$9,2,FALSE)</f>
        <v>1.5</v>
      </c>
      <c r="H29" s="21">
        <f>D29*G29</f>
        <v>0.68334472339200003</v>
      </c>
      <c r="I29" s="42">
        <f>H29/$H$253*$C$16</f>
        <v>7.3864511573660039E-6</v>
      </c>
      <c r="J29" s="40">
        <f>I29*$F$4</f>
        <v>8.1250962731026046</v>
      </c>
      <c r="K29" s="18">
        <f>VLOOKUP(A29,'Factored Acreage'!$A$3:$D$231,4,FALSE)</f>
        <v>0.4</v>
      </c>
      <c r="L29" s="41">
        <f>D29*K29</f>
        <v>0.1822252595712</v>
      </c>
      <c r="M29" s="53">
        <f>L29/$L$253*$C$17</f>
        <v>6.4635363879621922E-6</v>
      </c>
      <c r="N29" s="40">
        <f>M29*$F$4</f>
        <v>7.1098900267584115</v>
      </c>
      <c r="O29" s="40">
        <f>$H$9</f>
        <v>275</v>
      </c>
      <c r="P29" s="42">
        <f>O29/$O$253*$C$18</f>
        <v>2.5000000000000001E-4</v>
      </c>
      <c r="Q29" s="17">
        <f>VLOOKUP(A29,'Factor 1, 4, &amp; 5'!$F$2:$AS$230,38,FALSE)</f>
        <v>1</v>
      </c>
      <c r="R29" s="18">
        <f>VLOOKUP(Q29,$H$11:$I$13,2,FALSE)</f>
        <v>1</v>
      </c>
      <c r="S29" s="75">
        <f>R29*D29</f>
        <v>0.45556314892799998</v>
      </c>
      <c r="T29" s="42">
        <f>S29/$S$253*$C$19</f>
        <v>8.0611652369327888E-6</v>
      </c>
      <c r="U29" s="40">
        <f>T29*$F$4</f>
        <v>8.8672817606260672</v>
      </c>
      <c r="V29" s="17">
        <f>VLOOKUP(A29,'Factor 1, 4, &amp; 5'!$F$2:$AS$230,39,FALSE)</f>
        <v>2</v>
      </c>
      <c r="W29" s="18">
        <f>VLOOKUP(V29,$H$15:$I$17,2,FALSE)</f>
        <v>1.5</v>
      </c>
      <c r="X29" s="75">
        <f>W29*$D29</f>
        <v>0.68334472339200003</v>
      </c>
      <c r="Y29" s="42">
        <f>X29/$X$253*$C$20</f>
        <v>1.1796413120867407E-5</v>
      </c>
      <c r="Z29" s="40">
        <f>Y29*$F$4</f>
        <v>12.976054432954149</v>
      </c>
      <c r="AA29" s="17">
        <f>VLOOKUP(A29,'Factor 1, 4, &amp; 5'!$F$1:$AT$230,41,FALSE)</f>
        <v>1</v>
      </c>
      <c r="AB29" s="40">
        <f>IF(AA29=1,$H$19,0)</f>
        <v>1200</v>
      </c>
      <c r="AC29" s="42">
        <f>AB29/$AB$253*$C$21</f>
        <v>1.0909090909090907E-3</v>
      </c>
      <c r="AD29" s="53">
        <f>P29+M29+I29+T29+Y29+AC29</f>
        <v>1.3746166568122191E-3</v>
      </c>
      <c r="AE29" s="40">
        <f>J29+N29+O29+U29+Z29+AB29</f>
        <v>1512.0783224934412</v>
      </c>
      <c r="AF29" s="40">
        <f>AE29/$O$10</f>
        <v>151.20783224934411</v>
      </c>
    </row>
    <row r="30" spans="1:32" s="45" customFormat="1" ht="15.75" x14ac:dyDescent="0.25">
      <c r="A30" s="28" t="str">
        <f>'Parent Information'!G192</f>
        <v>70-07-16-286-007</v>
      </c>
      <c r="B30" s="18">
        <f>'Parent Information'!AN192</f>
        <v>0.47492143999999997</v>
      </c>
      <c r="C30" s="51">
        <f>'Parent Information'!AQ192</f>
        <v>0.475007642146</v>
      </c>
      <c r="D30" s="52">
        <f>'Parent Information'!AR192</f>
        <v>0.47500764213300001</v>
      </c>
      <c r="E30" s="17" t="str">
        <f>'Parent Information'!K192</f>
        <v>FRICANO NICHOLAS J</v>
      </c>
      <c r="F30" s="28">
        <f>VLOOKUP(A30,'Factor 1, 4, &amp; 5'!$F$1:$AS$230,40,FALSE)</f>
        <v>1</v>
      </c>
      <c r="G30" s="18">
        <f>VLOOKUP(F30,$H$5:$I$9,2,FALSE)</f>
        <v>1</v>
      </c>
      <c r="H30" s="21">
        <f>D30*G30</f>
        <v>0.47500764213300001</v>
      </c>
      <c r="I30" s="42">
        <f>H30/$H$253*$C$16</f>
        <v>5.1344813648005261E-6</v>
      </c>
      <c r="J30" s="40">
        <f>I30*$F$4</f>
        <v>5.6479295012805784</v>
      </c>
      <c r="K30" s="18">
        <f>VLOOKUP(A30,'Factored Acreage'!$A$3:$D$231,4,FALSE)</f>
        <v>0.4</v>
      </c>
      <c r="L30" s="41">
        <f>D30*K30</f>
        <v>0.19000305685320001</v>
      </c>
      <c r="M30" s="53">
        <f>L30/$L$253*$C$17</f>
        <v>6.7394151320435414E-6</v>
      </c>
      <c r="N30" s="40">
        <f>M30*$F$4</f>
        <v>7.4133566452478954</v>
      </c>
      <c r="O30" s="40">
        <f>$H$9</f>
        <v>275</v>
      </c>
      <c r="P30" s="42">
        <f>O30/$O$253*$C$18</f>
        <v>2.5000000000000001E-4</v>
      </c>
      <c r="Q30" s="17">
        <f>VLOOKUP(A30,'Factor 1, 4, &amp; 5'!$F$2:$AS$230,38,FALSE)</f>
        <v>1</v>
      </c>
      <c r="R30" s="18">
        <f>VLOOKUP(Q30,$H$11:$I$13,2,FALSE)</f>
        <v>1</v>
      </c>
      <c r="S30" s="75">
        <f>R30*D30</f>
        <v>0.47500764213300001</v>
      </c>
      <c r="T30" s="42">
        <f>S30/$S$253*$C$19</f>
        <v>8.4052344906526406E-6</v>
      </c>
      <c r="U30" s="40">
        <f>T30*$F$4</f>
        <v>9.2457579397179046</v>
      </c>
      <c r="V30" s="17">
        <f>VLOOKUP(A30,'Factor 1, 4, &amp; 5'!$F$2:$AS$230,39,FALSE)</f>
        <v>2</v>
      </c>
      <c r="W30" s="18">
        <f>VLOOKUP(V30,$H$15:$I$17,2,FALSE)</f>
        <v>1.5</v>
      </c>
      <c r="X30" s="75">
        <f>W30*$D30</f>
        <v>0.71251146319949998</v>
      </c>
      <c r="Y30" s="42">
        <f>X30/$X$253*$C$20</f>
        <v>1.2299911429086211E-5</v>
      </c>
      <c r="Z30" s="40">
        <f>Y30*$F$4</f>
        <v>13.529902571994832</v>
      </c>
      <c r="AA30" s="17">
        <f>VLOOKUP(A30,'Factor 1, 4, &amp; 5'!$F$1:$AT$230,41,FALSE)</f>
        <v>1</v>
      </c>
      <c r="AB30" s="40">
        <f>IF(AA30=1,$H$19,0)</f>
        <v>1200</v>
      </c>
      <c r="AC30" s="42">
        <f>AB30/$AB$253*$C$21</f>
        <v>1.0909090909090907E-3</v>
      </c>
      <c r="AD30" s="53">
        <f>P30+M30+I30+T30+Y30+AC30</f>
        <v>1.3734881333256736E-3</v>
      </c>
      <c r="AE30" s="40">
        <f>J30+N30+O30+U30+Z30+AB30</f>
        <v>1510.8369466582412</v>
      </c>
      <c r="AF30" s="40">
        <f>AE30/$O$10</f>
        <v>151.08369466582411</v>
      </c>
    </row>
    <row r="31" spans="1:32" s="116" customFormat="1" ht="15.75" x14ac:dyDescent="0.25">
      <c r="A31" s="28" t="str">
        <f>'Parent Information'!G169</f>
        <v>70-07-16-285-004</v>
      </c>
      <c r="B31" s="18">
        <f>'Parent Information'!AN169</f>
        <v>0.47033004</v>
      </c>
      <c r="C31" s="51">
        <f>'Parent Information'!AQ169</f>
        <v>0.47041546071099999</v>
      </c>
      <c r="D31" s="52">
        <f>'Parent Information'!AR169</f>
        <v>0.47041546066700002</v>
      </c>
      <c r="E31" s="17" t="str">
        <f>'Parent Information'!K169</f>
        <v>BEYER HAL R-NELDA J TRUST 7/99</v>
      </c>
      <c r="F31" s="28">
        <f>VLOOKUP(A31,'Factor 1, 4, &amp; 5'!$F$1:$AS$230,40,FALSE)</f>
        <v>1</v>
      </c>
      <c r="G31" s="18">
        <f>VLOOKUP(F31,$H$5:$I$9,2,FALSE)</f>
        <v>1</v>
      </c>
      <c r="H31" s="21">
        <f>D31*G31</f>
        <v>0.47041546066700002</v>
      </c>
      <c r="I31" s="42">
        <f>H31/$H$253*$C$16</f>
        <v>5.0848432788634634E-6</v>
      </c>
      <c r="J31" s="40">
        <f>I31*$F$4</f>
        <v>5.5933276067498099</v>
      </c>
      <c r="K31" s="18">
        <f>VLOOKUP(A31,'Factored Acreage'!$A$3:$D$231,4,FALSE)</f>
        <v>0.4</v>
      </c>
      <c r="L31" s="41">
        <f>D31*K31</f>
        <v>0.18816618426680001</v>
      </c>
      <c r="M31" s="53">
        <f>L31/$L$253*$C$17</f>
        <v>6.6742611965782576E-6</v>
      </c>
      <c r="N31" s="40">
        <f>M31*$F$4</f>
        <v>7.3416873162360829</v>
      </c>
      <c r="O31" s="40">
        <f>$H$9</f>
        <v>275</v>
      </c>
      <c r="P31" s="42">
        <f>O31/$O$253*$C$18</f>
        <v>2.5000000000000001E-4</v>
      </c>
      <c r="Q31" s="17">
        <f>VLOOKUP(A31,'Factor 1, 4, &amp; 5'!$F$2:$AS$230,38,FALSE)</f>
        <v>1</v>
      </c>
      <c r="R31" s="18">
        <f>VLOOKUP(Q31,$H$11:$I$13,2,FALSE)</f>
        <v>1</v>
      </c>
      <c r="S31" s="75">
        <f>R31*D31</f>
        <v>0.47041546066700002</v>
      </c>
      <c r="T31" s="42">
        <f>S31/$S$253*$C$19</f>
        <v>8.3239760884256043E-6</v>
      </c>
      <c r="U31" s="40">
        <f>T31*$F$4</f>
        <v>9.1563736972681653</v>
      </c>
      <c r="V31" s="17">
        <f>VLOOKUP(A31,'Factor 1, 4, &amp; 5'!$F$2:$AS$230,39,FALSE)</f>
        <v>2</v>
      </c>
      <c r="W31" s="18">
        <f>VLOOKUP(V31,$H$15:$I$17,2,FALSE)</f>
        <v>1.5</v>
      </c>
      <c r="X31" s="75">
        <f>W31*$D31</f>
        <v>0.70562319100049997</v>
      </c>
      <c r="Y31" s="42">
        <f>X31/$X$253*$C$20</f>
        <v>1.2181000867890911E-5</v>
      </c>
      <c r="Z31" s="40">
        <f>Y31*$F$4</f>
        <v>13.399100954680002</v>
      </c>
      <c r="AA31" s="17">
        <f>VLOOKUP(A31,'Factor 1, 4, &amp; 5'!$F$1:$AT$230,41,FALSE)</f>
        <v>1</v>
      </c>
      <c r="AB31" s="40">
        <f>IF(AA31=1,$H$19,0)</f>
        <v>1200</v>
      </c>
      <c r="AC31" s="42">
        <f>AB31/$AB$253*$C$21</f>
        <v>1.0909090909090907E-3</v>
      </c>
      <c r="AD31" s="53">
        <f>P31+M31+I31+T31+Y31+AC31</f>
        <v>1.3731731723408489E-3</v>
      </c>
      <c r="AE31" s="40">
        <f>J31+N31+O31+U31+Z31+AB31</f>
        <v>1510.4904895749341</v>
      </c>
      <c r="AF31" s="40">
        <f>AE31/$O$10</f>
        <v>151.04904895749343</v>
      </c>
    </row>
    <row r="32" spans="1:32" ht="15.75" x14ac:dyDescent="0.25">
      <c r="A32" s="28" t="str">
        <f>'Parent Information'!G168</f>
        <v>70-07-16-285-003</v>
      </c>
      <c r="B32" s="18">
        <f>'Parent Information'!AN168</f>
        <v>0.46158206000000002</v>
      </c>
      <c r="C32" s="51">
        <f>'Parent Information'!AQ168</f>
        <v>0.461666212751</v>
      </c>
      <c r="D32" s="52">
        <f>'Parent Information'!AR168</f>
        <v>0.46166621277100001</v>
      </c>
      <c r="E32" s="17" t="str">
        <f>'Parent Information'!K168</f>
        <v>SHIELDS RICK A-TINA E</v>
      </c>
      <c r="F32" s="28">
        <f>VLOOKUP(A32,'Factor 1, 4, &amp; 5'!$F$1:$AS$230,40,FALSE)</f>
        <v>1</v>
      </c>
      <c r="G32" s="18">
        <f>VLOOKUP(F32,$H$5:$I$9,2,FALSE)</f>
        <v>1</v>
      </c>
      <c r="H32" s="21">
        <f>D32*G32</f>
        <v>0.46166621277100001</v>
      </c>
      <c r="I32" s="42">
        <f>H32/$H$253*$C$16</f>
        <v>4.9902703787806182E-6</v>
      </c>
      <c r="J32" s="40">
        <f>I32*$F$4</f>
        <v>5.4892974166586797</v>
      </c>
      <c r="K32" s="18">
        <f>VLOOKUP(A32,'Factored Acreage'!$A$3:$D$231,4,FALSE)</f>
        <v>0.4</v>
      </c>
      <c r="L32" s="41">
        <f>D32*K32</f>
        <v>0.1846664851084</v>
      </c>
      <c r="M32" s="53">
        <f>L32/$L$253*$C$17</f>
        <v>6.5501267439207717E-6</v>
      </c>
      <c r="N32" s="40">
        <f>M32*$F$4</f>
        <v>7.2051394183128492</v>
      </c>
      <c r="O32" s="40">
        <f>$H$9</f>
        <v>275</v>
      </c>
      <c r="P32" s="42">
        <f>O32/$O$253*$C$18</f>
        <v>2.5000000000000001E-4</v>
      </c>
      <c r="Q32" s="17">
        <f>VLOOKUP(A32,'Factor 1, 4, &amp; 5'!$F$2:$AS$230,38,FALSE)</f>
        <v>1</v>
      </c>
      <c r="R32" s="18">
        <f>VLOOKUP(Q32,$H$11:$I$13,2,FALSE)</f>
        <v>1</v>
      </c>
      <c r="S32" s="75">
        <f>R32*D32</f>
        <v>0.46166621277100001</v>
      </c>
      <c r="T32" s="42">
        <f>S32/$S$253*$C$19</f>
        <v>8.1691586209581271E-6</v>
      </c>
      <c r="U32" s="40">
        <f>T32*$F$4</f>
        <v>8.9860744830539403</v>
      </c>
      <c r="V32" s="17">
        <f>VLOOKUP(A32,'Factor 1, 4, &amp; 5'!$F$2:$AS$230,39,FALSE)</f>
        <v>2</v>
      </c>
      <c r="W32" s="18">
        <f>VLOOKUP(V32,$H$15:$I$17,2,FALSE)</f>
        <v>1.5</v>
      </c>
      <c r="X32" s="75">
        <f>W32*$D32</f>
        <v>0.69249931915649998</v>
      </c>
      <c r="Y32" s="42">
        <f>X32/$X$253*$C$20</f>
        <v>1.1954446672449595E-5</v>
      </c>
      <c r="Z32" s="40">
        <f>Y32*$F$4</f>
        <v>13.149891339694555</v>
      </c>
      <c r="AA32" s="17">
        <f>VLOOKUP(A32,'Factor 1, 4, &amp; 5'!$F$1:$AT$230,41,FALSE)</f>
        <v>1</v>
      </c>
      <c r="AB32" s="40">
        <f>IF(AA32=1,$H$19,0)</f>
        <v>1200</v>
      </c>
      <c r="AC32" s="42">
        <f>AB32/$AB$253*$C$21</f>
        <v>1.0909090909090907E-3</v>
      </c>
      <c r="AD32" s="53">
        <f>P32+M32+I32+T32+Y32+AC32</f>
        <v>1.3725730933251998E-3</v>
      </c>
      <c r="AE32" s="40">
        <f>J32+N32+O32+U32+Z32+AB32</f>
        <v>1509.83040265772</v>
      </c>
      <c r="AF32" s="40">
        <f>AE32/$O$10</f>
        <v>150.98304026577199</v>
      </c>
    </row>
    <row r="33" spans="1:32" ht="15.75" x14ac:dyDescent="0.25">
      <c r="A33" s="28" t="str">
        <f>'Parent Information'!G189</f>
        <v>70-07-16-286-004</v>
      </c>
      <c r="B33" s="18">
        <f>'Parent Information'!AN189</f>
        <v>0.42111045000000003</v>
      </c>
      <c r="C33" s="51">
        <f>'Parent Information'!AQ189</f>
        <v>0.42118658946600002</v>
      </c>
      <c r="D33" s="52">
        <f>'Parent Information'!AR189</f>
        <v>0.42118658947100002</v>
      </c>
      <c r="E33" s="17" t="str">
        <f>'Parent Information'!K189</f>
        <v>BAC SHANNON M</v>
      </c>
      <c r="F33" s="28">
        <f>VLOOKUP(A33,'Factor 1, 4, &amp; 5'!$F$1:$AS$230,40,FALSE)</f>
        <v>2</v>
      </c>
      <c r="G33" s="18">
        <f>VLOOKUP(F33,$H$5:$I$9,2,FALSE)</f>
        <v>1.5</v>
      </c>
      <c r="H33" s="21">
        <f>D33*G33</f>
        <v>0.6317798842065</v>
      </c>
      <c r="I33" s="42">
        <f>H33/$H$253*$C$16</f>
        <v>6.8290733756360108E-6</v>
      </c>
      <c r="J33" s="40">
        <f>I33*$F$4</f>
        <v>7.5119807131996117</v>
      </c>
      <c r="K33" s="18">
        <f>VLOOKUP(A33,'Factored Acreage'!$A$3:$D$231,4,FALSE)</f>
        <v>0.4</v>
      </c>
      <c r="L33" s="41">
        <f>D33*K33</f>
        <v>0.16847463578840002</v>
      </c>
      <c r="M33" s="53">
        <f>L33/$L$253*$C$17</f>
        <v>5.9758012771084786E-6</v>
      </c>
      <c r="N33" s="40">
        <f>M33*$F$4</f>
        <v>6.573381404819326</v>
      </c>
      <c r="O33" s="40">
        <f>$H$9</f>
        <v>275</v>
      </c>
      <c r="P33" s="42">
        <f>O33/$O$253*$C$18</f>
        <v>2.5000000000000001E-4</v>
      </c>
      <c r="Q33" s="17">
        <f>VLOOKUP(A33,'Factor 1, 4, &amp; 5'!$F$2:$AS$230,38,FALSE)</f>
        <v>1</v>
      </c>
      <c r="R33" s="18">
        <f>VLOOKUP(Q33,$H$11:$I$13,2,FALSE)</f>
        <v>1</v>
      </c>
      <c r="S33" s="75">
        <f>R33*D33</f>
        <v>0.42118658947100002</v>
      </c>
      <c r="T33" s="42">
        <f>S33/$S$253*$C$19</f>
        <v>7.4528738799338539E-6</v>
      </c>
      <c r="U33" s="40">
        <f>T33*$F$4</f>
        <v>8.1981612679272384</v>
      </c>
      <c r="V33" s="17">
        <f>VLOOKUP(A33,'Factor 1, 4, &amp; 5'!$F$2:$AS$230,39,FALSE)</f>
        <v>2</v>
      </c>
      <c r="W33" s="18">
        <f>VLOOKUP(V33,$H$15:$I$17,2,FALSE)</f>
        <v>1.5</v>
      </c>
      <c r="X33" s="75">
        <f>W33*$D33</f>
        <v>0.6317798842065</v>
      </c>
      <c r="Y33" s="42">
        <f>X33/$X$253*$C$20</f>
        <v>1.0906261891596393E-5</v>
      </c>
      <c r="Z33" s="40">
        <f>Y33*$F$4</f>
        <v>11.996888080756033</v>
      </c>
      <c r="AA33" s="17">
        <f>VLOOKUP(A33,'Factor 1, 4, &amp; 5'!$F$1:$AT$230,41,FALSE)</f>
        <v>1</v>
      </c>
      <c r="AB33" s="40">
        <f>IF(AA33=1,$H$19,0)</f>
        <v>1200</v>
      </c>
      <c r="AC33" s="42">
        <f>AB33/$AB$253*$C$21</f>
        <v>1.0909090909090907E-3</v>
      </c>
      <c r="AD33" s="53">
        <f>P33+M33+I33+T33+Y33+AC33</f>
        <v>1.3720731013333654E-3</v>
      </c>
      <c r="AE33" s="40">
        <f>J33+N33+O33+U33+Z33+AB33</f>
        <v>1509.2804114667022</v>
      </c>
      <c r="AF33" s="40">
        <f>AE33/$O$10</f>
        <v>150.92804114667021</v>
      </c>
    </row>
    <row r="34" spans="1:32" ht="15.75" x14ac:dyDescent="0.25">
      <c r="A34" s="28" t="str">
        <f>'Parent Information'!G188</f>
        <v>70-07-16-286-003</v>
      </c>
      <c r="B34" s="18">
        <f>'Parent Information'!AN188</f>
        <v>0.41997435</v>
      </c>
      <c r="C34" s="51">
        <f>'Parent Information'!AQ188</f>
        <v>0.42005070349500001</v>
      </c>
      <c r="D34" s="52">
        <f>'Parent Information'!AR188</f>
        <v>0.42005070352899998</v>
      </c>
      <c r="E34" s="17" t="str">
        <f>'Parent Information'!K188</f>
        <v>ENDSLEY KARA</v>
      </c>
      <c r="F34" s="28">
        <f>VLOOKUP(A34,'Factor 1, 4, &amp; 5'!$F$1:$AS$230,40,FALSE)</f>
        <v>2</v>
      </c>
      <c r="G34" s="18">
        <f>VLOOKUP(F34,$H$5:$I$9,2,FALSE)</f>
        <v>1.5</v>
      </c>
      <c r="H34" s="21">
        <f>D34*G34</f>
        <v>0.63007605529349997</v>
      </c>
      <c r="I34" s="42">
        <f>H34/$H$253*$C$16</f>
        <v>6.8106562449908625E-6</v>
      </c>
      <c r="J34" s="40">
        <f>I34*$F$4</f>
        <v>7.4917218694899486</v>
      </c>
      <c r="K34" s="18">
        <f>VLOOKUP(A34,'Factored Acreage'!$A$3:$D$231,4,FALSE)</f>
        <v>0.4</v>
      </c>
      <c r="L34" s="41">
        <f>D34*K34</f>
        <v>0.1680202814116</v>
      </c>
      <c r="M34" s="53">
        <f>L34/$L$253*$C$17</f>
        <v>5.9596853113286112E-6</v>
      </c>
      <c r="N34" s="40">
        <f>M34*$F$4</f>
        <v>6.5556538424614725</v>
      </c>
      <c r="O34" s="40">
        <f>$H$9</f>
        <v>275</v>
      </c>
      <c r="P34" s="42">
        <f>O34/$O$253*$C$18</f>
        <v>2.5000000000000001E-4</v>
      </c>
      <c r="Q34" s="17">
        <f>VLOOKUP(A34,'Factor 1, 4, &amp; 5'!$F$2:$AS$230,38,FALSE)</f>
        <v>1</v>
      </c>
      <c r="R34" s="18">
        <f>VLOOKUP(Q34,$H$11:$I$13,2,FALSE)</f>
        <v>1</v>
      </c>
      <c r="S34" s="75">
        <f>R34*D34</f>
        <v>0.42005070352899998</v>
      </c>
      <c r="T34" s="42">
        <f>S34/$S$253*$C$19</f>
        <v>7.4327744397347997E-6</v>
      </c>
      <c r="U34" s="40">
        <f>T34*$F$4</f>
        <v>8.1760518837082792</v>
      </c>
      <c r="V34" s="17">
        <f>VLOOKUP(A34,'Factor 1, 4, &amp; 5'!$F$2:$AS$230,39,FALSE)</f>
        <v>2</v>
      </c>
      <c r="W34" s="18">
        <f>VLOOKUP(V34,$H$15:$I$17,2,FALSE)</f>
        <v>1.5</v>
      </c>
      <c r="X34" s="75">
        <f>W34*$D34</f>
        <v>0.63007605529349997</v>
      </c>
      <c r="Y34" s="42">
        <f>X34/$X$253*$C$20</f>
        <v>1.0876849109062187E-5</v>
      </c>
      <c r="Z34" s="40">
        <f>Y34*$F$4</f>
        <v>11.964534019968406</v>
      </c>
      <c r="AA34" s="17">
        <f>VLOOKUP(A34,'Factor 1, 4, &amp; 5'!$F$1:$AT$230,41,FALSE)</f>
        <v>1</v>
      </c>
      <c r="AB34" s="40">
        <f>IF(AA34=1,$H$19,0)</f>
        <v>1200</v>
      </c>
      <c r="AC34" s="42">
        <f>AB34/$AB$253*$C$21</f>
        <v>1.0909090909090907E-3</v>
      </c>
      <c r="AD34" s="53">
        <f>P34+M34+I34+T34+Y34+AC34</f>
        <v>1.3719890560142073E-3</v>
      </c>
      <c r="AE34" s="40">
        <f>J34+N34+O34+U34+Z34+AB34</f>
        <v>1509.1879616156282</v>
      </c>
      <c r="AF34" s="40">
        <f>AE34/$O$10</f>
        <v>150.91879616156282</v>
      </c>
    </row>
    <row r="35" spans="1:32" ht="15.75" x14ac:dyDescent="0.25">
      <c r="A35" s="28" t="str">
        <f>'Parent Information'!G172</f>
        <v>70-07-16-285-007</v>
      </c>
      <c r="B35" s="18">
        <f>'Parent Information'!AN172</f>
        <v>0.45203569999999998</v>
      </c>
      <c r="C35" s="51">
        <f>'Parent Information'!AQ172</f>
        <v>0.452117942828</v>
      </c>
      <c r="D35" s="52">
        <f>'Parent Information'!AR172</f>
        <v>0.45211794287099999</v>
      </c>
      <c r="E35" s="17" t="str">
        <f>'Parent Information'!K172</f>
        <v>CERRO ALTO HOLDINGS LLC</v>
      </c>
      <c r="F35" s="28">
        <f>VLOOKUP(A35,'Factor 1, 4, &amp; 5'!$F$1:$AS$230,40,FALSE)</f>
        <v>1</v>
      </c>
      <c r="G35" s="18">
        <f>VLOOKUP(F35,$H$5:$I$9,2,FALSE)</f>
        <v>1</v>
      </c>
      <c r="H35" s="21">
        <f>D35*G35</f>
        <v>0.45211794287099999</v>
      </c>
      <c r="I35" s="42">
        <f>H35/$H$253*$C$16</f>
        <v>4.887060641675148E-6</v>
      </c>
      <c r="J35" s="40">
        <f>I35*$F$4</f>
        <v>5.375766705842663</v>
      </c>
      <c r="K35" s="18">
        <f>VLOOKUP(A35,'Factored Acreage'!$A$3:$D$231,4,FALSE)</f>
        <v>0.4</v>
      </c>
      <c r="L35" s="41">
        <f>D35*K35</f>
        <v>0.18084717714840001</v>
      </c>
      <c r="M35" s="53">
        <f>L35/$L$253*$C$17</f>
        <v>6.4146557557911155E-6</v>
      </c>
      <c r="N35" s="40">
        <f>M35*$F$4</f>
        <v>7.0561213313702273</v>
      </c>
      <c r="O35" s="40">
        <f>$H$9</f>
        <v>275</v>
      </c>
      <c r="P35" s="42">
        <f>O35/$O$253*$C$18</f>
        <v>2.5000000000000001E-4</v>
      </c>
      <c r="Q35" s="17">
        <f>VLOOKUP(A35,'Factor 1, 4, &amp; 5'!$F$2:$AS$230,38,FALSE)</f>
        <v>1</v>
      </c>
      <c r="R35" s="18">
        <f>VLOOKUP(Q35,$H$11:$I$13,2,FALSE)</f>
        <v>1</v>
      </c>
      <c r="S35" s="75">
        <f>R35*D35</f>
        <v>0.45211794287099999</v>
      </c>
      <c r="T35" s="42">
        <f>S35/$S$253*$C$19</f>
        <v>8.000202502422523E-6</v>
      </c>
      <c r="U35" s="40">
        <f>T35*$F$4</f>
        <v>8.8002227526647747</v>
      </c>
      <c r="V35" s="17">
        <f>VLOOKUP(A35,'Factor 1, 4, &amp; 5'!$F$2:$AS$230,39,FALSE)</f>
        <v>2</v>
      </c>
      <c r="W35" s="18">
        <f>VLOOKUP(V35,$H$15:$I$17,2,FALSE)</f>
        <v>1.5</v>
      </c>
      <c r="X35" s="75">
        <f>W35*$D35</f>
        <v>0.67817691430649996</v>
      </c>
      <c r="Y35" s="42">
        <f>X35/$X$253*$C$20</f>
        <v>1.1707202494348293E-5</v>
      </c>
      <c r="Z35" s="40">
        <f>Y35*$F$4</f>
        <v>12.877922743783122</v>
      </c>
      <c r="AA35" s="17">
        <f>VLOOKUP(A35,'Factor 1, 4, &amp; 5'!$F$1:$AT$230,41,FALSE)</f>
        <v>1</v>
      </c>
      <c r="AB35" s="40">
        <f>IF(AA35=1,$H$19,0)</f>
        <v>1200</v>
      </c>
      <c r="AC35" s="42">
        <f>AB35/$AB$253*$C$21</f>
        <v>1.0909090909090907E-3</v>
      </c>
      <c r="AD35" s="53">
        <f>P35+M35+I35+T35+Y35+AC35</f>
        <v>1.3719182123033279E-3</v>
      </c>
      <c r="AE35" s="40">
        <f>J35+N35+O35+U35+Z35+AB35</f>
        <v>1509.1100335336607</v>
      </c>
      <c r="AF35" s="40">
        <f>AE35/$O$10</f>
        <v>150.91100335336608</v>
      </c>
    </row>
    <row r="36" spans="1:32" ht="15.75" x14ac:dyDescent="0.25">
      <c r="A36" s="28" t="str">
        <f>'Parent Information'!G167</f>
        <v>70-07-16-285-002</v>
      </c>
      <c r="B36" s="18">
        <f>'Parent Information'!AN167</f>
        <v>0.451654</v>
      </c>
      <c r="C36" s="51">
        <f>'Parent Information'!AQ167</f>
        <v>0.45173604212099999</v>
      </c>
      <c r="D36" s="52">
        <f>'Parent Information'!AR167</f>
        <v>0.45173604213399998</v>
      </c>
      <c r="E36" s="17" t="str">
        <f>'Parent Information'!K167</f>
        <v>NORDER JARED P-KAREN E</v>
      </c>
      <c r="F36" s="28">
        <f>VLOOKUP(A36,'Factor 1, 4, &amp; 5'!$F$1:$AS$230,40,FALSE)</f>
        <v>1</v>
      </c>
      <c r="G36" s="18">
        <f>VLOOKUP(F36,$H$5:$I$9,2,FALSE)</f>
        <v>1</v>
      </c>
      <c r="H36" s="21">
        <f>D36*G36</f>
        <v>0.45173604213399998</v>
      </c>
      <c r="I36" s="42">
        <f>H36/$H$253*$C$16</f>
        <v>4.8829325771064926E-6</v>
      </c>
      <c r="J36" s="40">
        <f>I36*$F$4</f>
        <v>5.3712258348171416</v>
      </c>
      <c r="K36" s="18">
        <f>VLOOKUP(A36,'Factored Acreage'!$A$3:$D$231,4,FALSE)</f>
        <v>0.4</v>
      </c>
      <c r="L36" s="41">
        <f>D36*K36</f>
        <v>0.18069441685359999</v>
      </c>
      <c r="M36" s="53">
        <f>L36/$L$253*$C$17</f>
        <v>6.4092373427434448E-6</v>
      </c>
      <c r="N36" s="40">
        <f>M36*$F$4</f>
        <v>7.0501610770177896</v>
      </c>
      <c r="O36" s="40">
        <f>$H$9</f>
        <v>275</v>
      </c>
      <c r="P36" s="42">
        <f>O36/$O$253*$C$18</f>
        <v>2.5000000000000001E-4</v>
      </c>
      <c r="Q36" s="17">
        <f>VLOOKUP(A36,'Factor 1, 4, &amp; 5'!$F$2:$AS$230,38,FALSE)</f>
        <v>1</v>
      </c>
      <c r="R36" s="18">
        <f>VLOOKUP(Q36,$H$11:$I$13,2,FALSE)</f>
        <v>1</v>
      </c>
      <c r="S36" s="75">
        <f>R36*D36</f>
        <v>0.45173604213399998</v>
      </c>
      <c r="T36" s="42">
        <f>S36/$S$253*$C$19</f>
        <v>7.9934447895734753E-6</v>
      </c>
      <c r="U36" s="40">
        <f>T36*$F$4</f>
        <v>8.7927892685308233</v>
      </c>
      <c r="V36" s="17">
        <f>VLOOKUP(A36,'Factor 1, 4, &amp; 5'!$F$2:$AS$230,39,FALSE)</f>
        <v>2</v>
      </c>
      <c r="W36" s="18">
        <f>VLOOKUP(V36,$H$15:$I$17,2,FALSE)</f>
        <v>1.5</v>
      </c>
      <c r="X36" s="75">
        <f>W36*$D36</f>
        <v>0.67760406320099997</v>
      </c>
      <c r="Y36" s="42">
        <f>X36/$X$253*$C$20</f>
        <v>1.1697313505576009E-5</v>
      </c>
      <c r="Z36" s="40">
        <f>Y36*$F$4</f>
        <v>12.86704485613361</v>
      </c>
      <c r="AA36" s="17">
        <f>VLOOKUP(A36,'Factor 1, 4, &amp; 5'!$F$1:$AT$230,41,FALSE)</f>
        <v>1</v>
      </c>
      <c r="AB36" s="40">
        <f>IF(AA36=1,$H$19,0)</f>
        <v>1200</v>
      </c>
      <c r="AC36" s="42">
        <f>AB36/$AB$253*$C$21</f>
        <v>1.0909090909090907E-3</v>
      </c>
      <c r="AD36" s="53">
        <f>P36+M36+I36+T36+Y36+AC36</f>
        <v>1.3718920191240903E-3</v>
      </c>
      <c r="AE36" s="40">
        <f>J36+N36+O36+U36+Z36+AB36</f>
        <v>1509.0812210364993</v>
      </c>
      <c r="AF36" s="40">
        <f>AE36/$O$10</f>
        <v>150.90812210364993</v>
      </c>
    </row>
    <row r="37" spans="1:32" ht="15.75" x14ac:dyDescent="0.25">
      <c r="A37" s="28" t="str">
        <f>'Parent Information'!G166</f>
        <v>70-07-16-285-001</v>
      </c>
      <c r="B37" s="18">
        <f>'Parent Information'!AN166</f>
        <v>0.45114162000000002</v>
      </c>
      <c r="C37" s="51">
        <f>'Parent Information'!AQ166</f>
        <v>0.45122337266700002</v>
      </c>
      <c r="D37" s="52">
        <f>'Parent Information'!AR166</f>
        <v>0.45122278071100003</v>
      </c>
      <c r="E37" s="17" t="str">
        <f>'Parent Information'!K166</f>
        <v>HOLTON GREGORY JR-DIANE S</v>
      </c>
      <c r="F37" s="28">
        <f>VLOOKUP(A37,'Factor 1, 4, &amp; 5'!$F$1:$AS$230,40,FALSE)</f>
        <v>1</v>
      </c>
      <c r="G37" s="18">
        <f>VLOOKUP(F37,$H$5:$I$9,2,FALSE)</f>
        <v>1</v>
      </c>
      <c r="H37" s="21">
        <f>D37*G37</f>
        <v>0.45122278071100003</v>
      </c>
      <c r="I37" s="42">
        <f>H37/$H$253*$C$16</f>
        <v>4.8773846006574595E-6</v>
      </c>
      <c r="J37" s="40">
        <f>I37*$F$4</f>
        <v>5.3651230607232057</v>
      </c>
      <c r="K37" s="18">
        <f>VLOOKUP(A37,'Factored Acreage'!$A$3:$D$231,4,FALSE)</f>
        <v>0.4</v>
      </c>
      <c r="L37" s="41">
        <f>D37*K37</f>
        <v>0.18048911228440001</v>
      </c>
      <c r="M37" s="53">
        <f>L37/$L$253*$C$17</f>
        <v>6.4019551824284497E-6</v>
      </c>
      <c r="N37" s="40">
        <f>M37*$F$4</f>
        <v>7.0421507006712947</v>
      </c>
      <c r="O37" s="40">
        <f>$H$9</f>
        <v>275</v>
      </c>
      <c r="P37" s="42">
        <f>O37/$O$253*$C$18</f>
        <v>2.5000000000000001E-4</v>
      </c>
      <c r="Q37" s="17">
        <f>VLOOKUP(A37,'Factor 1, 4, &amp; 5'!$F$2:$AS$230,38,FALSE)</f>
        <v>1</v>
      </c>
      <c r="R37" s="18">
        <f>VLOOKUP(Q37,$H$11:$I$13,2,FALSE)</f>
        <v>1</v>
      </c>
      <c r="S37" s="75">
        <f>R37*D37</f>
        <v>0.45122278071100003</v>
      </c>
      <c r="T37" s="42">
        <f>S37/$S$253*$C$19</f>
        <v>7.9843626565030505E-6</v>
      </c>
      <c r="U37" s="40">
        <f>T37*$F$4</f>
        <v>8.782798922153356</v>
      </c>
      <c r="V37" s="17">
        <f>VLOOKUP(A37,'Factor 1, 4, &amp; 5'!$F$2:$AS$230,39,FALSE)</f>
        <v>2</v>
      </c>
      <c r="W37" s="18">
        <f>VLOOKUP(V37,$H$15:$I$17,2,FALSE)</f>
        <v>1.5</v>
      </c>
      <c r="X37" s="75">
        <f>W37*$D37</f>
        <v>0.67683417106650001</v>
      </c>
      <c r="Y37" s="42">
        <f>X37/$X$253*$C$20</f>
        <v>1.1684023045627791E-5</v>
      </c>
      <c r="Z37" s="40">
        <f>Y37*$F$4</f>
        <v>12.85242535019057</v>
      </c>
      <c r="AA37" s="17">
        <f>VLOOKUP(A37,'Factor 1, 4, &amp; 5'!$F$1:$AT$230,41,FALSE)</f>
        <v>1</v>
      </c>
      <c r="AB37" s="40">
        <f>IF(AA37=1,$H$19,0)</f>
        <v>1200</v>
      </c>
      <c r="AC37" s="42">
        <f>AB37/$AB$253*$C$21</f>
        <v>1.0909090909090907E-3</v>
      </c>
      <c r="AD37" s="53">
        <f>P37+M37+I37+T37+Y37+AC37</f>
        <v>1.3718568163943075E-3</v>
      </c>
      <c r="AE37" s="40">
        <f>J37+N37+O37+U37+Z37+AB37</f>
        <v>1509.0424980337384</v>
      </c>
      <c r="AF37" s="40">
        <f>AE37/$O$10</f>
        <v>150.90424980337383</v>
      </c>
    </row>
    <row r="38" spans="1:32" ht="15.75" x14ac:dyDescent="0.25">
      <c r="A38" s="28" t="str">
        <f>'Parent Information'!G173</f>
        <v>70-07-16-285-008</v>
      </c>
      <c r="B38" s="18">
        <f>'Parent Information'!AN173</f>
        <v>0.44517135000000002</v>
      </c>
      <c r="C38" s="51">
        <f>'Parent Information'!AQ173</f>
        <v>0.44525231991500003</v>
      </c>
      <c r="D38" s="52">
        <f>'Parent Information'!AR173</f>
        <v>0.44525231985699998</v>
      </c>
      <c r="E38" s="17" t="str">
        <f>'Parent Information'!K173</f>
        <v>WEZEMAN JEFF-CHRISTINE</v>
      </c>
      <c r="F38" s="28">
        <f>VLOOKUP(A38,'Factor 1, 4, &amp; 5'!$F$1:$AS$230,40,FALSE)</f>
        <v>1</v>
      </c>
      <c r="G38" s="18">
        <f>VLOOKUP(F38,$H$5:$I$9,2,FALSE)</f>
        <v>1</v>
      </c>
      <c r="H38" s="21">
        <f>D38*G38</f>
        <v>0.44525231985699998</v>
      </c>
      <c r="I38" s="42">
        <f>H38/$H$253*$C$16</f>
        <v>4.8128483337113567E-6</v>
      </c>
      <c r="J38" s="40">
        <f>I38*$F$4</f>
        <v>5.2941331670824923</v>
      </c>
      <c r="K38" s="18">
        <f>VLOOKUP(A38,'Factored Acreage'!$A$3:$D$231,4,FALSE)</f>
        <v>0.4</v>
      </c>
      <c r="L38" s="41">
        <f>D38*K38</f>
        <v>0.1781009279428</v>
      </c>
      <c r="M38" s="53">
        <f>L38/$L$253*$C$17</f>
        <v>6.3172461995496963E-6</v>
      </c>
      <c r="N38" s="40">
        <f>M38*$F$4</f>
        <v>6.948970819504666</v>
      </c>
      <c r="O38" s="40">
        <f>$H$9</f>
        <v>275</v>
      </c>
      <c r="P38" s="42">
        <f>O38/$O$253*$C$18</f>
        <v>2.5000000000000001E-4</v>
      </c>
      <c r="Q38" s="17">
        <f>VLOOKUP(A38,'Factor 1, 4, &amp; 5'!$F$2:$AS$230,38,FALSE)</f>
        <v>1</v>
      </c>
      <c r="R38" s="18">
        <f>VLOOKUP(Q38,$H$11:$I$13,2,FALSE)</f>
        <v>1</v>
      </c>
      <c r="S38" s="75">
        <f>R38*D38</f>
        <v>0.44525231985699998</v>
      </c>
      <c r="T38" s="42">
        <f>S38/$S$253*$C$19</f>
        <v>7.8787156751833664E-6</v>
      </c>
      <c r="U38" s="40">
        <f>T38*$F$4</f>
        <v>8.6665872427017039</v>
      </c>
      <c r="V38" s="17">
        <f>VLOOKUP(A38,'Factor 1, 4, &amp; 5'!$F$2:$AS$230,39,FALSE)</f>
        <v>2</v>
      </c>
      <c r="W38" s="18">
        <f>VLOOKUP(V38,$H$15:$I$17,2,FALSE)</f>
        <v>1.5</v>
      </c>
      <c r="X38" s="75">
        <f>W38*$D38</f>
        <v>0.66787847978549997</v>
      </c>
      <c r="Y38" s="42">
        <f>X38/$X$253*$C$20</f>
        <v>1.1529423133581607E-5</v>
      </c>
      <c r="Z38" s="40">
        <f>Y38*$F$4</f>
        <v>12.682365446939768</v>
      </c>
      <c r="AA38" s="17">
        <f>VLOOKUP(A38,'Factor 1, 4, &amp; 5'!$F$1:$AT$230,41,FALSE)</f>
        <v>1</v>
      </c>
      <c r="AB38" s="40">
        <f>IF(AA38=1,$H$19,0)</f>
        <v>1200</v>
      </c>
      <c r="AC38" s="42">
        <f>AB38/$AB$253*$C$21</f>
        <v>1.0909090909090907E-3</v>
      </c>
      <c r="AD38" s="53">
        <f>P38+M38+I38+T38+Y38+AC38</f>
        <v>1.3714473242511169E-3</v>
      </c>
      <c r="AE38" s="40">
        <f>J38+N38+O38+U38+Z38+AB38</f>
        <v>1508.5920566762286</v>
      </c>
      <c r="AF38" s="40">
        <f>AE38/$O$10</f>
        <v>150.85920566762286</v>
      </c>
    </row>
    <row r="39" spans="1:32" ht="15.75" x14ac:dyDescent="0.25">
      <c r="A39" s="28" t="str">
        <f>'Parent Information'!G191</f>
        <v>70-07-16-286-006</v>
      </c>
      <c r="B39" s="18">
        <f>'Parent Information'!AN191</f>
        <v>0.43960054999999998</v>
      </c>
      <c r="C39" s="51">
        <f>'Parent Information'!AQ191</f>
        <v>0.43968055117999999</v>
      </c>
      <c r="D39" s="52">
        <f>'Parent Information'!AR191</f>
        <v>0.439680551127</v>
      </c>
      <c r="E39" s="17" t="str">
        <f>'Parent Information'!K191</f>
        <v>TOOGOOD JAMES T-DENISE M</v>
      </c>
      <c r="F39" s="28">
        <f>VLOOKUP(A39,'Factor 1, 4, &amp; 5'!$F$1:$AS$230,40,FALSE)</f>
        <v>1</v>
      </c>
      <c r="G39" s="18">
        <f>VLOOKUP(F39,$H$5:$I$9,2,FALSE)</f>
        <v>1</v>
      </c>
      <c r="H39" s="21">
        <f>D39*G39</f>
        <v>0.439680551127</v>
      </c>
      <c r="I39" s="42">
        <f>H39/$H$253*$C$16</f>
        <v>4.7526216338109096E-6</v>
      </c>
      <c r="J39" s="40">
        <f>I39*$F$4</f>
        <v>5.2278837971920007</v>
      </c>
      <c r="K39" s="18">
        <f>VLOOKUP(A39,'Factored Acreage'!$A$3:$D$231,4,FALSE)</f>
        <v>0.4</v>
      </c>
      <c r="L39" s="41">
        <f>D39*K39</f>
        <v>0.1758722204508</v>
      </c>
      <c r="M39" s="53">
        <f>L39/$L$253*$C$17</f>
        <v>6.238193866154405E-6</v>
      </c>
      <c r="N39" s="40">
        <f>M39*$F$4</f>
        <v>6.8620132527698452</v>
      </c>
      <c r="O39" s="40">
        <f>$H$9</f>
        <v>275</v>
      </c>
      <c r="P39" s="42">
        <f>O39/$O$253*$C$18</f>
        <v>2.5000000000000001E-4</v>
      </c>
      <c r="Q39" s="17">
        <f>VLOOKUP(A39,'Factor 1, 4, &amp; 5'!$F$2:$AS$230,38,FALSE)</f>
        <v>1</v>
      </c>
      <c r="R39" s="18">
        <f>VLOOKUP(Q39,$H$11:$I$13,2,FALSE)</f>
        <v>1</v>
      </c>
      <c r="S39" s="75">
        <f>R39*D39</f>
        <v>0.439680551127</v>
      </c>
      <c r="T39" s="42">
        <f>S39/$S$253*$C$19</f>
        <v>7.7801235293959019E-6</v>
      </c>
      <c r="U39" s="40">
        <f>T39*$F$4</f>
        <v>8.5581358823354918</v>
      </c>
      <c r="V39" s="17">
        <f>VLOOKUP(A39,'Factor 1, 4, &amp; 5'!$F$2:$AS$230,39,FALSE)</f>
        <v>2</v>
      </c>
      <c r="W39" s="18">
        <f>VLOOKUP(V39,$H$15:$I$17,2,FALSE)</f>
        <v>1.5</v>
      </c>
      <c r="X39" s="75">
        <f>W39*$D39</f>
        <v>0.65952082669049994</v>
      </c>
      <c r="Y39" s="42">
        <f>X39/$X$253*$C$20</f>
        <v>1.138514700872894E-5</v>
      </c>
      <c r="Z39" s="40">
        <f>Y39*$F$4</f>
        <v>12.523661709601834</v>
      </c>
      <c r="AA39" s="17">
        <f>VLOOKUP(A39,'Factor 1, 4, &amp; 5'!$F$1:$AT$230,41,FALSE)</f>
        <v>1</v>
      </c>
      <c r="AB39" s="40">
        <f>IF(AA39=1,$H$19,0)</f>
        <v>1200</v>
      </c>
      <c r="AC39" s="42">
        <f>AB39/$AB$253*$C$21</f>
        <v>1.0909090909090907E-3</v>
      </c>
      <c r="AD39" s="53">
        <f>P39+M39+I39+T39+Y39+AC39</f>
        <v>1.371065176947181E-3</v>
      </c>
      <c r="AE39" s="40">
        <f>J39+N39+O39+U39+Z39+AB39</f>
        <v>1508.1716946418992</v>
      </c>
      <c r="AF39" s="40">
        <f>AE39/$O$10</f>
        <v>150.81716946418993</v>
      </c>
    </row>
    <row r="40" spans="1:32" ht="15.75" x14ac:dyDescent="0.25">
      <c r="A40" s="28" t="str">
        <f>'Parent Information'!G170</f>
        <v>70-07-16-285-005</v>
      </c>
      <c r="B40" s="18">
        <f>'Parent Information'!AN170</f>
        <v>0.43476353000000001</v>
      </c>
      <c r="C40" s="51">
        <f>'Parent Information'!AQ170</f>
        <v>0.43484245206700001</v>
      </c>
      <c r="D40" s="52">
        <f>'Parent Information'!AR170</f>
        <v>0.43484245208</v>
      </c>
      <c r="E40" s="17" t="str">
        <f>'Parent Information'!K170</f>
        <v>STEGGLES JEFFREY J- DEBORAH H</v>
      </c>
      <c r="F40" s="28">
        <f>VLOOKUP(A40,'Factor 1, 4, &amp; 5'!$F$1:$AS$230,40,FALSE)</f>
        <v>1</v>
      </c>
      <c r="G40" s="18">
        <f>VLOOKUP(F40,$H$5:$I$9,2,FALSE)</f>
        <v>1</v>
      </c>
      <c r="H40" s="21">
        <f>D40*G40</f>
        <v>0.43484245208</v>
      </c>
      <c r="I40" s="42">
        <f>H40/$H$253*$C$16</f>
        <v>4.7003253606681601E-6</v>
      </c>
      <c r="J40" s="40">
        <f>I40*$F$4</f>
        <v>5.1703578967349761</v>
      </c>
      <c r="K40" s="18">
        <f>VLOOKUP(A40,'Factored Acreage'!$A$3:$D$231,4,FALSE)</f>
        <v>0.4</v>
      </c>
      <c r="L40" s="41">
        <f>D40*K40</f>
        <v>0.17393698083200002</v>
      </c>
      <c r="M40" s="53">
        <f>L40/$L$253*$C$17</f>
        <v>6.1695508485783903E-6</v>
      </c>
      <c r="N40" s="40">
        <f>M40*$F$4</f>
        <v>6.7865059334362297</v>
      </c>
      <c r="O40" s="40">
        <f>$H$9</f>
        <v>275</v>
      </c>
      <c r="P40" s="42">
        <f>O40/$O$253*$C$18</f>
        <v>2.5000000000000001E-4</v>
      </c>
      <c r="Q40" s="17">
        <f>VLOOKUP(A40,'Factor 1, 4, &amp; 5'!$F$2:$AS$230,38,FALSE)</f>
        <v>1</v>
      </c>
      <c r="R40" s="18">
        <f>VLOOKUP(Q40,$H$11:$I$13,2,FALSE)</f>
        <v>1</v>
      </c>
      <c r="S40" s="75">
        <f>R40*D40</f>
        <v>0.43484245208</v>
      </c>
      <c r="T40" s="42">
        <f>S40/$S$253*$C$19</f>
        <v>7.6945136288973938E-6</v>
      </c>
      <c r="U40" s="40">
        <f>T40*$F$4</f>
        <v>8.4639649917871331</v>
      </c>
      <c r="V40" s="17">
        <f>VLOOKUP(A40,'Factor 1, 4, &amp; 5'!$F$2:$AS$230,39,FALSE)</f>
        <v>2</v>
      </c>
      <c r="W40" s="18">
        <f>VLOOKUP(V40,$H$15:$I$17,2,FALSE)</f>
        <v>1.5</v>
      </c>
      <c r="X40" s="75">
        <f>W40*$D40</f>
        <v>0.65226367811999997</v>
      </c>
      <c r="Y40" s="42">
        <f>X40/$X$253*$C$20</f>
        <v>1.1259868624793836E-5</v>
      </c>
      <c r="Z40" s="40">
        <f>Y40*$F$4</f>
        <v>12.38585548727322</v>
      </c>
      <c r="AA40" s="17">
        <f>VLOOKUP(A40,'Factor 1, 4, &amp; 5'!$F$1:$AT$230,41,FALSE)</f>
        <v>1</v>
      </c>
      <c r="AB40" s="40">
        <f>IF(AA40=1,$H$19,0)</f>
        <v>1200</v>
      </c>
      <c r="AC40" s="42">
        <f>AB40/$AB$253*$C$21</f>
        <v>1.0909090909090907E-3</v>
      </c>
      <c r="AD40" s="53">
        <f>P40+M40+I40+T40+Y40+AC40</f>
        <v>1.3707333493720286E-3</v>
      </c>
      <c r="AE40" s="40">
        <f>J40+N40+O40+U40+Z40+AB40</f>
        <v>1507.8066843092315</v>
      </c>
      <c r="AF40" s="40">
        <f>AE40/$O$10</f>
        <v>150.78066843092316</v>
      </c>
    </row>
    <row r="41" spans="1:32" ht="15.75" x14ac:dyDescent="0.25">
      <c r="A41" s="28" t="str">
        <f>'Parent Information'!G187</f>
        <v>70-07-16-286-002</v>
      </c>
      <c r="B41" s="18">
        <f>'Parent Information'!AN187</f>
        <v>0.41946801</v>
      </c>
      <c r="C41" s="51">
        <f>'Parent Information'!AQ187</f>
        <v>0.419544509979</v>
      </c>
      <c r="D41" s="52">
        <f>'Parent Information'!AR187</f>
        <v>0.41954450990999997</v>
      </c>
      <c r="E41" s="17" t="str">
        <f>'Parent Information'!K187</f>
        <v>GRANT PATRICIA ANN DEC. OF TRUST</v>
      </c>
      <c r="F41" s="28">
        <f>VLOOKUP(A41,'Factor 1, 4, &amp; 5'!$F$1:$AS$230,40,FALSE)</f>
        <v>1</v>
      </c>
      <c r="G41" s="18">
        <f>VLOOKUP(F41,$H$5:$I$9,2,FALSE)</f>
        <v>1</v>
      </c>
      <c r="H41" s="21">
        <f>D41*G41</f>
        <v>0.41954450990999997</v>
      </c>
      <c r="I41" s="42">
        <f>H41/$H$253*$C$16</f>
        <v>4.5349659179464608E-6</v>
      </c>
      <c r="J41" s="40">
        <f>I41*$F$4</f>
        <v>4.9884625097411073</v>
      </c>
      <c r="K41" s="18">
        <f>VLOOKUP(A41,'Factored Acreage'!$A$3:$D$231,4,FALSE)</f>
        <v>0.4</v>
      </c>
      <c r="L41" s="41">
        <f>D41*K41</f>
        <v>0.16781780396400001</v>
      </c>
      <c r="M41" s="53">
        <f>L41/$L$253*$C$17</f>
        <v>5.9525034291165414E-6</v>
      </c>
      <c r="N41" s="40">
        <f>M41*$F$4</f>
        <v>6.5477537720281953</v>
      </c>
      <c r="O41" s="40">
        <f>$H$9</f>
        <v>275</v>
      </c>
      <c r="P41" s="42">
        <f>O41/$O$253*$C$18</f>
        <v>2.5000000000000001E-4</v>
      </c>
      <c r="Q41" s="17">
        <f>VLOOKUP(A41,'Factor 1, 4, &amp; 5'!$F$2:$AS$230,38,FALSE)</f>
        <v>1</v>
      </c>
      <c r="R41" s="18">
        <f>VLOOKUP(Q41,$H$11:$I$13,2,FALSE)</f>
        <v>1</v>
      </c>
      <c r="S41" s="75">
        <f>R41*D41</f>
        <v>0.41954450990999997</v>
      </c>
      <c r="T41" s="42">
        <f>S41/$S$253*$C$19</f>
        <v>7.4238173710732052E-6</v>
      </c>
      <c r="U41" s="40">
        <f>T41*$F$4</f>
        <v>8.1661991081805265</v>
      </c>
      <c r="V41" s="17">
        <f>VLOOKUP(A41,'Factor 1, 4, &amp; 5'!$F$2:$AS$230,39,FALSE)</f>
        <v>2</v>
      </c>
      <c r="W41" s="18">
        <f>VLOOKUP(V41,$H$15:$I$17,2,FALSE)</f>
        <v>1.5</v>
      </c>
      <c r="X41" s="75">
        <f>W41*$D41</f>
        <v>0.62931676486499999</v>
      </c>
      <c r="Y41" s="42">
        <f>X41/$X$253*$C$20</f>
        <v>1.0863741663776232E-5</v>
      </c>
      <c r="Z41" s="40">
        <f>Y41*$F$4</f>
        <v>11.950115830153855</v>
      </c>
      <c r="AA41" s="17">
        <f>VLOOKUP(A41,'Factor 1, 4, &amp; 5'!$F$1:$AT$230,41,FALSE)</f>
        <v>1</v>
      </c>
      <c r="AB41" s="40">
        <f>IF(AA41=1,$H$19,0)</f>
        <v>1200</v>
      </c>
      <c r="AC41" s="42">
        <f>AB41/$AB$253*$C$21</f>
        <v>1.0909090909090907E-3</v>
      </c>
      <c r="AD41" s="53">
        <f>P41+M41+I41+T41+Y41+AC41</f>
        <v>1.3696841192910032E-3</v>
      </c>
      <c r="AE41" s="40">
        <f>J41+N41+O41+U41+Z41+AB41</f>
        <v>1506.6525312201038</v>
      </c>
      <c r="AF41" s="40">
        <f>AE41/$O$10</f>
        <v>150.66525312201037</v>
      </c>
    </row>
    <row r="42" spans="1:32" ht="15.75" x14ac:dyDescent="0.25">
      <c r="A42" s="28" t="str">
        <f>'Parent Information'!G174</f>
        <v>70-07-16-285-009</v>
      </c>
      <c r="B42" s="18">
        <f>'Parent Information'!AN174</f>
        <v>0.40265325000000002</v>
      </c>
      <c r="C42" s="51">
        <f>'Parent Information'!AQ174</f>
        <v>0.40272622294900001</v>
      </c>
      <c r="D42" s="52">
        <f>'Parent Information'!AR174</f>
        <v>0.40272622301799998</v>
      </c>
      <c r="E42" s="17" t="str">
        <f>'Parent Information'!K174</f>
        <v>SHEPPARD STEVEN</v>
      </c>
      <c r="F42" s="28">
        <f>VLOOKUP(A42,'Factor 1, 4, &amp; 5'!$F$1:$AS$230,40,FALSE)</f>
        <v>1</v>
      </c>
      <c r="G42" s="18">
        <f>VLOOKUP(F42,$H$5:$I$9,2,FALSE)</f>
        <v>1</v>
      </c>
      <c r="H42" s="21">
        <f>D42*G42</f>
        <v>0.40272622301799998</v>
      </c>
      <c r="I42" s="42">
        <f>H42/$H$253*$C$16</f>
        <v>4.3531726730060685E-6</v>
      </c>
      <c r="J42" s="40">
        <f>I42*$F$4</f>
        <v>4.7884899403066754</v>
      </c>
      <c r="K42" s="18">
        <f>VLOOKUP(A42,'Factored Acreage'!$A$3:$D$231,4,FALSE)</f>
        <v>0.4</v>
      </c>
      <c r="L42" s="41">
        <f>D42*K42</f>
        <v>0.16109048920720001</v>
      </c>
      <c r="M42" s="53">
        <f>L42/$L$253*$C$17</f>
        <v>5.7138853372769613E-6</v>
      </c>
      <c r="N42" s="40">
        <f>M42*$F$4</f>
        <v>6.285273871004657</v>
      </c>
      <c r="O42" s="40">
        <f>$H$9</f>
        <v>275</v>
      </c>
      <c r="P42" s="42">
        <f>O42/$O$253*$C$18</f>
        <v>2.5000000000000001E-4</v>
      </c>
      <c r="Q42" s="17">
        <f>VLOOKUP(A42,'Factor 1, 4, &amp; 5'!$F$2:$AS$230,38,FALSE)</f>
        <v>1</v>
      </c>
      <c r="R42" s="18">
        <f>VLOOKUP(Q42,$H$11:$I$13,2,FALSE)</f>
        <v>1</v>
      </c>
      <c r="S42" s="75">
        <f>R42*D42</f>
        <v>0.40272622301799998</v>
      </c>
      <c r="T42" s="42">
        <f>S42/$S$253*$C$19</f>
        <v>7.1262186957686335E-6</v>
      </c>
      <c r="U42" s="40">
        <f>T42*$F$4</f>
        <v>7.8388405653454969</v>
      </c>
      <c r="V42" s="17">
        <f>VLOOKUP(A42,'Factor 1, 4, &amp; 5'!$F$2:$AS$230,39,FALSE)</f>
        <v>2</v>
      </c>
      <c r="W42" s="18">
        <f>VLOOKUP(V42,$H$15:$I$17,2,FALSE)</f>
        <v>1.5</v>
      </c>
      <c r="X42" s="75">
        <f>W42*$D42</f>
        <v>0.60408933452699998</v>
      </c>
      <c r="Y42" s="42">
        <f>X42/$X$253*$C$20</f>
        <v>1.0428246693144493E-5</v>
      </c>
      <c r="Z42" s="40">
        <f>Y42*$F$4</f>
        <v>11.471071362458943</v>
      </c>
      <c r="AA42" s="17">
        <f>VLOOKUP(A42,'Factor 1, 4, &amp; 5'!$F$1:$AT$230,41,FALSE)</f>
        <v>1</v>
      </c>
      <c r="AB42" s="40">
        <f>IF(AA42=1,$H$19,0)</f>
        <v>1200</v>
      </c>
      <c r="AC42" s="42">
        <f>AB42/$AB$253*$C$21</f>
        <v>1.0909090909090907E-3</v>
      </c>
      <c r="AD42" s="53">
        <f>P42+M42+I42+T42+Y42+AC42</f>
        <v>1.3685306143082869E-3</v>
      </c>
      <c r="AE42" s="40">
        <f>J42+N42+O42+U42+Z42+AB42</f>
        <v>1505.3836757391157</v>
      </c>
      <c r="AF42" s="40">
        <f>AE42/$O$10</f>
        <v>150.53836757391156</v>
      </c>
    </row>
    <row r="43" spans="1:32" ht="15.75" x14ac:dyDescent="0.25">
      <c r="A43" s="28" t="str">
        <f>'Parent Information'!G190</f>
        <v>70-07-16-286-005</v>
      </c>
      <c r="B43" s="18">
        <f>'Parent Information'!AN190</f>
        <v>0.39937694000000001</v>
      </c>
      <c r="C43" s="51">
        <f>'Parent Information'!AQ190</f>
        <v>0.39944973227300001</v>
      </c>
      <c r="D43" s="52">
        <f>'Parent Information'!AR190</f>
        <v>0.39944983131599998</v>
      </c>
      <c r="E43" s="17" t="str">
        <f>'Parent Information'!K190</f>
        <v>LACROIX ANN M-KEITH E</v>
      </c>
      <c r="F43" s="28">
        <f>VLOOKUP(A43,'Factor 1, 4, &amp; 5'!$F$1:$AS$230,40,FALSE)</f>
        <v>1</v>
      </c>
      <c r="G43" s="18">
        <f>VLOOKUP(F43,$H$5:$I$9,2,FALSE)</f>
        <v>1</v>
      </c>
      <c r="H43" s="21">
        <f>D43*G43</f>
        <v>0.39944983131599998</v>
      </c>
      <c r="I43" s="42">
        <f>H43/$H$253*$C$16</f>
        <v>4.3177573014508549E-6</v>
      </c>
      <c r="J43" s="40">
        <f>I43*$F$4</f>
        <v>4.7495330315959405</v>
      </c>
      <c r="K43" s="18">
        <f>VLOOKUP(A43,'Factored Acreage'!$A$3:$D$231,4,FALSE)</f>
        <v>0.4</v>
      </c>
      <c r="L43" s="41">
        <f>D43*K43</f>
        <v>0.15977993252639999</v>
      </c>
      <c r="M43" s="53">
        <f>L43/$L$253*$C$17</f>
        <v>5.667399845557697E-6</v>
      </c>
      <c r="N43" s="40">
        <f>M43*$F$4</f>
        <v>6.2341398301134667</v>
      </c>
      <c r="O43" s="40">
        <f>$H$9</f>
        <v>275</v>
      </c>
      <c r="P43" s="42">
        <f>O43/$O$253*$C$18</f>
        <v>2.5000000000000001E-4</v>
      </c>
      <c r="Q43" s="17">
        <f>VLOOKUP(A43,'Factor 1, 4, &amp; 5'!$F$2:$AS$230,38,FALSE)</f>
        <v>1</v>
      </c>
      <c r="R43" s="18">
        <f>VLOOKUP(Q43,$H$11:$I$13,2,FALSE)</f>
        <v>1</v>
      </c>
      <c r="S43" s="75">
        <f>R43*D43</f>
        <v>0.39944983131599998</v>
      </c>
      <c r="T43" s="42">
        <f>S43/$S$253*$C$19</f>
        <v>7.0682431221233821E-6</v>
      </c>
      <c r="U43" s="40">
        <f>T43*$F$4</f>
        <v>7.7750674343357202</v>
      </c>
      <c r="V43" s="17">
        <f>VLOOKUP(A43,'Factor 1, 4, &amp; 5'!$F$2:$AS$230,39,FALSE)</f>
        <v>2</v>
      </c>
      <c r="W43" s="18">
        <f>VLOOKUP(V43,$H$15:$I$17,2,FALSE)</f>
        <v>1.5</v>
      </c>
      <c r="X43" s="75">
        <f>W43*$D43</f>
        <v>0.59917474697399997</v>
      </c>
      <c r="Y43" s="42">
        <f>X43/$X$253*$C$20</f>
        <v>1.034340736811673E-5</v>
      </c>
      <c r="Z43" s="40">
        <f>Y43*$F$4</f>
        <v>11.377748104928402</v>
      </c>
      <c r="AA43" s="17">
        <f>VLOOKUP(A43,'Factor 1, 4, &amp; 5'!$F$1:$AT$230,41,FALSE)</f>
        <v>1</v>
      </c>
      <c r="AB43" s="40">
        <f>IF(AA43=1,$H$19,0)</f>
        <v>1200</v>
      </c>
      <c r="AC43" s="42">
        <f>AB43/$AB$253*$C$21</f>
        <v>1.0909090909090907E-3</v>
      </c>
      <c r="AD43" s="53">
        <f>P43+M43+I43+T43+Y43+AC43</f>
        <v>1.3683058985463395E-3</v>
      </c>
      <c r="AE43" s="40">
        <f>J43+N43+O43+U43+Z43+AB43</f>
        <v>1505.1364884009736</v>
      </c>
      <c r="AF43" s="40">
        <f>AE43/$O$10</f>
        <v>150.51364884009735</v>
      </c>
    </row>
    <row r="44" spans="1:32" ht="15.75" x14ac:dyDescent="0.25">
      <c r="A44" s="28" t="str">
        <f>'Parent Information'!G175</f>
        <v>70-07-16-285-010</v>
      </c>
      <c r="B44" s="18">
        <f>'Parent Information'!AN175</f>
        <v>0.35235336</v>
      </c>
      <c r="C44" s="51">
        <f>'Parent Information'!AQ175</f>
        <v>0.35241607482100001</v>
      </c>
      <c r="D44" s="52">
        <f>'Parent Information'!AR175</f>
        <v>0.35241654914499998</v>
      </c>
      <c r="E44" s="17" t="str">
        <f>'Parent Information'!K175</f>
        <v>DEAN WESLEY R-LORRI L</v>
      </c>
      <c r="F44" s="28">
        <f>VLOOKUP(A44,'Factor 1, 4, &amp; 5'!$F$1:$AS$230,40,FALSE)</f>
        <v>1</v>
      </c>
      <c r="G44" s="18">
        <f>VLOOKUP(F44,$H$5:$I$9,2,FALSE)</f>
        <v>1</v>
      </c>
      <c r="H44" s="21">
        <f>D44*G44</f>
        <v>0.35241654914499998</v>
      </c>
      <c r="I44" s="42">
        <f>H44/$H$253*$C$16</f>
        <v>3.8093623001662488E-6</v>
      </c>
      <c r="J44" s="40">
        <f>I44*$F$4</f>
        <v>4.1902985301828739</v>
      </c>
      <c r="K44" s="18">
        <f>VLOOKUP(A44,'Factored Acreage'!$A$3:$D$231,4,FALSE)</f>
        <v>0.4</v>
      </c>
      <c r="L44" s="41">
        <f>D44*K44</f>
        <v>0.140966619658</v>
      </c>
      <c r="M44" s="53">
        <f>L44/$L$253*$C$17</f>
        <v>5.0000909741687208E-6</v>
      </c>
      <c r="N44" s="40">
        <f>M44*$F$4</f>
        <v>5.5001000715855932</v>
      </c>
      <c r="O44" s="40">
        <f>$H$9</f>
        <v>275</v>
      </c>
      <c r="P44" s="42">
        <f>O44/$O$253*$C$18</f>
        <v>2.5000000000000001E-4</v>
      </c>
      <c r="Q44" s="17">
        <f>VLOOKUP(A44,'Factor 1, 4, &amp; 5'!$F$2:$AS$230,38,FALSE)</f>
        <v>1</v>
      </c>
      <c r="R44" s="18">
        <f>VLOOKUP(Q44,$H$11:$I$13,2,FALSE)</f>
        <v>1</v>
      </c>
      <c r="S44" s="75">
        <f>R44*D44</f>
        <v>0.35241654914499998</v>
      </c>
      <c r="T44" s="42">
        <f>S44/$S$253*$C$19</f>
        <v>6.2359917424674783E-6</v>
      </c>
      <c r="U44" s="40">
        <f>T44*$F$4</f>
        <v>6.8595909167142262</v>
      </c>
      <c r="V44" s="17">
        <f>VLOOKUP(A44,'Factor 1, 4, &amp; 5'!$F$2:$AS$230,39,FALSE)</f>
        <v>2</v>
      </c>
      <c r="W44" s="18">
        <f>VLOOKUP(V44,$H$15:$I$17,2,FALSE)</f>
        <v>1.5</v>
      </c>
      <c r="X44" s="75">
        <f>W44*$D44</f>
        <v>0.52862482371749997</v>
      </c>
      <c r="Y44" s="42">
        <f>X44/$X$253*$C$20</f>
        <v>9.1255212677483903E-6</v>
      </c>
      <c r="Z44" s="40">
        <f>Y44*$F$4</f>
        <v>10.038073394523229</v>
      </c>
      <c r="AA44" s="17">
        <f>VLOOKUP(A44,'Factor 1, 4, &amp; 5'!$F$1:$AT$230,41,FALSE)</f>
        <v>1</v>
      </c>
      <c r="AB44" s="40">
        <f>IF(AA44=1,$H$19,0)</f>
        <v>1200</v>
      </c>
      <c r="AC44" s="42">
        <f>AB44/$AB$253*$C$21</f>
        <v>1.0909090909090907E-3</v>
      </c>
      <c r="AD44" s="53">
        <f>P44+M44+I44+T44+Y44+AC44</f>
        <v>1.3650800571936416E-3</v>
      </c>
      <c r="AE44" s="40">
        <f>J44+N44+O44+U44+Z44+AB44</f>
        <v>1501.5880629130061</v>
      </c>
      <c r="AF44" s="40">
        <f>AE44/$O$10</f>
        <v>150.15880629130061</v>
      </c>
    </row>
    <row r="45" spans="1:32" ht="15.75" x14ac:dyDescent="0.25">
      <c r="A45" s="28" t="str">
        <f>'Parent Information'!G95</f>
        <v>70-07-15-400-011</v>
      </c>
      <c r="B45" s="18">
        <f>'Parent Information'!AN95</f>
        <v>26.59552845</v>
      </c>
      <c r="C45" s="51">
        <f>'Parent Information'!AQ95</f>
        <v>26.600307634</v>
      </c>
      <c r="D45" s="52">
        <f>'Parent Information'!AR95</f>
        <v>26.600307634100002</v>
      </c>
      <c r="E45" s="17" t="str">
        <f>'Parent Information'!K95</f>
        <v>AUTUMN LEAVES LLC</v>
      </c>
      <c r="F45" s="28">
        <f>VLOOKUP(A45,'Factor 1, 4, &amp; 5'!$F$1:$AS$230,40,FALSE)</f>
        <v>2</v>
      </c>
      <c r="G45" s="18">
        <f>VLOOKUP(F45,$H$5:$I$9,2,FALSE)</f>
        <v>1.5</v>
      </c>
      <c r="H45" s="21">
        <f>D45*G45</f>
        <v>39.900461451150001</v>
      </c>
      <c r="I45" s="42">
        <f>H45/$H$253*$C$16</f>
        <v>4.3129448370118911E-4</v>
      </c>
      <c r="J45" s="40">
        <f>I45*$F$4</f>
        <v>474.423932071308</v>
      </c>
      <c r="K45" s="18">
        <f>VLOOKUP(A45,'Factored Acreage'!$A$3:$D$231,4,FALSE)</f>
        <v>0.2</v>
      </c>
      <c r="L45" s="41">
        <f>D45*K45</f>
        <v>5.3200615268200009</v>
      </c>
      <c r="M45" s="53">
        <f>L45/$L$253*$C$17</f>
        <v>1.8870277010835118E-4</v>
      </c>
      <c r="N45" s="40">
        <f>M45*$F$4</f>
        <v>207.5730471191863</v>
      </c>
      <c r="O45" s="40">
        <f>$H$9</f>
        <v>275</v>
      </c>
      <c r="P45" s="42">
        <f>O45/$O$253*$C$18</f>
        <v>2.5000000000000001E-4</v>
      </c>
      <c r="Q45" s="17">
        <f>VLOOKUP(A45,'Factor 1, 4, &amp; 5'!$F$2:$AS$230,38,FALSE)</f>
        <v>3</v>
      </c>
      <c r="R45" s="18">
        <f>VLOOKUP(Q45,$H$11:$I$13,2,FALSE)</f>
        <v>0.5</v>
      </c>
      <c r="S45" s="75">
        <f>R45*D45</f>
        <v>13.300153817050001</v>
      </c>
      <c r="T45" s="42">
        <f>S45/$S$253*$C$19</f>
        <v>2.3534550116301729E-4</v>
      </c>
      <c r="U45" s="40">
        <f>T45*$F$4</f>
        <v>258.88005127931899</v>
      </c>
      <c r="V45" s="17">
        <f>VLOOKUP(A45,'Factor 1, 4, &amp; 5'!$F$2:$AS$230,39,FALSE)</f>
        <v>3</v>
      </c>
      <c r="W45" s="18">
        <f>VLOOKUP(V45,$H$15:$I$17,2,FALSE)</f>
        <v>0.5</v>
      </c>
      <c r="X45" s="75">
        <f>W45*$D45</f>
        <v>13.300153817050001</v>
      </c>
      <c r="Y45" s="42">
        <f>X45/$X$253*$C$20</f>
        <v>2.2959730810272346E-4</v>
      </c>
      <c r="Z45" s="40">
        <f>Y45*$F$4</f>
        <v>252.55703891299581</v>
      </c>
      <c r="AA45" s="17">
        <f>VLOOKUP(A45,'Factor 1, 4, &amp; 5'!$F$1:$AT$230,41,FALSE)</f>
        <v>0</v>
      </c>
      <c r="AB45" s="40">
        <f>IF(AA45=1,$H$19,0)</f>
        <v>0</v>
      </c>
      <c r="AC45" s="42">
        <f>AB45/$AB$253*$C$21</f>
        <v>0</v>
      </c>
      <c r="AD45" s="53">
        <f>P45+M45+I45+T45+Y45+AC45</f>
        <v>1.3349400630752811E-3</v>
      </c>
      <c r="AE45" s="40">
        <f>J45+N45+O45+U45+Z45+AB45</f>
        <v>1468.434069382809</v>
      </c>
      <c r="AF45" s="40">
        <f>AE45/$O$10</f>
        <v>146.84340693828091</v>
      </c>
    </row>
    <row r="46" spans="1:32" ht="15.75" x14ac:dyDescent="0.25">
      <c r="A46" s="28" t="str">
        <f>'Parent Information'!G233</f>
        <v>70-07-22-200-019</v>
      </c>
      <c r="B46" s="18">
        <f>'Parent Information'!AN233</f>
        <v>44.38166082</v>
      </c>
      <c r="C46" s="51">
        <f>'Parent Information'!AQ233</f>
        <v>44.389591597500001</v>
      </c>
      <c r="D46" s="52">
        <f>'Parent Information'!AR233</f>
        <v>23.0370187758</v>
      </c>
      <c r="E46" s="17" t="str">
        <f>'Parent Information'!K233</f>
        <v>THIRTY-ONE PROPERTIES INC</v>
      </c>
      <c r="F46" s="28">
        <f>VLOOKUP(A46,'Factor 1, 4, &amp; 5'!$F$1:$AS$230,40,FALSE)</f>
        <v>1</v>
      </c>
      <c r="G46" s="18">
        <f>VLOOKUP(F46,$H$5:$I$9,2,FALSE)</f>
        <v>1</v>
      </c>
      <c r="H46" s="21">
        <f>D46*G46</f>
        <v>23.0370187758</v>
      </c>
      <c r="I46" s="42">
        <f>H46/$H$253*$C$16</f>
        <v>2.4901313813344118E-4</v>
      </c>
      <c r="J46" s="40">
        <f>I46*$F$4</f>
        <v>273.91445194678528</v>
      </c>
      <c r="K46" s="18">
        <f>VLOOKUP(A46,'Factored Acreage'!$A$3:$D$231,4,FALSE)</f>
        <v>0.22</v>
      </c>
      <c r="L46" s="41">
        <f>D46*K46</f>
        <v>5.068144130676</v>
      </c>
      <c r="M46" s="53">
        <f>L46/$L$253*$C$17</f>
        <v>1.7976725117662356E-4</v>
      </c>
      <c r="N46" s="40">
        <f>M46*$F$4</f>
        <v>197.74397629428591</v>
      </c>
      <c r="O46" s="40">
        <f>$H$9</f>
        <v>275</v>
      </c>
      <c r="P46" s="42">
        <f>O46/$O$253*$C$18</f>
        <v>2.5000000000000001E-4</v>
      </c>
      <c r="Q46" s="17">
        <f>VLOOKUP(A46,'Factor 1, 4, &amp; 5'!$F$2:$AS$230,38,FALSE)</f>
        <v>3</v>
      </c>
      <c r="R46" s="18">
        <f>VLOOKUP(Q46,$H$11:$I$13,2,FALSE)</f>
        <v>0.5</v>
      </c>
      <c r="S46" s="75">
        <f>R46*D46</f>
        <v>11.5185093879</v>
      </c>
      <c r="T46" s="42">
        <f>S46/$S$253*$C$19</f>
        <v>2.0381939952236668E-4</v>
      </c>
      <c r="U46" s="40">
        <f>T46*$F$4</f>
        <v>224.20133947460334</v>
      </c>
      <c r="V46" s="17">
        <f>VLOOKUP(A46,'Factor 1, 4, &amp; 5'!$F$2:$AS$230,39,FALSE)</f>
        <v>3</v>
      </c>
      <c r="W46" s="18">
        <f>VLOOKUP(V46,$H$15:$I$17,2,FALSE)</f>
        <v>0.5</v>
      </c>
      <c r="X46" s="75">
        <f>W46*$D46</f>
        <v>11.5185093879</v>
      </c>
      <c r="Y46" s="42">
        <f>X46/$X$253*$C$20</f>
        <v>1.9884121531192714E-4</v>
      </c>
      <c r="Z46" s="40">
        <f>Y46*$F$4</f>
        <v>218.72533684311986</v>
      </c>
      <c r="AA46" s="17">
        <f>VLOOKUP(A46,'Factor 1, 4, &amp; 5'!$F$1:$AT$230,41,FALSE)</f>
        <v>0</v>
      </c>
      <c r="AB46" s="40">
        <f>IF(AA46=1,$H$19,0)</f>
        <v>0</v>
      </c>
      <c r="AC46" s="42">
        <f>AB46/$AB$253*$C$21</f>
        <v>0</v>
      </c>
      <c r="AD46" s="53">
        <f>P46+M46+I46+T46+Y46+AC46</f>
        <v>1.0814410041443585E-3</v>
      </c>
      <c r="AE46" s="40">
        <f>J46+N46+O46+U46+Z46+AB46</f>
        <v>1189.5851045587942</v>
      </c>
      <c r="AF46" s="40">
        <f>AE46/$O$10</f>
        <v>118.95851045587942</v>
      </c>
    </row>
    <row r="47" spans="1:32" ht="15.75" x14ac:dyDescent="0.25">
      <c r="A47" s="28" t="str">
        <f>'Parent Information'!G65</f>
        <v>70-07-15-100-025</v>
      </c>
      <c r="B47" s="18">
        <f>'Parent Information'!AN65</f>
        <v>17.144194679999998</v>
      </c>
      <c r="C47" s="51">
        <f>'Parent Information'!AQ65</f>
        <v>17.147291570899998</v>
      </c>
      <c r="D47" s="52">
        <f>'Parent Information'!AR65</f>
        <v>17.147291580899999</v>
      </c>
      <c r="E47" s="17" t="str">
        <f>'Parent Information'!K65</f>
        <v>EVELAND JOSEPH-CAROL</v>
      </c>
      <c r="F47" s="28">
        <f>VLOOKUP(A47,'Factor 1, 4, &amp; 5'!$F$1:$AS$230,40,FALSE)</f>
        <v>2</v>
      </c>
      <c r="G47" s="18">
        <f>VLOOKUP(F47,$H$5:$I$9,2,FALSE)</f>
        <v>1.5</v>
      </c>
      <c r="H47" s="21">
        <f>D47*G47</f>
        <v>25.720937371349997</v>
      </c>
      <c r="I47" s="42">
        <f>H47/$H$253*$C$16</f>
        <v>2.7802431351498289E-4</v>
      </c>
      <c r="J47" s="40">
        <f>I47*$F$4</f>
        <v>305.82674486648119</v>
      </c>
      <c r="K47" s="18">
        <f>VLOOKUP(A47,'Factored Acreage'!$A$3:$D$231,4,FALSE)</f>
        <v>0.24</v>
      </c>
      <c r="L47" s="41">
        <f>D47*K47</f>
        <v>4.115349979416</v>
      </c>
      <c r="M47" s="53">
        <f>L47/$L$253*$C$17</f>
        <v>1.4597160900605877E-4</v>
      </c>
      <c r="N47" s="40">
        <f>M47*$F$4</f>
        <v>160.56876990666464</v>
      </c>
      <c r="O47" s="40">
        <f>$H$9</f>
        <v>275</v>
      </c>
      <c r="P47" s="42">
        <f>O47/$O$253*$C$18</f>
        <v>2.5000000000000001E-4</v>
      </c>
      <c r="Q47" s="17">
        <f>VLOOKUP(A47,'Factor 1, 4, &amp; 5'!$F$2:$AS$230,38,FALSE)</f>
        <v>2</v>
      </c>
      <c r="R47" s="18">
        <f>VLOOKUP(Q47,$H$11:$I$13,2,FALSE)</f>
        <v>0.75</v>
      </c>
      <c r="S47" s="75">
        <f>R47*D47</f>
        <v>12.860468685674999</v>
      </c>
      <c r="T47" s="42">
        <f>S47/$S$253*$C$19</f>
        <v>2.275652965863811E-4</v>
      </c>
      <c r="U47" s="40">
        <f>T47*$F$4</f>
        <v>250.3218262450192</v>
      </c>
      <c r="V47" s="17">
        <f>VLOOKUP(A47,'Factor 1, 4, &amp; 5'!$F$2:$AS$230,39,FALSE)</f>
        <v>3</v>
      </c>
      <c r="W47" s="18">
        <f>VLOOKUP(V47,$H$15:$I$17,2,FALSE)</f>
        <v>0.5</v>
      </c>
      <c r="X47" s="75">
        <f>W47*$D47</f>
        <v>8.5736457904499996</v>
      </c>
      <c r="Y47" s="42">
        <f>X47/$X$253*$C$20</f>
        <v>1.4800475401946744E-4</v>
      </c>
      <c r="Z47" s="40">
        <f>Y47*$F$4</f>
        <v>162.8052294214142</v>
      </c>
      <c r="AA47" s="17">
        <f>VLOOKUP(A47,'Factor 1, 4, &amp; 5'!$F$1:$AT$230,41,FALSE)</f>
        <v>0</v>
      </c>
      <c r="AB47" s="40">
        <f>IF(AA47=1,$H$19,0)</f>
        <v>0</v>
      </c>
      <c r="AC47" s="42">
        <f>AB47/$AB$253*$C$21</f>
        <v>0</v>
      </c>
      <c r="AD47" s="53">
        <f>P47+M47+I47+T47+Y47+AC47</f>
        <v>1.0495659731268902E-3</v>
      </c>
      <c r="AE47" s="40">
        <f>J47+N47+O47+U47+Z47+AB47</f>
        <v>1154.5225704395793</v>
      </c>
      <c r="AF47" s="40">
        <f>AE47/$O$10</f>
        <v>115.45225704395793</v>
      </c>
    </row>
    <row r="48" spans="1:32" ht="15.75" x14ac:dyDescent="0.25">
      <c r="A48" s="28" t="str">
        <f>'Parent Information'!G55</f>
        <v>70-07-15-100-002</v>
      </c>
      <c r="B48" s="18">
        <f>'Parent Information'!AN55</f>
        <v>14.524973790000001</v>
      </c>
      <c r="C48" s="51">
        <f>'Parent Information'!AQ55</f>
        <v>14.5275030967</v>
      </c>
      <c r="D48" s="52">
        <f>'Parent Information'!AR55</f>
        <v>13.2251194313</v>
      </c>
      <c r="E48" s="17" t="str">
        <f>'Parent Information'!K55</f>
        <v>GTDA2 LLC</v>
      </c>
      <c r="F48" s="28">
        <f>VLOOKUP(A48,'Factor 1, 4, &amp; 5'!$F$1:$AS$230,40,FALSE)</f>
        <v>1</v>
      </c>
      <c r="G48" s="18">
        <f>VLOOKUP(F48,$H$5:$I$9,2,FALSE)</f>
        <v>1</v>
      </c>
      <c r="H48" s="21">
        <f>D48*G48</f>
        <v>13.2251194313</v>
      </c>
      <c r="I48" s="42">
        <f>H48/$H$253*$C$16</f>
        <v>1.4295376167497179E-4</v>
      </c>
      <c r="J48" s="40">
        <f>I48*$F$4</f>
        <v>157.24913784246897</v>
      </c>
      <c r="K48" s="18">
        <f>VLOOKUP(A48,'Factored Acreage'!$A$3:$D$231,4,FALSE)</f>
        <v>0.7</v>
      </c>
      <c r="L48" s="41">
        <f>D48*K48</f>
        <v>9.2575836019099995</v>
      </c>
      <c r="M48" s="53">
        <f>L48/$L$253*$C$17</f>
        <v>3.2836681707218348E-4</v>
      </c>
      <c r="N48" s="40">
        <f>M48*$F$4</f>
        <v>361.2034987794018</v>
      </c>
      <c r="O48" s="40">
        <f>$H$9</f>
        <v>275</v>
      </c>
      <c r="P48" s="42">
        <f>O48/$O$253*$C$18</f>
        <v>2.5000000000000001E-4</v>
      </c>
      <c r="Q48" s="17">
        <f>VLOOKUP(A48,'Factor 1, 4, &amp; 5'!$F$2:$AS$230,38,FALSE)</f>
        <v>2</v>
      </c>
      <c r="R48" s="18">
        <f>VLOOKUP(Q48,$H$11:$I$13,2,FALSE)</f>
        <v>0.75</v>
      </c>
      <c r="S48" s="75">
        <f>R48*D48</f>
        <v>9.9188395734749992</v>
      </c>
      <c r="T48" s="42">
        <f>S48/$S$253*$C$19</f>
        <v>1.7551332882951619E-4</v>
      </c>
      <c r="U48" s="40">
        <f>T48*$F$4</f>
        <v>193.0646617124678</v>
      </c>
      <c r="V48" s="17">
        <f>VLOOKUP(A48,'Factor 1, 4, &amp; 5'!$F$2:$AS$230,39,FALSE)</f>
        <v>3</v>
      </c>
      <c r="W48" s="18">
        <f>VLOOKUP(V48,$H$15:$I$17,2,FALSE)</f>
        <v>0.5</v>
      </c>
      <c r="X48" s="75">
        <f>W48*$D48</f>
        <v>6.6125597156499998</v>
      </c>
      <c r="Y48" s="42">
        <f>X48/$X$253*$C$20</f>
        <v>1.1415100391060709E-4</v>
      </c>
      <c r="Z48" s="40">
        <f>Y48*$F$4</f>
        <v>125.56610430166781</v>
      </c>
      <c r="AA48" s="17">
        <f>VLOOKUP(A48,'Factor 1, 4, &amp; 5'!$F$1:$AT$230,41,FALSE)</f>
        <v>0</v>
      </c>
      <c r="AB48" s="40">
        <f>IF(AA48=1,$H$19,0)</f>
        <v>0</v>
      </c>
      <c r="AC48" s="42">
        <f>AB48/$AB$253*$C$21</f>
        <v>0</v>
      </c>
      <c r="AD48" s="53">
        <f>P48+M48+I48+T48+Y48+AC48</f>
        <v>1.0109849114872786E-3</v>
      </c>
      <c r="AE48" s="40">
        <f>J48+N48+O48+U48+Z48+AB48</f>
        <v>1112.0834026360064</v>
      </c>
      <c r="AF48" s="40">
        <f>AE48/$O$10</f>
        <v>111.20834026360065</v>
      </c>
    </row>
    <row r="49" spans="1:32" ht="15.75" x14ac:dyDescent="0.25">
      <c r="A49" s="110" t="str">
        <f>'Parent Information'!G13</f>
        <v>70-07-09-400-041</v>
      </c>
      <c r="B49" s="54">
        <f>'Parent Information'!AN13</f>
        <v>13.62992274</v>
      </c>
      <c r="C49" s="52">
        <f>'Parent Information'!AQ13</f>
        <v>13.632367739599999</v>
      </c>
      <c r="D49" s="52">
        <f>'Parent Information'!AR13</f>
        <v>13.632367739499999</v>
      </c>
      <c r="E49" s="31" t="str">
        <f>'Parent Information'!K13</f>
        <v>JONES DOUGLAS-SANDRA FAMILY TRUST</v>
      </c>
      <c r="F49" s="110">
        <f>VLOOKUP(A49,'Factor 1, 4, &amp; 5'!$F$1:$AS$230,40,FALSE)</f>
        <v>2</v>
      </c>
      <c r="G49" s="54">
        <f>VLOOKUP(F49,$H$5:$I$9,2,FALSE)</f>
        <v>1.5</v>
      </c>
      <c r="H49" s="111">
        <f>D49*G49</f>
        <v>20.44855160925</v>
      </c>
      <c r="I49" s="112">
        <f>H49/$H$253*$C$16</f>
        <v>2.2103372211737686E-4</v>
      </c>
      <c r="J49" s="46">
        <f>I49*$F$4</f>
        <v>243.13709432911455</v>
      </c>
      <c r="K49" s="54">
        <f>VLOOKUP(A49,'Factored Acreage'!$A$3:$D$231,4,FALSE)</f>
        <v>0.26</v>
      </c>
      <c r="L49" s="113">
        <f>D49*K49</f>
        <v>3.5444156122699999</v>
      </c>
      <c r="M49" s="114">
        <f>L49/$L$253*$C$17</f>
        <v>1.2572054685435714E-4</v>
      </c>
      <c r="N49" s="46">
        <f>M49*$F$4</f>
        <v>138.29260153979286</v>
      </c>
      <c r="O49" s="46">
        <f>$H$9</f>
        <v>275</v>
      </c>
      <c r="P49" s="112">
        <f>O49/$O$253*$C$18</f>
        <v>2.5000000000000001E-4</v>
      </c>
      <c r="Q49" s="31">
        <f>VLOOKUP(A49,'Factor 1, 4, &amp; 5'!$F$2:$AS$230,38,FALSE)</f>
        <v>2</v>
      </c>
      <c r="R49" s="54">
        <f>VLOOKUP(Q49,$H$11:$I$13,2,FALSE)</f>
        <v>0.75</v>
      </c>
      <c r="S49" s="115">
        <f>R49*D49</f>
        <v>10.224275804625</v>
      </c>
      <c r="T49" s="112">
        <f>S49/$S$253*$C$19</f>
        <v>1.8091800639055241E-4</v>
      </c>
      <c r="U49" s="46">
        <f>T49*$F$4</f>
        <v>199.00980702960766</v>
      </c>
      <c r="V49" s="31">
        <f>VLOOKUP(A49,'Factor 1, 4, &amp; 5'!$F$2:$AS$230,39,FALSE)</f>
        <v>1</v>
      </c>
      <c r="W49" s="54">
        <f>VLOOKUP(V49,$H$15:$I$17,2,FALSE)</f>
        <v>0.75</v>
      </c>
      <c r="X49" s="115">
        <f>W49*$D49</f>
        <v>10.224275804625</v>
      </c>
      <c r="Y49" s="112">
        <f>X49/$X$253*$C$20</f>
        <v>1.7649917695180306E-4</v>
      </c>
      <c r="Z49" s="46">
        <f>Y49*$F$4</f>
        <v>194.14909464698337</v>
      </c>
      <c r="AA49" s="31">
        <f>VLOOKUP(A49,'Factor 1, 4, &amp; 5'!$F$1:$AT$230,41,FALSE)</f>
        <v>0</v>
      </c>
      <c r="AB49" s="46">
        <f>IF(AA49=1,$H$19,0)</f>
        <v>0</v>
      </c>
      <c r="AC49" s="112">
        <f>AB49/$AB$253*$C$21</f>
        <v>0</v>
      </c>
      <c r="AD49" s="114">
        <f>P49+M49+I49+T49+Y49+AC49</f>
        <v>9.5417145231408947E-4</v>
      </c>
      <c r="AE49" s="46">
        <f>J49+N49+O49+U49+Z49+AB49</f>
        <v>1049.5885975454985</v>
      </c>
      <c r="AF49" s="46">
        <f>AE49/$O$10</f>
        <v>104.95885975454985</v>
      </c>
    </row>
    <row r="50" spans="1:32" ht="15.75" x14ac:dyDescent="0.25">
      <c r="A50" s="28" t="str">
        <f>'Parent Information'!G12</f>
        <v>70-07-09-400-035</v>
      </c>
      <c r="B50" s="18">
        <f>'Parent Information'!AN12</f>
        <v>13.56508708</v>
      </c>
      <c r="C50" s="51">
        <f>'Parent Information'!AQ12</f>
        <v>13.567523385199999</v>
      </c>
      <c r="D50" s="52">
        <f>'Parent Information'!AR12</f>
        <v>13.567523385099999</v>
      </c>
      <c r="E50" s="17" t="str">
        <f>'Parent Information'!K12</f>
        <v>THOMPSON GARY-HELEN</v>
      </c>
      <c r="F50" s="28">
        <f>VLOOKUP(A50,'Factor 1, 4, &amp; 5'!$F$1:$AS$230,40,FALSE)</f>
        <v>1</v>
      </c>
      <c r="G50" s="18">
        <f>VLOOKUP(F50,$H$5:$I$9,2,FALSE)</f>
        <v>1</v>
      </c>
      <c r="H50" s="21">
        <f>D50*G50</f>
        <v>13.567523385099999</v>
      </c>
      <c r="I50" s="42">
        <f>H50/$H$253*$C$16</f>
        <v>1.4665489522331979E-4</v>
      </c>
      <c r="J50" s="40">
        <f>I50*$F$4</f>
        <v>161.32038474565178</v>
      </c>
      <c r="K50" s="18">
        <f>VLOOKUP(A50,'Factored Acreage'!$A$3:$D$231,4,FALSE)</f>
        <v>0.26</v>
      </c>
      <c r="L50" s="41">
        <f>D50*K50</f>
        <v>3.5275560801260002</v>
      </c>
      <c r="M50" s="53">
        <f>L50/$L$253*$C$17</f>
        <v>1.2512253865421414E-4</v>
      </c>
      <c r="N50" s="40">
        <f>M50*$F$4</f>
        <v>137.63479251963557</v>
      </c>
      <c r="O50" s="40">
        <f>$H$9</f>
        <v>275</v>
      </c>
      <c r="P50" s="42">
        <f>O50/$O$253*$C$18</f>
        <v>2.5000000000000001E-4</v>
      </c>
      <c r="Q50" s="17">
        <f>VLOOKUP(A50,'Factor 1, 4, &amp; 5'!$F$2:$AS$230,38,FALSE)</f>
        <v>2</v>
      </c>
      <c r="R50" s="18">
        <f>VLOOKUP(Q50,$H$11:$I$13,2,FALSE)</f>
        <v>0.75</v>
      </c>
      <c r="S50" s="75">
        <f>R50*D50</f>
        <v>10.175642538824999</v>
      </c>
      <c r="T50" s="42">
        <f>S50/$S$253*$C$19</f>
        <v>1.8005744338727174E-4</v>
      </c>
      <c r="U50" s="40">
        <f>T50*$F$4</f>
        <v>198.06318772599892</v>
      </c>
      <c r="V50" s="17">
        <f>VLOOKUP(A50,'Factor 1, 4, &amp; 5'!$F$2:$AS$230,39,FALSE)</f>
        <v>1</v>
      </c>
      <c r="W50" s="18">
        <f>VLOOKUP(V50,$H$15:$I$17,2,FALSE)</f>
        <v>0.75</v>
      </c>
      <c r="X50" s="75">
        <f>W50*$D50</f>
        <v>10.175642538824999</v>
      </c>
      <c r="Y50" s="42">
        <f>X50/$X$253*$C$20</f>
        <v>1.7565963275814039E-4</v>
      </c>
      <c r="Z50" s="40">
        <f>Y50*$F$4</f>
        <v>193.22559603395442</v>
      </c>
      <c r="AA50" s="17">
        <f>VLOOKUP(A50,'Factor 1, 4, &amp; 5'!$F$1:$AT$230,41,FALSE)</f>
        <v>0</v>
      </c>
      <c r="AB50" s="40">
        <f>IF(AA50=1,$H$19,0)</f>
        <v>0</v>
      </c>
      <c r="AC50" s="42">
        <f>AB50/$AB$253*$C$21</f>
        <v>0</v>
      </c>
      <c r="AD50" s="53">
        <f>P50+M50+I50+T50+Y50+AC50</f>
        <v>8.7749451002294601E-4</v>
      </c>
      <c r="AE50" s="40">
        <f>J50+N50+O50+U50+Z50+AB50</f>
        <v>965.24396102524065</v>
      </c>
      <c r="AF50" s="40">
        <f>AE50/$O$10</f>
        <v>96.524396102524065</v>
      </c>
    </row>
    <row r="51" spans="1:32" ht="15.75" x14ac:dyDescent="0.25">
      <c r="A51" s="28" t="str">
        <f>'Parent Information'!G97</f>
        <v>70-07-15-400-019</v>
      </c>
      <c r="B51" s="18">
        <f>'Parent Information'!AN97</f>
        <v>8.8882718199999999</v>
      </c>
      <c r="C51" s="51">
        <f>'Parent Information'!AQ97</f>
        <v>8.8898938992600005</v>
      </c>
      <c r="D51" s="52">
        <f>'Parent Information'!AR97</f>
        <v>8.8898944797800006</v>
      </c>
      <c r="E51" s="17" t="str">
        <f>'Parent Information'!K97</f>
        <v>MCKAY ET AL</v>
      </c>
      <c r="F51" s="28">
        <f>VLOOKUP(A51,'Factor 1, 4, &amp; 5'!$F$1:$AS$230,40,FALSE)</f>
        <v>1</v>
      </c>
      <c r="G51" s="18">
        <f>VLOOKUP(F51,$H$5:$I$9,2,FALSE)</f>
        <v>1</v>
      </c>
      <c r="H51" s="21">
        <f>D51*G51</f>
        <v>8.8898944797800006</v>
      </c>
      <c r="I51" s="42">
        <f>H51/$H$253*$C$16</f>
        <v>9.6093185651722812E-5</v>
      </c>
      <c r="J51" s="40">
        <f>I51*$F$4</f>
        <v>105.70250421689509</v>
      </c>
      <c r="K51" s="18">
        <f>VLOOKUP(A51,'Factored Acreage'!$A$3:$D$231,4,FALSE)</f>
        <v>0.7</v>
      </c>
      <c r="L51" s="41">
        <f>D51*K51</f>
        <v>6.2229261358460004</v>
      </c>
      <c r="M51" s="53">
        <f>L51/$L$253*$C$17</f>
        <v>2.2072740965379601E-4</v>
      </c>
      <c r="N51" s="40">
        <f>M51*$F$4</f>
        <v>242.80015061917561</v>
      </c>
      <c r="O51" s="40">
        <f>$H$9</f>
        <v>275</v>
      </c>
      <c r="P51" s="42">
        <f>O51/$O$253*$C$18</f>
        <v>2.5000000000000001E-4</v>
      </c>
      <c r="Q51" s="17">
        <f>VLOOKUP(A51,'Factor 1, 4, &amp; 5'!$F$2:$AS$230,38,FALSE)</f>
        <v>1</v>
      </c>
      <c r="R51" s="18">
        <f>VLOOKUP(Q51,$H$11:$I$13,2,FALSE)</f>
        <v>1</v>
      </c>
      <c r="S51" s="75">
        <f>R51*D51</f>
        <v>8.8898944797800006</v>
      </c>
      <c r="T51" s="42">
        <f>S51/$S$253*$C$19</f>
        <v>1.5730620114694417E-4</v>
      </c>
      <c r="U51" s="40">
        <f>T51*$F$4</f>
        <v>173.03682126163858</v>
      </c>
      <c r="V51" s="17">
        <f>VLOOKUP(A51,'Factor 1, 4, &amp; 5'!$F$2:$AS$230,39,FALSE)</f>
        <v>3</v>
      </c>
      <c r="W51" s="18">
        <f>VLOOKUP(V51,$H$15:$I$17,2,FALSE)</f>
        <v>0.5</v>
      </c>
      <c r="X51" s="75">
        <f>W51*$D51</f>
        <v>4.4449472398900003</v>
      </c>
      <c r="Y51" s="42">
        <f>X51/$X$253*$C$20</f>
        <v>7.6732038965526345E-5</v>
      </c>
      <c r="Z51" s="40">
        <f>Y51*$F$4</f>
        <v>84.405242862078978</v>
      </c>
      <c r="AA51" s="17">
        <f>VLOOKUP(A51,'Factor 1, 4, &amp; 5'!$F$1:$AT$230,41,FALSE)</f>
        <v>0</v>
      </c>
      <c r="AB51" s="40">
        <f>IF(AA51=1,$H$19,0)</f>
        <v>0</v>
      </c>
      <c r="AC51" s="42">
        <f>AB51/$AB$253*$C$21</f>
        <v>0</v>
      </c>
      <c r="AD51" s="53">
        <f>P51+M51+I51+T51+Y51+AC51</f>
        <v>8.0085883541798945E-4</v>
      </c>
      <c r="AE51" s="40">
        <f>J51+N51+O51+U51+Z51+AB51</f>
        <v>880.94471895978813</v>
      </c>
      <c r="AF51" s="40">
        <f>AE51/$O$10</f>
        <v>88.094471895978813</v>
      </c>
    </row>
    <row r="52" spans="1:32" ht="15.75" x14ac:dyDescent="0.25">
      <c r="A52" s="28" t="str">
        <f>'Parent Information'!G9</f>
        <v>70-07-09-400-006</v>
      </c>
      <c r="B52" s="18">
        <f>'Parent Information'!AN9</f>
        <v>10.08970967</v>
      </c>
      <c r="C52" s="51">
        <f>'Parent Information'!AQ9</f>
        <v>10.091497842700001</v>
      </c>
      <c r="D52" s="52">
        <f>'Parent Information'!AR9</f>
        <v>8.68424816946</v>
      </c>
      <c r="E52" s="17" t="str">
        <f>'Parent Information'!K9</f>
        <v>BIERMAN DONALD K-SANDRA</v>
      </c>
      <c r="F52" s="28">
        <f>VLOOKUP(A52,'Factor 1, 4, &amp; 5'!$F$1:$AS$230,40,FALSE)</f>
        <v>2</v>
      </c>
      <c r="G52" s="18">
        <f>VLOOKUP(F52,$H$5:$I$9,2,FALSE)</f>
        <v>1.5</v>
      </c>
      <c r="H52" s="21">
        <f>D52*G52</f>
        <v>13.026372254190001</v>
      </c>
      <c r="I52" s="42">
        <f>H52/$H$253*$C$16</f>
        <v>1.4080545165495685E-4</v>
      </c>
      <c r="J52" s="40">
        <f>I52*$F$4</f>
        <v>154.88599682045253</v>
      </c>
      <c r="K52" s="18">
        <f>VLOOKUP(A52,'Factored Acreage'!$A$3:$D$231,4,FALSE)</f>
        <v>0.27</v>
      </c>
      <c r="L52" s="41">
        <f>D52*K52</f>
        <v>2.3447470057542001</v>
      </c>
      <c r="M52" s="53">
        <f>L52/$L$253*$C$17</f>
        <v>8.3168259043341289E-5</v>
      </c>
      <c r="N52" s="40">
        <f>M52*$F$4</f>
        <v>91.485084947675418</v>
      </c>
      <c r="O52" s="40">
        <f>$H$9</f>
        <v>275</v>
      </c>
      <c r="P52" s="42">
        <f>O52/$O$253*$C$18</f>
        <v>2.5000000000000001E-4</v>
      </c>
      <c r="Q52" s="17">
        <f>VLOOKUP(A52,'Factor 1, 4, &amp; 5'!$F$2:$AS$230,38,FALSE)</f>
        <v>1</v>
      </c>
      <c r="R52" s="18">
        <f>VLOOKUP(Q52,$H$11:$I$13,2,FALSE)</f>
        <v>1</v>
      </c>
      <c r="S52" s="75">
        <f>R52*D52</f>
        <v>8.68424816946</v>
      </c>
      <c r="T52" s="42">
        <f>S52/$S$253*$C$19</f>
        <v>1.5366730082817172E-4</v>
      </c>
      <c r="U52" s="40">
        <f>T52*$F$4</f>
        <v>169.03403091098889</v>
      </c>
      <c r="V52" s="17">
        <f>VLOOKUP(A52,'Factor 1, 4, &amp; 5'!$F$2:$AS$230,39,FALSE)</f>
        <v>1</v>
      </c>
      <c r="W52" s="18">
        <f>VLOOKUP(V52,$H$15:$I$17,2,FALSE)</f>
        <v>0.75</v>
      </c>
      <c r="X52" s="75">
        <f>W52*$D52</f>
        <v>6.5131861270950004</v>
      </c>
      <c r="Y52" s="42">
        <f>X52/$X$253*$C$20</f>
        <v>1.1243554191350696E-4</v>
      </c>
      <c r="Z52" s="40">
        <f>Y52*$F$4</f>
        <v>123.67909610485766</v>
      </c>
      <c r="AA52" s="17">
        <f>VLOOKUP(A52,'Factor 1, 4, &amp; 5'!$F$1:$AT$230,41,FALSE)</f>
        <v>0</v>
      </c>
      <c r="AB52" s="40">
        <f>IF(AA52=1,$H$19,0)</f>
        <v>0</v>
      </c>
      <c r="AC52" s="42">
        <f>AB52/$AB$253*$C$21</f>
        <v>0</v>
      </c>
      <c r="AD52" s="53">
        <f>P52+M52+I52+T52+Y52+AC52</f>
        <v>7.4007655343997678E-4</v>
      </c>
      <c r="AE52" s="40">
        <f>J52+N52+O52+U52+Z52+AB52</f>
        <v>814.08420878397453</v>
      </c>
      <c r="AF52" s="40">
        <f>AE52/$O$10</f>
        <v>81.40842087839745</v>
      </c>
    </row>
    <row r="53" spans="1:32" ht="15.75" x14ac:dyDescent="0.25">
      <c r="A53" s="28" t="str">
        <f>'Parent Information'!G62</f>
        <v>70-07-15-100-022</v>
      </c>
      <c r="B53" s="18">
        <f>'Parent Information'!AN62</f>
        <v>7.8661968499999997</v>
      </c>
      <c r="C53" s="51">
        <f>'Parent Information'!AQ62</f>
        <v>7.86765637334</v>
      </c>
      <c r="D53" s="52">
        <f>'Parent Information'!AR62</f>
        <v>7.8676562783600001</v>
      </c>
      <c r="E53" s="17" t="str">
        <f>'Parent Information'!K62</f>
        <v>GTDA2 LLC</v>
      </c>
      <c r="F53" s="28">
        <f>VLOOKUP(A53,'Factor 1, 4, &amp; 5'!$F$1:$AS$230,40,FALSE)</f>
        <v>1</v>
      </c>
      <c r="G53" s="18">
        <f>VLOOKUP(F53,$H$5:$I$9,2,FALSE)</f>
        <v>1</v>
      </c>
      <c r="H53" s="21">
        <f>D53*G53</f>
        <v>7.8676562783600001</v>
      </c>
      <c r="I53" s="42">
        <f>H53/$H$253*$C$16</f>
        <v>8.5043546593266151E-5</v>
      </c>
      <c r="J53" s="40">
        <f>I53*$F$4</f>
        <v>93.547901252592766</v>
      </c>
      <c r="K53" s="18">
        <f>VLOOKUP(A53,'Factored Acreage'!$A$3:$D$231,4,FALSE)</f>
        <v>0.7</v>
      </c>
      <c r="L53" s="41">
        <f>D53*K53</f>
        <v>5.5073593948520001</v>
      </c>
      <c r="M53" s="53">
        <f>L53/$L$253*$C$17</f>
        <v>1.9534623209743702E-4</v>
      </c>
      <c r="N53" s="40">
        <f>M53*$F$4</f>
        <v>214.88085530718072</v>
      </c>
      <c r="O53" s="40">
        <f>$H$9</f>
        <v>275</v>
      </c>
      <c r="P53" s="42">
        <f>O53/$O$253*$C$18</f>
        <v>2.5000000000000001E-4</v>
      </c>
      <c r="Q53" s="17">
        <f>VLOOKUP(A53,'Factor 1, 4, &amp; 5'!$F$2:$AS$230,38,FALSE)</f>
        <v>1</v>
      </c>
      <c r="R53" s="18">
        <f>VLOOKUP(Q53,$H$11:$I$13,2,FALSE)</f>
        <v>1</v>
      </c>
      <c r="S53" s="75">
        <f>R53*D53</f>
        <v>7.8676562783600001</v>
      </c>
      <c r="T53" s="42">
        <f>S53/$S$253*$C$19</f>
        <v>1.3921775155978502E-4</v>
      </c>
      <c r="U53" s="40">
        <f>T53*$F$4</f>
        <v>153.13952671576351</v>
      </c>
      <c r="V53" s="17">
        <f>VLOOKUP(A53,'Factor 1, 4, &amp; 5'!$F$2:$AS$230,39,FALSE)</f>
        <v>3</v>
      </c>
      <c r="W53" s="18">
        <f>VLOOKUP(V53,$H$15:$I$17,2,FALSE)</f>
        <v>0.5</v>
      </c>
      <c r="X53" s="75">
        <f>W53*$D53</f>
        <v>3.9338281391800001</v>
      </c>
      <c r="Y53" s="42">
        <f>X53/$X$253*$C$20</f>
        <v>6.7908714720023021E-5</v>
      </c>
      <c r="Z53" s="40">
        <f>Y53*$F$4</f>
        <v>74.699586192025322</v>
      </c>
      <c r="AA53" s="17">
        <f>VLOOKUP(A53,'Factor 1, 4, &amp; 5'!$F$1:$AT$230,41,FALSE)</f>
        <v>0</v>
      </c>
      <c r="AB53" s="40">
        <f>IF(AA53=1,$H$19,0)</f>
        <v>0</v>
      </c>
      <c r="AC53" s="42">
        <f>AB53/$AB$253*$C$21</f>
        <v>0</v>
      </c>
      <c r="AD53" s="53">
        <f>P53+M53+I53+T53+Y53+AC53</f>
        <v>7.3751624497051134E-4</v>
      </c>
      <c r="AE53" s="40">
        <f>J53+N53+O53+U53+Z53+AB53</f>
        <v>811.26786946756238</v>
      </c>
      <c r="AF53" s="40">
        <f>AE53/$O$10</f>
        <v>81.126786946756241</v>
      </c>
    </row>
    <row r="54" spans="1:32" ht="15.75" x14ac:dyDescent="0.25">
      <c r="A54" s="28" t="str">
        <f>'Parent Information'!G72</f>
        <v>70-07-15-300-027</v>
      </c>
      <c r="B54" s="18">
        <f>'Parent Information'!AN72</f>
        <v>10.164141989999999</v>
      </c>
      <c r="C54" s="51">
        <f>'Parent Information'!AQ72</f>
        <v>10.165986052699999</v>
      </c>
      <c r="D54" s="52">
        <f>'Parent Information'!AR72</f>
        <v>10.165985579099999</v>
      </c>
      <c r="E54" s="17" t="str">
        <f>'Parent Information'!K72</f>
        <v>REENDERS MARK-JANA</v>
      </c>
      <c r="F54" s="28">
        <f>VLOOKUP(A54,'Factor 1, 4, &amp; 5'!$F$1:$AS$230,40,FALSE)</f>
        <v>2</v>
      </c>
      <c r="G54" s="18">
        <f>VLOOKUP(F54,$H$5:$I$9,2,FALSE)</f>
        <v>1.5</v>
      </c>
      <c r="H54" s="21">
        <f>D54*G54</f>
        <v>15.248978368649999</v>
      </c>
      <c r="I54" s="42">
        <f>H54/$H$253*$C$16</f>
        <v>1.6483018023562098E-4</v>
      </c>
      <c r="J54" s="40">
        <f>I54*$F$4</f>
        <v>181.31319825918308</v>
      </c>
      <c r="K54" s="18">
        <f>VLOOKUP(A54,'Factored Acreage'!$A$3:$D$231,4,FALSE)</f>
        <v>0.27</v>
      </c>
      <c r="L54" s="41">
        <f>D54*K54</f>
        <v>2.7448161063569998</v>
      </c>
      <c r="M54" s="53">
        <f>L54/$L$253*$C$17</f>
        <v>9.7358724160693147E-5</v>
      </c>
      <c r="N54" s="40">
        <f>M54*$F$4</f>
        <v>107.09459657676246</v>
      </c>
      <c r="O54" s="40">
        <f>$H$9</f>
        <v>275</v>
      </c>
      <c r="P54" s="42">
        <f>O54/$O$253*$C$18</f>
        <v>2.5000000000000001E-4</v>
      </c>
      <c r="Q54" s="17">
        <f>VLOOKUP(A54,'Factor 1, 4, &amp; 5'!$F$2:$AS$230,38,FALSE)</f>
        <v>2</v>
      </c>
      <c r="R54" s="18">
        <f>VLOOKUP(Q54,$H$11:$I$13,2,FALSE)</f>
        <v>0.75</v>
      </c>
      <c r="S54" s="75">
        <f>R54*D54</f>
        <v>7.6244891843249993</v>
      </c>
      <c r="T54" s="42">
        <f>S54/$S$253*$C$19</f>
        <v>1.3491492300612886E-4</v>
      </c>
      <c r="U54" s="40">
        <f>T54*$F$4</f>
        <v>148.40641530674174</v>
      </c>
      <c r="V54" s="17">
        <f>VLOOKUP(A54,'Factor 1, 4, &amp; 5'!$F$2:$AS$230,39,FALSE)</f>
        <v>3</v>
      </c>
      <c r="W54" s="18">
        <f>VLOOKUP(V54,$H$15:$I$17,2,FALSE)</f>
        <v>0.5</v>
      </c>
      <c r="X54" s="75">
        <f>W54*$D54</f>
        <v>5.0829927895499996</v>
      </c>
      <c r="Y54" s="42">
        <f>X54/$X$253*$C$20</f>
        <v>8.7746463510080303E-5</v>
      </c>
      <c r="Z54" s="40">
        <f>Y54*$F$4</f>
        <v>96.521109861088334</v>
      </c>
      <c r="AA54" s="17">
        <f>VLOOKUP(A54,'Factor 1, 4, &amp; 5'!$F$1:$AT$230,41,FALSE)</f>
        <v>0</v>
      </c>
      <c r="AB54" s="40">
        <f>IF(AA54=1,$H$19,0)</f>
        <v>0</v>
      </c>
      <c r="AC54" s="42">
        <f>AB54/$AB$253*$C$21</f>
        <v>0</v>
      </c>
      <c r="AD54" s="53">
        <f>P54+M54+I54+T54+Y54+AC54</f>
        <v>7.3485029091252335E-4</v>
      </c>
      <c r="AE54" s="40">
        <f>J54+N54+O54+U54+Z54+AB54</f>
        <v>808.33532000377556</v>
      </c>
      <c r="AF54" s="40">
        <f>AE54/$O$10</f>
        <v>80.833532000377559</v>
      </c>
    </row>
    <row r="55" spans="1:32" ht="15.75" x14ac:dyDescent="0.25">
      <c r="A55" s="28" t="str">
        <f>'Parent Information'!G14</f>
        <v>70-07-09-400-042</v>
      </c>
      <c r="B55" s="18">
        <f>'Parent Information'!AN14</f>
        <v>12.743387780000001</v>
      </c>
      <c r="C55" s="51">
        <f>'Parent Information'!AQ14</f>
        <v>12.745706069400001</v>
      </c>
      <c r="D55" s="52">
        <f>'Parent Information'!AR14</f>
        <v>10.1206651435</v>
      </c>
      <c r="E55" s="17" t="str">
        <f>'Parent Information'!K14</f>
        <v>BIERMAN DONALD K-SANDRA</v>
      </c>
      <c r="F55" s="28">
        <f>VLOOKUP(A55,'Factor 1, 4, &amp; 5'!$F$1:$AS$230,40,FALSE)</f>
        <v>1</v>
      </c>
      <c r="G55" s="18">
        <f>VLOOKUP(F55,$H$5:$I$9,2,FALSE)</f>
        <v>1</v>
      </c>
      <c r="H55" s="21">
        <f>D55*G55</f>
        <v>10.1206651435</v>
      </c>
      <c r="I55" s="42">
        <f>H55/$H$253*$C$16</f>
        <v>1.0939690642732271E-4</v>
      </c>
      <c r="J55" s="40">
        <f>I55*$F$4</f>
        <v>120.33659707005498</v>
      </c>
      <c r="K55" s="18">
        <f>VLOOKUP(A55,'Factored Acreage'!$A$3:$D$231,4,FALSE)</f>
        <v>0.26</v>
      </c>
      <c r="L55" s="41">
        <f>D55*K55</f>
        <v>2.6313729373100001</v>
      </c>
      <c r="M55" s="53">
        <f>L55/$L$253*$C$17</f>
        <v>9.3334890951035792E-5</v>
      </c>
      <c r="N55" s="40">
        <f>M55*$F$4</f>
        <v>102.66838004613938</v>
      </c>
      <c r="O55" s="40">
        <f>$H$9</f>
        <v>275</v>
      </c>
      <c r="P55" s="42">
        <f>O55/$O$253*$C$18</f>
        <v>2.5000000000000001E-4</v>
      </c>
      <c r="Q55" s="17">
        <f>VLOOKUP(A55,'Factor 1, 4, &amp; 5'!$F$2:$AS$230,38,FALSE)</f>
        <v>2</v>
      </c>
      <c r="R55" s="18">
        <f>VLOOKUP(Q55,$H$11:$I$13,2,FALSE)</f>
        <v>0.75</v>
      </c>
      <c r="S55" s="75">
        <f>R55*D55</f>
        <v>7.5904988576250005</v>
      </c>
      <c r="T55" s="42">
        <f>S55/$S$253*$C$19</f>
        <v>1.3431346601683818E-4</v>
      </c>
      <c r="U55" s="40">
        <f>T55*$F$4</f>
        <v>147.74481261852199</v>
      </c>
      <c r="V55" s="17">
        <f>VLOOKUP(A55,'Factor 1, 4, &amp; 5'!$F$2:$AS$230,39,FALSE)</f>
        <v>1</v>
      </c>
      <c r="W55" s="18">
        <f>VLOOKUP(V55,$H$15:$I$17,2,FALSE)</f>
        <v>0.75</v>
      </c>
      <c r="X55" s="75">
        <f>W55*$D55</f>
        <v>7.5904988576250005</v>
      </c>
      <c r="Y55" s="42">
        <f>X55/$X$253*$C$20</f>
        <v>1.3103292855405824E-4</v>
      </c>
      <c r="Z55" s="40">
        <f>Y55*$F$4</f>
        <v>144.13622140946407</v>
      </c>
      <c r="AA55" s="17">
        <f>VLOOKUP(A55,'Factor 1, 4, &amp; 5'!$F$1:$AT$230,41,FALSE)</f>
        <v>0</v>
      </c>
      <c r="AB55" s="40">
        <f>IF(AA55=1,$H$19,0)</f>
        <v>0</v>
      </c>
      <c r="AC55" s="42">
        <f>AB55/$AB$253*$C$21</f>
        <v>0</v>
      </c>
      <c r="AD55" s="53">
        <f>P55+M55+I55+T55+Y55+AC55</f>
        <v>7.1807819194925492E-4</v>
      </c>
      <c r="AE55" s="40">
        <f>J55+N55+O55+U55+Z55+AB55</f>
        <v>789.88601114418043</v>
      </c>
      <c r="AF55" s="40">
        <f>AE55/$O$10</f>
        <v>78.988601114418046</v>
      </c>
    </row>
    <row r="56" spans="1:32" ht="15.75" x14ac:dyDescent="0.25">
      <c r="A56" s="28" t="str">
        <f>'Parent Information'!G15</f>
        <v>70-07-09-400-043</v>
      </c>
      <c r="B56" s="18">
        <f>'Parent Information'!AN15</f>
        <v>5.6282172900000003</v>
      </c>
      <c r="C56" s="51">
        <f>'Parent Information'!AQ15</f>
        <v>5.6292381228000004</v>
      </c>
      <c r="D56" s="52">
        <f>'Parent Information'!AR15</f>
        <v>5.6292381228500004</v>
      </c>
      <c r="E56" s="17" t="str">
        <f>'Parent Information'!K15</f>
        <v>BURKHART TRUST 05-07-02</v>
      </c>
      <c r="F56" s="28">
        <f>VLOOKUP(A56,'Factor 1, 4, &amp; 5'!$F$1:$AS$230,40,FALSE)</f>
        <v>2</v>
      </c>
      <c r="G56" s="18">
        <f>VLOOKUP(F56,$H$5:$I$9,2,FALSE)</f>
        <v>1.5</v>
      </c>
      <c r="H56" s="21">
        <f>D56*G56</f>
        <v>8.4438571842750001</v>
      </c>
      <c r="I56" s="42">
        <f>H56/$H$253*$C$16</f>
        <v>9.1271852311710535E-5</v>
      </c>
      <c r="J56" s="40">
        <f>I56*$F$4</f>
        <v>100.39903754288159</v>
      </c>
      <c r="K56" s="18">
        <f>VLOOKUP(A56,'Factored Acreage'!$A$3:$D$231,4,FALSE)</f>
        <v>0.28999999999999998</v>
      </c>
      <c r="L56" s="41">
        <f>D56*K56</f>
        <v>1.6324790556265001</v>
      </c>
      <c r="M56" s="53">
        <f>L56/$L$253*$C$17</f>
        <v>5.7904089715428656E-5</v>
      </c>
      <c r="N56" s="40">
        <f>M56*$F$4</f>
        <v>63.694498686971521</v>
      </c>
      <c r="O56" s="40">
        <f>$H$9</f>
        <v>275</v>
      </c>
      <c r="P56" s="42">
        <f>O56/$O$253*$C$18</f>
        <v>2.5000000000000001E-4</v>
      </c>
      <c r="Q56" s="17">
        <f>VLOOKUP(A56,'Factor 1, 4, &amp; 5'!$F$2:$AS$230,38,FALSE)</f>
        <v>1</v>
      </c>
      <c r="R56" s="18">
        <f>VLOOKUP(Q56,$H$11:$I$13,2,FALSE)</f>
        <v>1</v>
      </c>
      <c r="S56" s="75">
        <f>R56*D56</f>
        <v>5.6292381228500004</v>
      </c>
      <c r="T56" s="42">
        <f>S56/$S$253*$C$19</f>
        <v>9.9609063580134025E-5</v>
      </c>
      <c r="U56" s="40">
        <f>T56*$F$4</f>
        <v>109.56996993814742</v>
      </c>
      <c r="V56" s="17">
        <f>VLOOKUP(A56,'Factor 1, 4, &amp; 5'!$F$2:$AS$230,39,FALSE)</f>
        <v>1</v>
      </c>
      <c r="W56" s="18">
        <f>VLOOKUP(V56,$H$15:$I$17,2,FALSE)</f>
        <v>0.75</v>
      </c>
      <c r="X56" s="75">
        <f>W56*$D56</f>
        <v>4.2219285921375</v>
      </c>
      <c r="Y56" s="42">
        <f>X56/$X$253*$C$20</f>
        <v>7.2882122499519586E-5</v>
      </c>
      <c r="Z56" s="40">
        <f>Y56*$F$4</f>
        <v>80.17033474947155</v>
      </c>
      <c r="AA56" s="17">
        <f>VLOOKUP(A56,'Factor 1, 4, &amp; 5'!$F$1:$AT$230,41,FALSE)</f>
        <v>0</v>
      </c>
      <c r="AB56" s="40">
        <f>IF(AA56=1,$H$19,0)</f>
        <v>0</v>
      </c>
      <c r="AC56" s="42">
        <f>AB56/$AB$253*$C$21</f>
        <v>0</v>
      </c>
      <c r="AD56" s="53">
        <f>P56+M56+I56+T56+Y56+AC56</f>
        <v>5.7166712810679285E-4</v>
      </c>
      <c r="AE56" s="40">
        <f>J56+N56+O56+U56+Z56+AB56</f>
        <v>628.833840917472</v>
      </c>
      <c r="AF56" s="40">
        <f>AE56/$O$10</f>
        <v>62.883384091747203</v>
      </c>
    </row>
    <row r="57" spans="1:32" ht="15.75" x14ac:dyDescent="0.25">
      <c r="A57" s="28" t="str">
        <f>'Parent Information'!G91</f>
        <v>70-07-15-400-002</v>
      </c>
      <c r="B57" s="18">
        <f>'Parent Information'!AN91</f>
        <v>4.5240322099999997</v>
      </c>
      <c r="C57" s="51">
        <f>'Parent Information'!AQ91</f>
        <v>4.5248557364900002</v>
      </c>
      <c r="D57" s="52">
        <f>'Parent Information'!AR91</f>
        <v>4.52479769343</v>
      </c>
      <c r="E57" s="17" t="str">
        <f>'Parent Information'!K91</f>
        <v>SCHARPHORN HOLDINGS LLC</v>
      </c>
      <c r="F57" s="28">
        <f>VLOOKUP(A57,'Factor 1, 4, &amp; 5'!$F$1:$AS$230,40,FALSE)</f>
        <v>2</v>
      </c>
      <c r="G57" s="18">
        <f>VLOOKUP(F57,$H$5:$I$9,2,FALSE)</f>
        <v>1.5</v>
      </c>
      <c r="H57" s="21">
        <f>D57*G57</f>
        <v>6.7871965401450005</v>
      </c>
      <c r="I57" s="42">
        <f>H57/$H$253*$C$16</f>
        <v>7.3364575774247478E-5</v>
      </c>
      <c r="J57" s="40">
        <f>I57*$F$4</f>
        <v>80.701033351672223</v>
      </c>
      <c r="K57" s="18">
        <f>VLOOKUP(A57,'Factored Acreage'!$A$3:$D$231,4,FALSE)</f>
        <v>0.7</v>
      </c>
      <c r="L57" s="41">
        <f>D57*K57</f>
        <v>3.1673583854009997</v>
      </c>
      <c r="M57" s="53">
        <f>L57/$L$253*$C$17</f>
        <v>1.1234631371046274E-4</v>
      </c>
      <c r="N57" s="40">
        <f>M57*$F$4</f>
        <v>123.58094508150901</v>
      </c>
      <c r="O57" s="40">
        <f>$H$9</f>
        <v>275</v>
      </c>
      <c r="P57" s="42">
        <f>O57/$O$253*$C$18</f>
        <v>2.5000000000000001E-4</v>
      </c>
      <c r="Q57" s="17">
        <f>VLOOKUP(A57,'Factor 1, 4, &amp; 5'!$F$2:$AS$230,38,FALSE)</f>
        <v>1</v>
      </c>
      <c r="R57" s="18">
        <f>VLOOKUP(Q57,$H$11:$I$13,2,FALSE)</f>
        <v>1</v>
      </c>
      <c r="S57" s="75">
        <f>R57*D57</f>
        <v>4.52479769343</v>
      </c>
      <c r="T57" s="42">
        <f>S57/$S$253*$C$19</f>
        <v>8.0066050022400612E-5</v>
      </c>
      <c r="U57" s="40">
        <f>T57*$F$4</f>
        <v>88.072655024640667</v>
      </c>
      <c r="V57" s="17">
        <f>VLOOKUP(A57,'Factor 1, 4, &amp; 5'!$F$2:$AS$230,39,FALSE)</f>
        <v>3</v>
      </c>
      <c r="W57" s="18">
        <f>VLOOKUP(V57,$H$15:$I$17,2,FALSE)</f>
        <v>0.5</v>
      </c>
      <c r="X57" s="75">
        <f>W57*$D57</f>
        <v>2.262398846715</v>
      </c>
      <c r="Y57" s="42">
        <f>X57/$X$253*$C$20</f>
        <v>3.905523892472418E-5</v>
      </c>
      <c r="Z57" s="40">
        <f>Y57*$F$4</f>
        <v>42.960762817196596</v>
      </c>
      <c r="AA57" s="17">
        <f>VLOOKUP(A57,'Factor 1, 4, &amp; 5'!$F$1:$AT$230,41,FALSE)</f>
        <v>0</v>
      </c>
      <c r="AB57" s="40">
        <f>IF(AA57=1,$H$19,0)</f>
        <v>0</v>
      </c>
      <c r="AC57" s="42">
        <f>AB57/$AB$253*$C$21</f>
        <v>0</v>
      </c>
      <c r="AD57" s="53">
        <f>P57+M57+I57+T57+Y57+AC57</f>
        <v>5.5483217843183507E-4</v>
      </c>
      <c r="AE57" s="40">
        <f>J57+N57+O57+U57+Z57+AB57</f>
        <v>610.31539627501854</v>
      </c>
      <c r="AF57" s="40">
        <f>AE57/$O$10</f>
        <v>61.031539627501857</v>
      </c>
    </row>
    <row r="58" spans="1:32" ht="15.75" x14ac:dyDescent="0.25">
      <c r="A58" s="28" t="str">
        <f>'Parent Information'!G74</f>
        <v>70-07-15-300-038</v>
      </c>
      <c r="B58" s="18">
        <f>'Parent Information'!AN74</f>
        <v>4.9337303099999996</v>
      </c>
      <c r="C58" s="51">
        <f>'Parent Information'!AQ74</f>
        <v>4.93463969013</v>
      </c>
      <c r="D58" s="52">
        <f>'Parent Information'!AR74</f>
        <v>4.9346455840900001</v>
      </c>
      <c r="E58" s="17" t="str">
        <f>'Parent Information'!K74</f>
        <v>CROSS JEFF-SARAH</v>
      </c>
      <c r="F58" s="28">
        <f>VLOOKUP(A58,'Factor 1, 4, &amp; 5'!$F$1:$AS$230,40,FALSE)</f>
        <v>1</v>
      </c>
      <c r="G58" s="18">
        <f>VLOOKUP(F58,$H$5:$I$9,2,FALSE)</f>
        <v>1</v>
      </c>
      <c r="H58" s="21">
        <f>D58*G58</f>
        <v>4.9346455840900001</v>
      </c>
      <c r="I58" s="42">
        <f>H58/$H$253*$C$16</f>
        <v>5.3339869816896778E-5</v>
      </c>
      <c r="J58" s="40">
        <f>I58*$F$4</f>
        <v>58.673856798586456</v>
      </c>
      <c r="K58" s="18">
        <f>VLOOKUP(A58,'Factored Acreage'!$A$3:$D$231,4,FALSE)</f>
        <v>0.3</v>
      </c>
      <c r="L58" s="41">
        <f>D58*K58</f>
        <v>1.4803936752269999</v>
      </c>
      <c r="M58" s="53">
        <f>L58/$L$253*$C$17</f>
        <v>5.2509615905363069E-5</v>
      </c>
      <c r="N58" s="40">
        <f>M58*$F$4</f>
        <v>57.760577495899376</v>
      </c>
      <c r="O58" s="40">
        <f>$H$9</f>
        <v>275</v>
      </c>
      <c r="P58" s="42">
        <f>O58/$O$253*$C$18</f>
        <v>2.5000000000000001E-4</v>
      </c>
      <c r="Q58" s="17">
        <f>VLOOKUP(A58,'Factor 1, 4, &amp; 5'!$F$2:$AS$230,38,FALSE)</f>
        <v>1</v>
      </c>
      <c r="R58" s="18">
        <f>VLOOKUP(Q58,$H$11:$I$13,2,FALSE)</f>
        <v>1</v>
      </c>
      <c r="S58" s="75">
        <f>R58*D58</f>
        <v>4.9346455840900001</v>
      </c>
      <c r="T58" s="42">
        <f>S58/$S$253*$C$19</f>
        <v>8.7318286241227843E-5</v>
      </c>
      <c r="U58" s="40">
        <f>T58*$F$4</f>
        <v>96.050114865350622</v>
      </c>
      <c r="V58" s="17">
        <f>VLOOKUP(A58,'Factor 1, 4, &amp; 5'!$F$2:$AS$230,39,FALSE)</f>
        <v>3</v>
      </c>
      <c r="W58" s="18">
        <f>VLOOKUP(V58,$H$15:$I$17,2,FALSE)</f>
        <v>0.5</v>
      </c>
      <c r="X58" s="75">
        <f>W58*$D58</f>
        <v>2.467322792045</v>
      </c>
      <c r="Y58" s="42">
        <f>X58/$X$253*$C$20</f>
        <v>4.2592790960644429E-5</v>
      </c>
      <c r="Z58" s="40">
        <f>Y58*$F$4</f>
        <v>46.852070056708868</v>
      </c>
      <c r="AA58" s="17">
        <f>VLOOKUP(A58,'Factor 1, 4, &amp; 5'!$F$1:$AT$230,41,FALSE)</f>
        <v>0</v>
      </c>
      <c r="AB58" s="40">
        <f>IF(AA58=1,$H$19,0)</f>
        <v>0</v>
      </c>
      <c r="AC58" s="42">
        <f>AB58/$AB$253*$C$21</f>
        <v>0</v>
      </c>
      <c r="AD58" s="53">
        <f>P58+M58+I58+T58+Y58+AC58</f>
        <v>4.8576056292413212E-4</v>
      </c>
      <c r="AE58" s="40">
        <f>J58+N58+O58+U58+Z58+AB58</f>
        <v>534.33661921654539</v>
      </c>
      <c r="AF58" s="40">
        <f>AE58/$O$10</f>
        <v>53.43366192165454</v>
      </c>
    </row>
    <row r="59" spans="1:32" ht="15.75" x14ac:dyDescent="0.25">
      <c r="A59" s="28" t="str">
        <f>'Parent Information'!G59</f>
        <v>70-07-15-100-016</v>
      </c>
      <c r="B59" s="18">
        <f>'Parent Information'!AN59</f>
        <v>4.3305710099999999</v>
      </c>
      <c r="C59" s="51">
        <f>'Parent Information'!AQ59</f>
        <v>4.3313482633299998</v>
      </c>
      <c r="D59" s="52">
        <f>'Parent Information'!AR59</f>
        <v>4.3313468142699998</v>
      </c>
      <c r="E59" s="17" t="str">
        <f>'Parent Information'!K59</f>
        <v>POLAK TIM</v>
      </c>
      <c r="F59" s="28">
        <f>VLOOKUP(A59,'Factor 1, 4, &amp; 5'!$F$1:$AS$230,40,FALSE)</f>
        <v>1</v>
      </c>
      <c r="G59" s="18">
        <f>VLOOKUP(F59,$H$5:$I$9,2,FALSE)</f>
        <v>1</v>
      </c>
      <c r="H59" s="21">
        <f>D59*G59</f>
        <v>4.3313468142699998</v>
      </c>
      <c r="I59" s="42">
        <f>H59/$H$253*$C$16</f>
        <v>4.6818656227283516E-5</v>
      </c>
      <c r="J59" s="40">
        <f>I59*$F$4</f>
        <v>51.500521850011872</v>
      </c>
      <c r="K59" s="18">
        <f>VLOOKUP(A59,'Factored Acreage'!$A$3:$D$231,4,FALSE)</f>
        <v>0.31</v>
      </c>
      <c r="L59" s="41">
        <f>D59*K59</f>
        <v>1.3427175124236999</v>
      </c>
      <c r="M59" s="53">
        <f>L59/$L$253*$C$17</f>
        <v>4.7626237551955152E-5</v>
      </c>
      <c r="N59" s="40">
        <f>M59*$F$4</f>
        <v>52.38886130715067</v>
      </c>
      <c r="O59" s="40">
        <f>$H$9</f>
        <v>275</v>
      </c>
      <c r="P59" s="42">
        <f>O59/$O$253*$C$18</f>
        <v>2.5000000000000001E-4</v>
      </c>
      <c r="Q59" s="17">
        <f>VLOOKUP(A59,'Factor 1, 4, &amp; 5'!$F$2:$AS$230,38,FALSE)</f>
        <v>1</v>
      </c>
      <c r="R59" s="18">
        <f>VLOOKUP(Q59,$H$11:$I$13,2,FALSE)</f>
        <v>1</v>
      </c>
      <c r="S59" s="75">
        <f>R59*D59</f>
        <v>4.3313468142699998</v>
      </c>
      <c r="T59" s="42">
        <f>S59/$S$253*$C$19</f>
        <v>7.6642947197230835E-5</v>
      </c>
      <c r="U59" s="40">
        <f>T59*$F$4</f>
        <v>84.307241916953913</v>
      </c>
      <c r="V59" s="17">
        <f>VLOOKUP(A59,'Factor 1, 4, &amp; 5'!$F$2:$AS$230,39,FALSE)</f>
        <v>3</v>
      </c>
      <c r="W59" s="18">
        <f>VLOOKUP(V59,$H$15:$I$17,2,FALSE)</f>
        <v>0.5</v>
      </c>
      <c r="X59" s="75">
        <f>W59*$D59</f>
        <v>2.1656734071349999</v>
      </c>
      <c r="Y59" s="42">
        <f>X59/$X$253*$C$20</f>
        <v>3.7385491276832212E-5</v>
      </c>
      <c r="Z59" s="40">
        <f>Y59*$F$4</f>
        <v>41.124040404515434</v>
      </c>
      <c r="AA59" s="17">
        <f>VLOOKUP(A59,'Factor 1, 4, &amp; 5'!$F$1:$AT$230,41,FALSE)</f>
        <v>0</v>
      </c>
      <c r="AB59" s="40">
        <f>IF(AA59=1,$H$19,0)</f>
        <v>0</v>
      </c>
      <c r="AC59" s="42">
        <f>AB59/$AB$253*$C$21</f>
        <v>0</v>
      </c>
      <c r="AD59" s="53">
        <f>P59+M59+I59+T59+Y59+AC59</f>
        <v>4.5847333225330173E-4</v>
      </c>
      <c r="AE59" s="40">
        <f>J59+N59+O59+U59+Z59+AB59</f>
        <v>504.32066547863189</v>
      </c>
      <c r="AF59" s="40">
        <f>AE59/$O$10</f>
        <v>50.432066547863187</v>
      </c>
    </row>
    <row r="60" spans="1:32" ht="15.75" x14ac:dyDescent="0.25">
      <c r="A60" s="28" t="str">
        <f>'Parent Information'!G231</f>
        <v>70-07-22-200-012</v>
      </c>
      <c r="B60" s="18">
        <f>'Parent Information'!AN231</f>
        <v>5.0273753900000004</v>
      </c>
      <c r="C60" s="51">
        <f>'Parent Information'!AQ231</f>
        <v>5.0282719562700002</v>
      </c>
      <c r="D60" s="52">
        <f>'Parent Information'!AR231</f>
        <v>4.1568121392900004</v>
      </c>
      <c r="E60" s="17" t="str">
        <f>'Parent Information'!K231</f>
        <v>ZINTEK RICHARD</v>
      </c>
      <c r="F60" s="28">
        <f>VLOOKUP(A60,'Factor 1, 4, &amp; 5'!$F$1:$AS$230,40,FALSE)</f>
        <v>1</v>
      </c>
      <c r="G60" s="18">
        <f>VLOOKUP(F60,$H$5:$I$9,2,FALSE)</f>
        <v>1</v>
      </c>
      <c r="H60" s="21">
        <f>D60*G60</f>
        <v>4.1568121392900004</v>
      </c>
      <c r="I60" s="42">
        <f>H60/$H$253*$C$16</f>
        <v>4.4932065451244152E-5</v>
      </c>
      <c r="J60" s="40">
        <f>I60*$F$4</f>
        <v>49.425271996368565</v>
      </c>
      <c r="K60" s="18">
        <f>VLOOKUP(A60,'Factored Acreage'!$A$3:$D$231,4,FALSE)</f>
        <v>0.3</v>
      </c>
      <c r="L60" s="41">
        <f>D60*K60</f>
        <v>1.2470436417870001</v>
      </c>
      <c r="M60" s="53">
        <f>L60/$L$253*$C$17</f>
        <v>4.4232681984013295E-5</v>
      </c>
      <c r="N60" s="40">
        <f>M60*$F$4</f>
        <v>48.655950182414621</v>
      </c>
      <c r="O60" s="40">
        <f>$H$9</f>
        <v>275</v>
      </c>
      <c r="P60" s="42">
        <f>O60/$O$253*$C$18</f>
        <v>2.5000000000000001E-4</v>
      </c>
      <c r="Q60" s="17">
        <f>VLOOKUP(A60,'Factor 1, 4, &amp; 5'!$F$2:$AS$230,38,FALSE)</f>
        <v>1</v>
      </c>
      <c r="R60" s="18">
        <f>VLOOKUP(Q60,$H$11:$I$13,2,FALSE)</f>
        <v>1</v>
      </c>
      <c r="S60" s="75">
        <f>R60*D60</f>
        <v>4.1568121392900004</v>
      </c>
      <c r="T60" s="42">
        <f>S60/$S$253*$C$19</f>
        <v>7.3554565580107319E-5</v>
      </c>
      <c r="U60" s="40">
        <f>T60*$F$4</f>
        <v>80.910022138118052</v>
      </c>
      <c r="V60" s="17">
        <f>VLOOKUP(A60,'Factor 1, 4, &amp; 5'!$F$2:$AS$230,39,FALSE)</f>
        <v>3</v>
      </c>
      <c r="W60" s="18">
        <f>VLOOKUP(V60,$H$15:$I$17,2,FALSE)</f>
        <v>0.5</v>
      </c>
      <c r="X60" s="75">
        <f>W60*$D60</f>
        <v>2.0784060696450002</v>
      </c>
      <c r="Y60" s="42">
        <f>X60/$X$253*$C$20</f>
        <v>3.5879016536118273E-5</v>
      </c>
      <c r="Z60" s="40">
        <f>Y60*$F$4</f>
        <v>39.466918189730102</v>
      </c>
      <c r="AA60" s="17">
        <f>VLOOKUP(A60,'Factor 1, 4, &amp; 5'!$F$1:$AT$230,41,FALSE)</f>
        <v>0</v>
      </c>
      <c r="AB60" s="40">
        <f>IF(AA60=1,$H$19,0)</f>
        <v>0</v>
      </c>
      <c r="AC60" s="42">
        <f>AB60/$AB$253*$C$21</f>
        <v>0</v>
      </c>
      <c r="AD60" s="53">
        <f>P60+M60+I60+T60+Y60+AC60</f>
        <v>4.4859832955148303E-4</v>
      </c>
      <c r="AE60" s="40">
        <f>J60+N60+O60+U60+Z60+AB60</f>
        <v>493.45816250663131</v>
      </c>
      <c r="AF60" s="40">
        <f>AE60/$O$10</f>
        <v>49.345816250663134</v>
      </c>
    </row>
    <row r="61" spans="1:32" ht="15.75" x14ac:dyDescent="0.25">
      <c r="A61" s="28" t="str">
        <f>'Parent Information'!G225</f>
        <v>70-07-16-400-091</v>
      </c>
      <c r="B61" s="18">
        <f>'Parent Information'!AN225</f>
        <v>12.91461473</v>
      </c>
      <c r="C61" s="51">
        <f>'Parent Information'!AQ225</f>
        <v>12.9169657122</v>
      </c>
      <c r="D61" s="52">
        <f>'Parent Information'!AR225</f>
        <v>4.12809658761</v>
      </c>
      <c r="E61" s="17" t="str">
        <f>'Parent Information'!K225</f>
        <v>O'BRYAN THOMAS-ANTONIA TRUST</v>
      </c>
      <c r="F61" s="28">
        <f>VLOOKUP(A61,'Factor 1, 4, &amp; 5'!$F$1:$AS$230,40,FALSE)</f>
        <v>1</v>
      </c>
      <c r="G61" s="18">
        <f>VLOOKUP(F61,$H$5:$I$9,2,FALSE)</f>
        <v>1</v>
      </c>
      <c r="H61" s="21">
        <f>D61*G61</f>
        <v>4.12809658761</v>
      </c>
      <c r="I61" s="42">
        <f>H61/$H$253*$C$16</f>
        <v>4.4621671571434434E-5</v>
      </c>
      <c r="J61" s="40">
        <f>I61*$F$4</f>
        <v>49.083838728577881</v>
      </c>
      <c r="K61" s="18">
        <f>VLOOKUP(A61,'Factored Acreage'!$A$3:$D$231,4,FALSE)</f>
        <v>0.26</v>
      </c>
      <c r="L61" s="41">
        <f>D61*K61</f>
        <v>1.0733051127786</v>
      </c>
      <c r="M61" s="53">
        <f>L61/$L$253*$C$17</f>
        <v>3.8070170228621617E-5</v>
      </c>
      <c r="N61" s="40">
        <f>M61*$F$4</f>
        <v>41.877187251483782</v>
      </c>
      <c r="O61" s="40">
        <f>$H$9</f>
        <v>275</v>
      </c>
      <c r="P61" s="42">
        <f>O61/$O$253*$C$18</f>
        <v>2.5000000000000001E-4</v>
      </c>
      <c r="Q61" s="17">
        <f>VLOOKUP(A61,'Factor 1, 4, &amp; 5'!$F$2:$AS$230,38,FALSE)</f>
        <v>1</v>
      </c>
      <c r="R61" s="18">
        <f>VLOOKUP(Q61,$H$11:$I$13,2,FALSE)</f>
        <v>1</v>
      </c>
      <c r="S61" s="75">
        <f>R61*D61</f>
        <v>4.12809658761</v>
      </c>
      <c r="T61" s="42">
        <f>S61/$S$253*$C$19</f>
        <v>7.3046445448997341E-5</v>
      </c>
      <c r="U61" s="40">
        <f>T61*$F$4</f>
        <v>80.351089993897077</v>
      </c>
      <c r="V61" s="17">
        <f>VLOOKUP(A61,'Factor 1, 4, &amp; 5'!$F$2:$AS$230,39,FALSE)</f>
        <v>3</v>
      </c>
      <c r="W61" s="18">
        <f>VLOOKUP(V61,$H$15:$I$17,2,FALSE)</f>
        <v>0.5</v>
      </c>
      <c r="X61" s="75">
        <f>W61*$D61</f>
        <v>2.064048293805</v>
      </c>
      <c r="Y61" s="42">
        <f>X61/$X$253*$C$20</f>
        <v>3.5631161757252461E-5</v>
      </c>
      <c r="Z61" s="40">
        <f>Y61*$F$4</f>
        <v>39.194277932977705</v>
      </c>
      <c r="AA61" s="17">
        <f>VLOOKUP(A61,'Factor 1, 4, &amp; 5'!$F$1:$AT$230,41,FALSE)</f>
        <v>0</v>
      </c>
      <c r="AB61" s="40">
        <f>IF(AA61=1,$H$19,0)</f>
        <v>0</v>
      </c>
      <c r="AC61" s="42">
        <f>AB61/$AB$253*$C$21</f>
        <v>0</v>
      </c>
      <c r="AD61" s="53">
        <f>P61+M61+I61+T61+Y61+AC61</f>
        <v>4.4136944900630587E-4</v>
      </c>
      <c r="AE61" s="40">
        <f>J61+N61+O61+U61+Z61+AB61</f>
        <v>485.50639390693641</v>
      </c>
      <c r="AF61" s="40">
        <f>AE61/$O$10</f>
        <v>48.55063939069364</v>
      </c>
    </row>
    <row r="62" spans="1:32" ht="15.75" x14ac:dyDescent="0.25">
      <c r="A62" s="28" t="str">
        <f>'Parent Information'!G223</f>
        <v>70-07-16-400-081</v>
      </c>
      <c r="B62" s="18">
        <f>'Parent Information'!AN223</f>
        <v>3.8139445699999999</v>
      </c>
      <c r="C62" s="51">
        <f>'Parent Information'!AQ223</f>
        <v>3.8146406490600002</v>
      </c>
      <c r="D62" s="52">
        <f>'Parent Information'!AR223</f>
        <v>3.8146430555299999</v>
      </c>
      <c r="E62" s="17" t="str">
        <f>'Parent Information'!K223</f>
        <v>WESSEL PETER J-BARBARA A</v>
      </c>
      <c r="F62" s="28">
        <f>VLOOKUP(A62,'Factor 1, 4, &amp; 5'!$F$1:$AS$230,40,FALSE)</f>
        <v>1</v>
      </c>
      <c r="G62" s="18">
        <f>VLOOKUP(F62,$H$5:$I$9,2,FALSE)</f>
        <v>1</v>
      </c>
      <c r="H62" s="21">
        <f>D62*G62</f>
        <v>3.8146430555299999</v>
      </c>
      <c r="I62" s="42">
        <f>H62/$H$253*$C$16</f>
        <v>4.1233470674352794E-5</v>
      </c>
      <c r="J62" s="40">
        <f>I62*$F$4</f>
        <v>45.35681774178807</v>
      </c>
      <c r="K62" s="18">
        <f>VLOOKUP(A62,'Factored Acreage'!$A$3:$D$231,4,FALSE)</f>
        <v>0.32</v>
      </c>
      <c r="L62" s="41">
        <f>D62*K62</f>
        <v>1.2206857777696001</v>
      </c>
      <c r="M62" s="53">
        <f>L62/$L$253*$C$17</f>
        <v>4.3297767617112048E-5</v>
      </c>
      <c r="N62" s="40">
        <f>M62*$F$4</f>
        <v>47.627544378823252</v>
      </c>
      <c r="O62" s="40">
        <f>$H$9</f>
        <v>275</v>
      </c>
      <c r="P62" s="42">
        <f>O62/$O$253*$C$18</f>
        <v>2.5000000000000001E-4</v>
      </c>
      <c r="Q62" s="17">
        <f>VLOOKUP(A62,'Factor 1, 4, &amp; 5'!$F$2:$AS$230,38,FALSE)</f>
        <v>1</v>
      </c>
      <c r="R62" s="18">
        <f>VLOOKUP(Q62,$H$11:$I$13,2,FALSE)</f>
        <v>1</v>
      </c>
      <c r="S62" s="75">
        <f>R62*D62</f>
        <v>3.8146430555299999</v>
      </c>
      <c r="T62" s="42">
        <f>S62/$S$253*$C$19</f>
        <v>6.7499902182398665E-5</v>
      </c>
      <c r="U62" s="40">
        <f>T62*$F$4</f>
        <v>74.249892400638529</v>
      </c>
      <c r="V62" s="17">
        <f>VLOOKUP(A62,'Factor 1, 4, &amp; 5'!$F$2:$AS$230,39,FALSE)</f>
        <v>3</v>
      </c>
      <c r="W62" s="18">
        <f>VLOOKUP(V62,$H$15:$I$17,2,FALSE)</f>
        <v>0.5</v>
      </c>
      <c r="X62" s="75">
        <f>W62*$D62</f>
        <v>1.907321527765</v>
      </c>
      <c r="Y62" s="42">
        <f>X62/$X$253*$C$20</f>
        <v>3.2925625860043513E-5</v>
      </c>
      <c r="Z62" s="40">
        <f>Y62*$F$4</f>
        <v>36.218188446047861</v>
      </c>
      <c r="AA62" s="17">
        <f>VLOOKUP(A62,'Factor 1, 4, &amp; 5'!$F$1:$AT$230,41,FALSE)</f>
        <v>0</v>
      </c>
      <c r="AB62" s="40">
        <f>IF(AA62=1,$H$19,0)</f>
        <v>0</v>
      </c>
      <c r="AC62" s="42">
        <f>AB62/$AB$253*$C$21</f>
        <v>0</v>
      </c>
      <c r="AD62" s="53">
        <f>P62+M62+I62+T62+Y62+AC62</f>
        <v>4.3495676633390705E-4</v>
      </c>
      <c r="AE62" s="40">
        <f>J62+N62+O62+U62+Z62+AB62</f>
        <v>478.45244296729771</v>
      </c>
      <c r="AF62" s="40">
        <f>AE62/$O$10</f>
        <v>47.845244296729774</v>
      </c>
    </row>
    <row r="63" spans="1:32" ht="15.75" x14ac:dyDescent="0.25">
      <c r="A63" s="28" t="str">
        <f>'Parent Information'!G222</f>
        <v>70-07-16-400-080</v>
      </c>
      <c r="B63" s="18">
        <f>'Parent Information'!AN222</f>
        <v>2.7260640899999999</v>
      </c>
      <c r="C63" s="51">
        <f>'Parent Information'!AQ222</f>
        <v>2.7265590014600001</v>
      </c>
      <c r="D63" s="52">
        <f>'Parent Information'!AR222</f>
        <v>2.7265632420000001</v>
      </c>
      <c r="E63" s="17" t="str">
        <f>'Parent Information'!K222</f>
        <v>FRAZIER JOSEPH M-BARBARA J</v>
      </c>
      <c r="F63" s="28">
        <f>VLOOKUP(A63,'Factor 1, 4, &amp; 5'!$F$1:$AS$230,40,FALSE)</f>
        <v>1</v>
      </c>
      <c r="G63" s="18">
        <f>VLOOKUP(F63,$H$5:$I$9,2,FALSE)</f>
        <v>1</v>
      </c>
      <c r="H63" s="21">
        <f>D63*G63</f>
        <v>2.7265632420000001</v>
      </c>
      <c r="I63" s="42">
        <f>H63/$H$253*$C$16</f>
        <v>2.9472132475879857E-5</v>
      </c>
      <c r="J63" s="40">
        <f>I63*$F$4</f>
        <v>32.419345723467842</v>
      </c>
      <c r="K63" s="18">
        <f>VLOOKUP(A63,'Factored Acreage'!$A$3:$D$231,4,FALSE)</f>
        <v>0.34</v>
      </c>
      <c r="L63" s="41">
        <f>D63*K63</f>
        <v>0.92703150228000009</v>
      </c>
      <c r="M63" s="53">
        <f>L63/$L$253*$C$17</f>
        <v>3.2881840102046054E-5</v>
      </c>
      <c r="N63" s="40">
        <f>M63*$F$4</f>
        <v>36.170024112250658</v>
      </c>
      <c r="O63" s="40">
        <f>$H$9</f>
        <v>275</v>
      </c>
      <c r="P63" s="42">
        <f>O63/$O$253*$C$18</f>
        <v>2.5000000000000001E-4</v>
      </c>
      <c r="Q63" s="17">
        <f>VLOOKUP(A63,'Factor 1, 4, &amp; 5'!$F$2:$AS$230,38,FALSE)</f>
        <v>1</v>
      </c>
      <c r="R63" s="18">
        <f>VLOOKUP(Q63,$H$11:$I$13,2,FALSE)</f>
        <v>1</v>
      </c>
      <c r="S63" s="75">
        <f>R63*D63</f>
        <v>2.7265632420000001</v>
      </c>
      <c r="T63" s="42">
        <f>S63/$S$253*$C$19</f>
        <v>4.8246388836387003E-5</v>
      </c>
      <c r="U63" s="40">
        <f>T63*$F$4</f>
        <v>53.071027720025704</v>
      </c>
      <c r="V63" s="17">
        <f>VLOOKUP(A63,'Factor 1, 4, &amp; 5'!$F$2:$AS$230,39,FALSE)</f>
        <v>2</v>
      </c>
      <c r="W63" s="18">
        <f>VLOOKUP(V63,$H$15:$I$17,2,FALSE)</f>
        <v>1.5</v>
      </c>
      <c r="X63" s="75">
        <f>W63*$D63</f>
        <v>4.0898448629999997</v>
      </c>
      <c r="Y63" s="42">
        <f>X63/$X$253*$C$20</f>
        <v>7.060199333174536E-5</v>
      </c>
      <c r="Z63" s="40">
        <f>Y63*$F$4</f>
        <v>77.6621926649199</v>
      </c>
      <c r="AA63" s="17">
        <f>VLOOKUP(A63,'Factor 1, 4, &amp; 5'!$F$1:$AT$230,41,FALSE)</f>
        <v>0</v>
      </c>
      <c r="AB63" s="40">
        <f>IF(AA63=1,$H$19,0)</f>
        <v>0</v>
      </c>
      <c r="AC63" s="42">
        <f>AB63/$AB$253*$C$21</f>
        <v>0</v>
      </c>
      <c r="AD63" s="53">
        <f>P63+M63+I63+T63+Y63+AC63</f>
        <v>4.3120235474605832E-4</v>
      </c>
      <c r="AE63" s="40">
        <f>J63+N63+O63+U63+Z63+AB63</f>
        <v>474.3225902206641</v>
      </c>
      <c r="AF63" s="40">
        <f>AE63/$O$10</f>
        <v>47.432259022066411</v>
      </c>
    </row>
    <row r="64" spans="1:32" ht="15.75" x14ac:dyDescent="0.25">
      <c r="A64" s="28" t="str">
        <f>'Parent Information'!G213</f>
        <v>70-07-16-400-046</v>
      </c>
      <c r="B64" s="18">
        <f>'Parent Information'!AN213</f>
        <v>3.6577367999999999</v>
      </c>
      <c r="C64" s="51">
        <f>'Parent Information'!AQ213</f>
        <v>3.6584020453099999</v>
      </c>
      <c r="D64" s="52">
        <f>'Parent Information'!AR213</f>
        <v>3.6584020453099999</v>
      </c>
      <c r="E64" s="17" t="str">
        <f>'Parent Information'!K213</f>
        <v>ALBAUGH JOSEPH P-DACIA K</v>
      </c>
      <c r="F64" s="28">
        <f>VLOOKUP(A64,'Factor 1, 4, &amp; 5'!$F$1:$AS$230,40,FALSE)</f>
        <v>1</v>
      </c>
      <c r="G64" s="18">
        <f>VLOOKUP(F64,$H$5:$I$9,2,FALSE)</f>
        <v>1</v>
      </c>
      <c r="H64" s="21">
        <f>D64*G64</f>
        <v>3.6584020453099999</v>
      </c>
      <c r="I64" s="42">
        <f>H64/$H$253*$C$16</f>
        <v>3.9544620887031729E-5</v>
      </c>
      <c r="J64" s="40">
        <f>I64*$F$4</f>
        <v>43.4990829757349</v>
      </c>
      <c r="K64" s="18">
        <f>VLOOKUP(A64,'Factored Acreage'!$A$3:$D$231,4,FALSE)</f>
        <v>0.32</v>
      </c>
      <c r="L64" s="41">
        <f>D64*K64</f>
        <v>1.1706886544991999</v>
      </c>
      <c r="M64" s="53">
        <f>L64/$L$253*$C$17</f>
        <v>4.1524367890245981E-5</v>
      </c>
      <c r="N64" s="40">
        <f>M64*$F$4</f>
        <v>45.676804679270582</v>
      </c>
      <c r="O64" s="40">
        <f>$H$9</f>
        <v>275</v>
      </c>
      <c r="P64" s="42">
        <f>O64/$O$253*$C$18</f>
        <v>2.5000000000000001E-4</v>
      </c>
      <c r="Q64" s="17">
        <f>VLOOKUP(A64,'Factor 1, 4, &amp; 5'!$F$2:$AS$230,38,FALSE)</f>
        <v>1</v>
      </c>
      <c r="R64" s="18">
        <f>VLOOKUP(Q64,$H$11:$I$13,2,FALSE)</f>
        <v>1</v>
      </c>
      <c r="S64" s="75">
        <f>R64*D64</f>
        <v>3.6584020453099999</v>
      </c>
      <c r="T64" s="42">
        <f>S64/$S$253*$C$19</f>
        <v>6.4735225972014968E-5</v>
      </c>
      <c r="U64" s="40">
        <f>T64*$F$4</f>
        <v>71.208748569216468</v>
      </c>
      <c r="V64" s="17">
        <f>VLOOKUP(A64,'Factor 1, 4, &amp; 5'!$F$2:$AS$230,39,FALSE)</f>
        <v>3</v>
      </c>
      <c r="W64" s="18">
        <f>VLOOKUP(V64,$H$15:$I$17,2,FALSE)</f>
        <v>0.5</v>
      </c>
      <c r="X64" s="75">
        <f>W64*$D64</f>
        <v>1.829201022655</v>
      </c>
      <c r="Y64" s="42">
        <f>X64/$X$253*$C$20</f>
        <v>3.1577050653500572E-5</v>
      </c>
      <c r="Z64" s="40">
        <f>Y64*$F$4</f>
        <v>34.734755718850629</v>
      </c>
      <c r="AA64" s="17">
        <f>VLOOKUP(A64,'Factor 1, 4, &amp; 5'!$F$1:$AT$230,41,FALSE)</f>
        <v>0</v>
      </c>
      <c r="AB64" s="40">
        <f>IF(AA64=1,$H$19,0)</f>
        <v>0</v>
      </c>
      <c r="AC64" s="42">
        <f>AB64/$AB$253*$C$21</f>
        <v>0</v>
      </c>
      <c r="AD64" s="53">
        <f>P64+M64+I64+T64+Y64+AC64</f>
        <v>4.2738126540279328E-4</v>
      </c>
      <c r="AE64" s="40">
        <f>J64+N64+O64+U64+Z64+AB64</f>
        <v>470.11939194307257</v>
      </c>
      <c r="AF64" s="40">
        <f>AE64/$O$10</f>
        <v>47.01193919430726</v>
      </c>
    </row>
    <row r="65" spans="1:32" ht="15.75" x14ac:dyDescent="0.25">
      <c r="A65" s="28" t="str">
        <f>'Parent Information'!G58</f>
        <v>70-07-15-100-015</v>
      </c>
      <c r="B65" s="18">
        <f>'Parent Information'!AN58</f>
        <v>3.5298417199999998</v>
      </c>
      <c r="C65" s="51">
        <f>'Parent Information'!AQ58</f>
        <v>3.5304862398500001</v>
      </c>
      <c r="D65" s="52">
        <f>'Parent Information'!AR58</f>
        <v>3.5304862397800001</v>
      </c>
      <c r="E65" s="17" t="str">
        <f>'Parent Information'!K58</f>
        <v>KALMBAUGH RICHARD-RUTH</v>
      </c>
      <c r="F65" s="28">
        <f>VLOOKUP(A65,'Factor 1, 4, &amp; 5'!$F$1:$AS$230,40,FALSE)</f>
        <v>1</v>
      </c>
      <c r="G65" s="18">
        <f>VLOOKUP(F65,$H$5:$I$9,2,FALSE)</f>
        <v>1</v>
      </c>
      <c r="H65" s="21">
        <f>D65*G65</f>
        <v>3.5304862397800001</v>
      </c>
      <c r="I65" s="42">
        <f>H65/$H$253*$C$16</f>
        <v>3.816194561720241E-5</v>
      </c>
      <c r="J65" s="40">
        <f>I65*$F$4</f>
        <v>41.978140178922651</v>
      </c>
      <c r="K65" s="18">
        <f>VLOOKUP(A65,'Factored Acreage'!$A$3:$D$231,4,FALSE)</f>
        <v>0.32</v>
      </c>
      <c r="L65" s="41">
        <f>D65*K65</f>
        <v>1.1297555967296</v>
      </c>
      <c r="M65" s="53">
        <f>L65/$L$253*$C$17</f>
        <v>4.0072470886576237E-5</v>
      </c>
      <c r="N65" s="40">
        <f>M65*$F$4</f>
        <v>44.079717975233862</v>
      </c>
      <c r="O65" s="40">
        <f>$H$9</f>
        <v>275</v>
      </c>
      <c r="P65" s="42">
        <f>O65/$O$253*$C$18</f>
        <v>2.5000000000000001E-4</v>
      </c>
      <c r="Q65" s="17">
        <f>VLOOKUP(A65,'Factor 1, 4, &amp; 5'!$F$2:$AS$230,38,FALSE)</f>
        <v>1</v>
      </c>
      <c r="R65" s="18">
        <f>VLOOKUP(Q65,$H$11:$I$13,2,FALSE)</f>
        <v>1</v>
      </c>
      <c r="S65" s="75">
        <f>R65*D65</f>
        <v>3.5304862397800001</v>
      </c>
      <c r="T65" s="42">
        <f>S65/$S$253*$C$19</f>
        <v>6.2471762723903003E-5</v>
      </c>
      <c r="U65" s="40">
        <f>T65*$F$4</f>
        <v>68.718938996293303</v>
      </c>
      <c r="V65" s="17">
        <f>VLOOKUP(A65,'Factor 1, 4, &amp; 5'!$F$2:$AS$230,39,FALSE)</f>
        <v>3</v>
      </c>
      <c r="W65" s="18">
        <f>VLOOKUP(V65,$H$15:$I$17,2,FALSE)</f>
        <v>0.5</v>
      </c>
      <c r="X65" s="75">
        <f>W65*$D65</f>
        <v>1.76524311989</v>
      </c>
      <c r="Y65" s="42">
        <f>X65/$X$253*$C$20</f>
        <v>3.0472960993431003E-5</v>
      </c>
      <c r="Z65" s="40">
        <f>Y65*$F$4</f>
        <v>33.520257092774102</v>
      </c>
      <c r="AA65" s="17">
        <f>VLOOKUP(A65,'Factor 1, 4, &amp; 5'!$F$1:$AT$230,41,FALSE)</f>
        <v>0</v>
      </c>
      <c r="AB65" s="40">
        <f>IF(AA65=1,$H$19,0)</f>
        <v>0</v>
      </c>
      <c r="AC65" s="42">
        <f>AB65/$AB$253*$C$21</f>
        <v>0</v>
      </c>
      <c r="AD65" s="53">
        <f>P65+M65+I65+T65+Y65+AC65</f>
        <v>4.211791402211127E-4</v>
      </c>
      <c r="AE65" s="40">
        <f>J65+N65+O65+U65+Z65+AB65</f>
        <v>463.29705424322395</v>
      </c>
      <c r="AF65" s="40">
        <f>AE65/$O$10</f>
        <v>46.329705424322398</v>
      </c>
    </row>
    <row r="66" spans="1:32" ht="15.75" x14ac:dyDescent="0.25">
      <c r="A66" s="28" t="str">
        <f>'Parent Information'!G75</f>
        <v>70-07-15-300-039</v>
      </c>
      <c r="B66" s="18">
        <f>'Parent Information'!AN75</f>
        <v>5.1784510900000003</v>
      </c>
      <c r="C66" s="51">
        <f>'Parent Information'!AQ75</f>
        <v>5.17937522228</v>
      </c>
      <c r="D66" s="52">
        <f>'Parent Information'!AR75</f>
        <v>3.5232712282</v>
      </c>
      <c r="E66" s="17" t="str">
        <f>'Parent Information'!K75</f>
        <v>VIRONDA MARILYN S-PHILLIP A</v>
      </c>
      <c r="F66" s="28">
        <f>VLOOKUP(A66,'Factor 1, 4, &amp; 5'!$F$1:$AS$230,40,FALSE)</f>
        <v>1</v>
      </c>
      <c r="G66" s="18">
        <f>VLOOKUP(F66,$H$5:$I$9,2,FALSE)</f>
        <v>1</v>
      </c>
      <c r="H66" s="21">
        <f>D66*G66</f>
        <v>3.5232712282</v>
      </c>
      <c r="I66" s="42">
        <f>H66/$H$253*$C$16</f>
        <v>3.80839566771972E-5</v>
      </c>
      <c r="J66" s="40">
        <f>I66*$F$4</f>
        <v>41.892352344916922</v>
      </c>
      <c r="K66" s="18">
        <f>VLOOKUP(A66,'Factored Acreage'!$A$3:$D$231,4,FALSE)</f>
        <v>0.3</v>
      </c>
      <c r="L66" s="41">
        <f>D66*K66</f>
        <v>1.05698136846</v>
      </c>
      <c r="M66" s="53">
        <f>L66/$L$253*$C$17</f>
        <v>3.7491166441554235E-5</v>
      </c>
      <c r="N66" s="40">
        <f>M66*$F$4</f>
        <v>41.240283085709656</v>
      </c>
      <c r="O66" s="40">
        <f>$H$9</f>
        <v>275</v>
      </c>
      <c r="P66" s="42">
        <f>O66/$O$253*$C$18</f>
        <v>2.5000000000000001E-4</v>
      </c>
      <c r="Q66" s="17">
        <f>VLOOKUP(A66,'Factor 1, 4, &amp; 5'!$F$2:$AS$230,38,FALSE)</f>
        <v>1</v>
      </c>
      <c r="R66" s="18">
        <f>VLOOKUP(Q66,$H$11:$I$13,2,FALSE)</f>
        <v>1</v>
      </c>
      <c r="S66" s="75">
        <f>R66*D66</f>
        <v>3.5232712282</v>
      </c>
      <c r="T66" s="42">
        <f>S66/$S$253*$C$19</f>
        <v>6.234409348491905E-5</v>
      </c>
      <c r="U66" s="40">
        <f>T66*$F$4</f>
        <v>68.578502833410951</v>
      </c>
      <c r="V66" s="17">
        <f>VLOOKUP(A66,'Factor 1, 4, &amp; 5'!$F$2:$AS$230,39,FALSE)</f>
        <v>3</v>
      </c>
      <c r="W66" s="18">
        <f>VLOOKUP(V66,$H$15:$I$17,2,FALSE)</f>
        <v>0.5</v>
      </c>
      <c r="X66" s="75">
        <f>W66*$D66</f>
        <v>1.7616356141</v>
      </c>
      <c r="Y66" s="42">
        <f>X66/$X$253*$C$20</f>
        <v>3.0410685501753064E-5</v>
      </c>
      <c r="Z66" s="40">
        <f>Y66*$F$4</f>
        <v>33.451754051928368</v>
      </c>
      <c r="AA66" s="17">
        <f>VLOOKUP(A66,'Factor 1, 4, &amp; 5'!$F$1:$AT$230,41,FALSE)</f>
        <v>0</v>
      </c>
      <c r="AB66" s="40">
        <f>IF(AA66=1,$H$19,0)</f>
        <v>0</v>
      </c>
      <c r="AC66" s="42">
        <f>AB66/$AB$253*$C$21</f>
        <v>0</v>
      </c>
      <c r="AD66" s="53">
        <f>P66+M66+I66+T66+Y66+AC66</f>
        <v>4.1832990210542356E-4</v>
      </c>
      <c r="AE66" s="40">
        <f>J66+N66+O66+U66+Z66+AB66</f>
        <v>460.16289231596591</v>
      </c>
      <c r="AF66" s="40">
        <f>AE66/$O$10</f>
        <v>46.016289231596588</v>
      </c>
    </row>
    <row r="67" spans="1:32" ht="15.75" x14ac:dyDescent="0.25">
      <c r="A67" s="28" t="str">
        <f>'Parent Information'!G51</f>
        <v>70-07-10-300-031</v>
      </c>
      <c r="B67" s="18">
        <f>'Parent Information'!AN51</f>
        <v>4.0886863099999999</v>
      </c>
      <c r="C67" s="51">
        <f>'Parent Information'!AQ51</f>
        <v>4.0894224558600003</v>
      </c>
      <c r="D67" s="52">
        <f>'Parent Information'!AR51</f>
        <v>2.4545564878800001</v>
      </c>
      <c r="E67" s="17" t="str">
        <f>'Parent Information'!K51</f>
        <v>GEERLINGS SCOTT D-JACLYN</v>
      </c>
      <c r="F67" s="28">
        <f>VLOOKUP(A67,'Factor 1, 4, &amp; 5'!$F$1:$AS$230,40,FALSE)</f>
        <v>1</v>
      </c>
      <c r="G67" s="18">
        <f>VLOOKUP(F67,$H$5:$I$9,2,FALSE)</f>
        <v>1</v>
      </c>
      <c r="H67" s="21">
        <f>D67*G67</f>
        <v>2.4545564878800001</v>
      </c>
      <c r="I67" s="42">
        <f>H67/$H$253*$C$16</f>
        <v>2.6531940600528991E-5</v>
      </c>
      <c r="J67" s="40">
        <f>I67*$F$4</f>
        <v>29.185134660581891</v>
      </c>
      <c r="K67" s="18">
        <f>VLOOKUP(A67,'Factored Acreage'!$A$3:$D$231,4,FALSE)</f>
        <v>0.7</v>
      </c>
      <c r="L67" s="41">
        <f>D67*K67</f>
        <v>1.718189541516</v>
      </c>
      <c r="M67" s="53">
        <f>L67/$L$253*$C$17</f>
        <v>6.0944243674766242E-5</v>
      </c>
      <c r="N67" s="40">
        <f>M67*$F$4</f>
        <v>67.038668042242861</v>
      </c>
      <c r="O67" s="40">
        <f>$H$9</f>
        <v>275</v>
      </c>
      <c r="P67" s="42">
        <f>O67/$O$253*$C$18</f>
        <v>2.5000000000000001E-4</v>
      </c>
      <c r="Q67" s="17">
        <f>VLOOKUP(A67,'Factor 1, 4, &amp; 5'!$F$2:$AS$230,38,FALSE)</f>
        <v>1</v>
      </c>
      <c r="R67" s="18">
        <f>VLOOKUP(Q67,$H$11:$I$13,2,FALSE)</f>
        <v>1</v>
      </c>
      <c r="S67" s="75">
        <f>R67*D67</f>
        <v>2.4545564878800001</v>
      </c>
      <c r="T67" s="42">
        <f>S67/$S$253*$C$19</f>
        <v>4.3433244060118858E-5</v>
      </c>
      <c r="U67" s="40">
        <f>T67*$F$4</f>
        <v>47.77656846613074</v>
      </c>
      <c r="V67" s="17">
        <f>VLOOKUP(A67,'Factor 1, 4, &amp; 5'!$F$2:$AS$230,39,FALSE)</f>
        <v>1</v>
      </c>
      <c r="W67" s="18">
        <f>VLOOKUP(V67,$H$15:$I$17,2,FALSE)</f>
        <v>0.75</v>
      </c>
      <c r="X67" s="75">
        <f>W67*$D67</f>
        <v>1.8409173659100002</v>
      </c>
      <c r="Y67" s="42">
        <f>X67/$X$253*$C$20</f>
        <v>3.1779307026558991E-5</v>
      </c>
      <c r="Z67" s="40">
        <f>Y67*$F$4</f>
        <v>34.957237729214889</v>
      </c>
      <c r="AA67" s="17">
        <f>VLOOKUP(A67,'Factor 1, 4, &amp; 5'!$F$1:$AT$230,41,FALSE)</f>
        <v>0</v>
      </c>
      <c r="AB67" s="40">
        <f>IF(AA67=1,$H$19,0)</f>
        <v>0</v>
      </c>
      <c r="AC67" s="42">
        <f>AB67/$AB$253*$C$21</f>
        <v>0</v>
      </c>
      <c r="AD67" s="53">
        <f>P67+M67+I67+T67+Y67+AC67</f>
        <v>4.1268873536197306E-4</v>
      </c>
      <c r="AE67" s="40">
        <f>J67+N67+O67+U67+Z67+AB67</f>
        <v>453.95760889817041</v>
      </c>
      <c r="AF67" s="40">
        <f>AE67/$O$10</f>
        <v>45.395760889817041</v>
      </c>
    </row>
    <row r="68" spans="1:32" ht="15.75" x14ac:dyDescent="0.25">
      <c r="A68" s="28" t="str">
        <f>'Parent Information'!G57</f>
        <v>70-07-15-100-014</v>
      </c>
      <c r="B68" s="18">
        <f>'Parent Information'!AN57</f>
        <v>3.22805718</v>
      </c>
      <c r="C68" s="51">
        <f>'Parent Information'!AQ57</f>
        <v>3.2286459611399998</v>
      </c>
      <c r="D68" s="52">
        <f>'Parent Information'!AR57</f>
        <v>3.2286455758499999</v>
      </c>
      <c r="E68" s="17" t="str">
        <f>'Parent Information'!K57</f>
        <v>ZIMMERMAN HILDA M TRUST</v>
      </c>
      <c r="F68" s="28">
        <f>VLOOKUP(A68,'Factor 1, 4, &amp; 5'!$F$1:$AS$230,40,FALSE)</f>
        <v>1</v>
      </c>
      <c r="G68" s="18">
        <f>VLOOKUP(F68,$H$5:$I$9,2,FALSE)</f>
        <v>1</v>
      </c>
      <c r="H68" s="21">
        <f>D68*G68</f>
        <v>3.2286455758499999</v>
      </c>
      <c r="I68" s="42">
        <f>H68/$H$253*$C$16</f>
        <v>3.489927123763176E-5</v>
      </c>
      <c r="J68" s="40">
        <f>I68*$F$4</f>
        <v>38.389198361394939</v>
      </c>
      <c r="K68" s="18">
        <f>VLOOKUP(A68,'Factored Acreage'!$A$3:$D$231,4,FALSE)</f>
        <v>0.33</v>
      </c>
      <c r="L68" s="41">
        <f>D68*K68</f>
        <v>1.0654530400305</v>
      </c>
      <c r="M68" s="53">
        <f>L68/$L$253*$C$17</f>
        <v>3.7791656931136426E-5</v>
      </c>
      <c r="N68" s="40">
        <f>M68*$F$4</f>
        <v>41.57082262425007</v>
      </c>
      <c r="O68" s="40">
        <f>$H$9</f>
        <v>275</v>
      </c>
      <c r="P68" s="42">
        <f>O68/$O$253*$C$18</f>
        <v>2.5000000000000001E-4</v>
      </c>
      <c r="Q68" s="17">
        <f>VLOOKUP(A68,'Factor 1, 4, &amp; 5'!$F$2:$AS$230,38,FALSE)</f>
        <v>1</v>
      </c>
      <c r="R68" s="18">
        <f>VLOOKUP(Q68,$H$11:$I$13,2,FALSE)</f>
        <v>1</v>
      </c>
      <c r="S68" s="75">
        <f>R68*D68</f>
        <v>3.2286455758499999</v>
      </c>
      <c r="T68" s="42">
        <f>S68/$S$253*$C$19</f>
        <v>5.7130708530009481E-5</v>
      </c>
      <c r="U68" s="40">
        <f>T68*$F$4</f>
        <v>62.843779383010428</v>
      </c>
      <c r="V68" s="17">
        <f>VLOOKUP(A68,'Factor 1, 4, &amp; 5'!$F$2:$AS$230,39,FALSE)</f>
        <v>3</v>
      </c>
      <c r="W68" s="18">
        <f>VLOOKUP(V68,$H$15:$I$17,2,FALSE)</f>
        <v>0.5</v>
      </c>
      <c r="X68" s="75">
        <f>W68*$D68</f>
        <v>1.6143227879249999</v>
      </c>
      <c r="Y68" s="42">
        <f>X68/$X$253*$C$20</f>
        <v>2.7867660150014212E-5</v>
      </c>
      <c r="Z68" s="40">
        <f>Y68*$F$4</f>
        <v>30.654426165015632</v>
      </c>
      <c r="AA68" s="17">
        <f>VLOOKUP(A68,'Factor 1, 4, &amp; 5'!$F$1:$AT$230,41,FALSE)</f>
        <v>0</v>
      </c>
      <c r="AB68" s="40">
        <f>IF(AA68=1,$H$19,0)</f>
        <v>0</v>
      </c>
      <c r="AC68" s="42">
        <f>AB68/$AB$253*$C$21</f>
        <v>0</v>
      </c>
      <c r="AD68" s="53">
        <f>P68+M68+I68+T68+Y68+AC68</f>
        <v>4.0768929684879189E-4</v>
      </c>
      <c r="AE68" s="40">
        <f>J68+N68+O68+U68+Z68+AB68</f>
        <v>448.45822653367105</v>
      </c>
      <c r="AF68" s="40">
        <f>AE68/$O$10</f>
        <v>44.845822653367108</v>
      </c>
    </row>
    <row r="69" spans="1:32" ht="15.75" x14ac:dyDescent="0.25">
      <c r="A69" s="28" t="str">
        <f>'Parent Information'!G220</f>
        <v>70-07-16-400-071</v>
      </c>
      <c r="B69" s="18">
        <f>'Parent Information'!AN220</f>
        <v>2.9913711900000002</v>
      </c>
      <c r="C69" s="51">
        <f>'Parent Information'!AQ220</f>
        <v>2.9919149598699999</v>
      </c>
      <c r="D69" s="52">
        <f>'Parent Information'!AR220</f>
        <v>2.9919127033400001</v>
      </c>
      <c r="E69" s="17" t="str">
        <f>'Parent Information'!K220</f>
        <v>FRENCH TERRY-RENE</v>
      </c>
      <c r="F69" s="28">
        <f>VLOOKUP(A69,'Factor 1, 4, &amp; 5'!$F$1:$AS$230,40,FALSE)</f>
        <v>1</v>
      </c>
      <c r="G69" s="18">
        <f>VLOOKUP(F69,$H$5:$I$9,2,FALSE)</f>
        <v>1</v>
      </c>
      <c r="H69" s="21">
        <f>D69*G69</f>
        <v>2.9919127033400001</v>
      </c>
      <c r="I69" s="42">
        <f>H69/$H$253*$C$16</f>
        <v>3.2340363939045694E-5</v>
      </c>
      <c r="J69" s="40">
        <f>I69*$F$4</f>
        <v>35.574400332950262</v>
      </c>
      <c r="K69" s="18">
        <f>VLOOKUP(A69,'Factored Acreage'!$A$3:$D$231,4,FALSE)</f>
        <v>0.33</v>
      </c>
      <c r="L69" s="41">
        <f>D69*K69</f>
        <v>0.98733119210220011</v>
      </c>
      <c r="M69" s="53">
        <f>L69/$L$253*$C$17</f>
        <v>3.5020672228095732E-5</v>
      </c>
      <c r="N69" s="40">
        <f>M69*$F$4</f>
        <v>38.522739450905306</v>
      </c>
      <c r="O69" s="40">
        <f>$H$9</f>
        <v>275</v>
      </c>
      <c r="P69" s="42">
        <f>O69/$O$253*$C$18</f>
        <v>2.5000000000000001E-4</v>
      </c>
      <c r="Q69" s="17">
        <f>VLOOKUP(A69,'Factor 1, 4, &amp; 5'!$F$2:$AS$230,38,FALSE)</f>
        <v>1</v>
      </c>
      <c r="R69" s="18">
        <f>VLOOKUP(Q69,$H$11:$I$13,2,FALSE)</f>
        <v>1</v>
      </c>
      <c r="S69" s="75">
        <f>R69*D69</f>
        <v>2.9919127033400001</v>
      </c>
      <c r="T69" s="42">
        <f>S69/$S$253*$C$19</f>
        <v>5.2941733177618857E-5</v>
      </c>
      <c r="U69" s="40">
        <f>T69*$F$4</f>
        <v>58.235906495380746</v>
      </c>
      <c r="V69" s="17">
        <f>VLOOKUP(A69,'Factor 1, 4, &amp; 5'!$F$2:$AS$230,39,FALSE)</f>
        <v>3</v>
      </c>
      <c r="W69" s="18">
        <f>VLOOKUP(V69,$H$15:$I$17,2,FALSE)</f>
        <v>0.5</v>
      </c>
      <c r="X69" s="75">
        <f>W69*$D69</f>
        <v>1.4959563516700001</v>
      </c>
      <c r="Y69" s="42">
        <f>X69/$X$253*$C$20</f>
        <v>2.5824329260184817E-5</v>
      </c>
      <c r="Z69" s="40">
        <f>Y69*$F$4</f>
        <v>28.406762186203299</v>
      </c>
      <c r="AA69" s="17">
        <f>VLOOKUP(A69,'Factor 1, 4, &amp; 5'!$F$1:$AT$230,41,FALSE)</f>
        <v>0</v>
      </c>
      <c r="AB69" s="40">
        <f>IF(AA69=1,$H$19,0)</f>
        <v>0</v>
      </c>
      <c r="AC69" s="42">
        <f>AB69/$AB$253*$C$21</f>
        <v>0</v>
      </c>
      <c r="AD69" s="53">
        <f>P69+M69+I69+T69+Y69+AC69</f>
        <v>3.9612709860494509E-4</v>
      </c>
      <c r="AE69" s="40">
        <f>J69+N69+O69+U69+Z69+AB69</f>
        <v>435.73980846543964</v>
      </c>
      <c r="AF69" s="40">
        <f>AE69/$O$10</f>
        <v>43.573980846543961</v>
      </c>
    </row>
    <row r="70" spans="1:32" ht="15.75" x14ac:dyDescent="0.25">
      <c r="A70" s="28" t="str">
        <f>'Parent Information'!G60</f>
        <v>70-07-15-100-017</v>
      </c>
      <c r="B70" s="18">
        <f>'Parent Information'!AN60</f>
        <v>2.64284659</v>
      </c>
      <c r="C70" s="51">
        <f>'Parent Information'!AQ60</f>
        <v>2.6433262113899998</v>
      </c>
      <c r="D70" s="52">
        <f>'Parent Information'!AR60</f>
        <v>2.6433262502099999</v>
      </c>
      <c r="E70" s="17" t="str">
        <f>'Parent Information'!K60</f>
        <v>VANDERSTELT STEPHEN</v>
      </c>
      <c r="F70" s="28">
        <f>VLOOKUP(A70,'Factor 1, 4, &amp; 5'!$F$1:$AS$230,40,FALSE)</f>
        <v>2</v>
      </c>
      <c r="G70" s="18">
        <f>VLOOKUP(F70,$H$5:$I$9,2,FALSE)</f>
        <v>1.5</v>
      </c>
      <c r="H70" s="21">
        <f>D70*G70</f>
        <v>3.9649893753149996</v>
      </c>
      <c r="I70" s="42">
        <f>H70/$H$253*$C$16</f>
        <v>4.2858603216928348E-5</v>
      </c>
      <c r="J70" s="40">
        <f>I70*$F$4</f>
        <v>47.144463538621181</v>
      </c>
      <c r="K70" s="18">
        <f>VLOOKUP(A70,'Factored Acreage'!$A$3:$D$231,4,FALSE)</f>
        <v>0.34</v>
      </c>
      <c r="L70" s="41">
        <f>D70*K70</f>
        <v>0.89873092507140007</v>
      </c>
      <c r="M70" s="53">
        <f>L70/$L$253*$C$17</f>
        <v>3.1878017629692006E-5</v>
      </c>
      <c r="N70" s="40">
        <f>M70*$F$4</f>
        <v>35.065819392661204</v>
      </c>
      <c r="O70" s="40">
        <f>$H$9</f>
        <v>275</v>
      </c>
      <c r="P70" s="42">
        <f>O70/$O$253*$C$18</f>
        <v>2.5000000000000001E-4</v>
      </c>
      <c r="Q70" s="17">
        <f>VLOOKUP(A70,'Factor 1, 4, &amp; 5'!$F$2:$AS$230,38,FALSE)</f>
        <v>1</v>
      </c>
      <c r="R70" s="18">
        <f>VLOOKUP(Q70,$H$11:$I$13,2,FALSE)</f>
        <v>1</v>
      </c>
      <c r="S70" s="75">
        <f>R70*D70</f>
        <v>2.6433262502099999</v>
      </c>
      <c r="T70" s="42">
        <f>S70/$S$253*$C$19</f>
        <v>4.6773514776614321E-5</v>
      </c>
      <c r="U70" s="40">
        <f>T70*$F$4</f>
        <v>51.450866254275752</v>
      </c>
      <c r="V70" s="17">
        <f>VLOOKUP(A70,'Factor 1, 4, &amp; 5'!$F$2:$AS$230,39,FALSE)</f>
        <v>3</v>
      </c>
      <c r="W70" s="18">
        <f>VLOOKUP(V70,$H$15:$I$17,2,FALSE)</f>
        <v>0.5</v>
      </c>
      <c r="X70" s="75">
        <f>W70*$D70</f>
        <v>1.3216631251049999</v>
      </c>
      <c r="Y70" s="42">
        <f>X70/$X$253*$C$20</f>
        <v>2.2815547843795303E-5</v>
      </c>
      <c r="Z70" s="40">
        <f>Y70*$F$4</f>
        <v>25.097102628174834</v>
      </c>
      <c r="AA70" s="17">
        <f>VLOOKUP(A70,'Factor 1, 4, &amp; 5'!$F$1:$AT$230,41,FALSE)</f>
        <v>0</v>
      </c>
      <c r="AB70" s="40">
        <f>IF(AA70=1,$H$19,0)</f>
        <v>0</v>
      </c>
      <c r="AC70" s="42">
        <f>AB70/$AB$253*$C$21</f>
        <v>0</v>
      </c>
      <c r="AD70" s="53">
        <f>P70+M70+I70+T70+Y70+AC70</f>
        <v>3.9432568346702999E-4</v>
      </c>
      <c r="AE70" s="40">
        <f>J70+N70+O70+U70+Z70+AB70</f>
        <v>433.75825181373295</v>
      </c>
      <c r="AF70" s="40">
        <f>AE70/$O$10</f>
        <v>43.375825181373294</v>
      </c>
    </row>
    <row r="71" spans="1:32" ht="15.75" x14ac:dyDescent="0.25">
      <c r="A71" s="28" t="str">
        <f>'Parent Information'!G66</f>
        <v>70-07-15-100-026</v>
      </c>
      <c r="B71" s="18">
        <f>'Parent Information'!AN66</f>
        <v>2.6136968199999999</v>
      </c>
      <c r="C71" s="51">
        <f>'Parent Information'!AQ66</f>
        <v>2.6141694052800002</v>
      </c>
      <c r="D71" s="52">
        <f>'Parent Information'!AR66</f>
        <v>2.6141694051700002</v>
      </c>
      <c r="E71" s="17" t="str">
        <f>'Parent Information'!K66</f>
        <v>EVELAND JOSEPH-CAROL</v>
      </c>
      <c r="F71" s="28">
        <f>VLOOKUP(A71,'Factor 1, 4, &amp; 5'!$F$1:$AS$230,40,FALSE)</f>
        <v>2</v>
      </c>
      <c r="G71" s="18">
        <f>VLOOKUP(F71,$H$5:$I$9,2,FALSE)</f>
        <v>1.5</v>
      </c>
      <c r="H71" s="21">
        <f>D71*G71</f>
        <v>3.9212541077550003</v>
      </c>
      <c r="I71" s="42">
        <f>H71/$H$253*$C$16</f>
        <v>4.2385857314856091E-5</v>
      </c>
      <c r="J71" s="40">
        <f>I71*$F$4</f>
        <v>46.624443046341703</v>
      </c>
      <c r="K71" s="18">
        <f>VLOOKUP(A71,'Factored Acreage'!$A$3:$D$231,4,FALSE)</f>
        <v>0.34</v>
      </c>
      <c r="L71" s="41">
        <f>D71*K71</f>
        <v>0.88881759775780012</v>
      </c>
      <c r="M71" s="53">
        <f>L71/$L$253*$C$17</f>
        <v>3.1526391560024119E-5</v>
      </c>
      <c r="N71" s="40">
        <f>M71*$F$4</f>
        <v>34.679030716026531</v>
      </c>
      <c r="O71" s="40">
        <f>$H$9</f>
        <v>275</v>
      </c>
      <c r="P71" s="42">
        <f>O71/$O$253*$C$18</f>
        <v>2.5000000000000001E-4</v>
      </c>
      <c r="Q71" s="17">
        <f>VLOOKUP(A71,'Factor 1, 4, &amp; 5'!$F$2:$AS$230,38,FALSE)</f>
        <v>1</v>
      </c>
      <c r="R71" s="18">
        <f>VLOOKUP(Q71,$H$11:$I$13,2,FALSE)</f>
        <v>1</v>
      </c>
      <c r="S71" s="75">
        <f>R71*D71</f>
        <v>2.6141694051700002</v>
      </c>
      <c r="T71" s="42">
        <f>S71/$S$253*$C$19</f>
        <v>4.6257585983409339E-5</v>
      </c>
      <c r="U71" s="40">
        <f>T71*$F$4</f>
        <v>50.883344581750272</v>
      </c>
      <c r="V71" s="17">
        <f>VLOOKUP(A71,'Factor 1, 4, &amp; 5'!$F$2:$AS$230,39,FALSE)</f>
        <v>3</v>
      </c>
      <c r="W71" s="18">
        <f>VLOOKUP(V71,$H$15:$I$17,2,FALSE)</f>
        <v>0.5</v>
      </c>
      <c r="X71" s="75">
        <f>W71*$D71</f>
        <v>1.3070847025850001</v>
      </c>
      <c r="Y71" s="42">
        <f>X71/$X$253*$C$20</f>
        <v>2.2563884095163673E-5</v>
      </c>
      <c r="Z71" s="40">
        <f>Y71*$F$4</f>
        <v>24.820272504680041</v>
      </c>
      <c r="AA71" s="17">
        <f>VLOOKUP(A71,'Factor 1, 4, &amp; 5'!$F$1:$AT$230,41,FALSE)</f>
        <v>0</v>
      </c>
      <c r="AB71" s="40">
        <f>IF(AA71=1,$H$19,0)</f>
        <v>0</v>
      </c>
      <c r="AC71" s="42">
        <f>AB71/$AB$253*$C$21</f>
        <v>0</v>
      </c>
      <c r="AD71" s="53">
        <f>P71+M71+I71+T71+Y71+AC71</f>
        <v>3.9273371895345323E-4</v>
      </c>
      <c r="AE71" s="40">
        <f>J71+N71+O71+U71+Z71+AB71</f>
        <v>432.00709084879855</v>
      </c>
      <c r="AF71" s="40">
        <f>AE71/$O$10</f>
        <v>43.200709084879854</v>
      </c>
    </row>
    <row r="72" spans="1:32" ht="15.75" x14ac:dyDescent="0.25">
      <c r="A72" s="28" t="str">
        <f>'Parent Information'!G45</f>
        <v>70-07-10-300-001</v>
      </c>
      <c r="B72" s="18">
        <f>'Parent Information'!AN45</f>
        <v>3.1896087199999998</v>
      </c>
      <c r="C72" s="51">
        <f>'Parent Information'!AQ45</f>
        <v>3.19018552577</v>
      </c>
      <c r="D72" s="52">
        <f>'Parent Information'!AR45</f>
        <v>1.9391348375699999</v>
      </c>
      <c r="E72" s="17" t="str">
        <f>'Parent Information'!K45</f>
        <v>ACHTERHOF SHIRLEE A TRUST</v>
      </c>
      <c r="F72" s="28">
        <f>VLOOKUP(A72,'Factor 1, 4, &amp; 5'!$F$1:$AS$230,40,FALSE)</f>
        <v>2</v>
      </c>
      <c r="G72" s="18">
        <f>VLOOKUP(F72,$H$5:$I$9,2,FALSE)</f>
        <v>1.5</v>
      </c>
      <c r="H72" s="21">
        <f>D72*G72</f>
        <v>2.9087022563549998</v>
      </c>
      <c r="I72" s="42">
        <f>H72/$H$253*$C$16</f>
        <v>3.1440920537498106E-5</v>
      </c>
      <c r="J72" s="40">
        <f>I72*$F$4</f>
        <v>34.585012591247917</v>
      </c>
      <c r="K72" s="18">
        <f>VLOOKUP(A72,'Factored Acreage'!$A$3:$D$231,4,FALSE)</f>
        <v>0.7</v>
      </c>
      <c r="L72" s="41">
        <f>D72*K72</f>
        <v>1.3573943862989999</v>
      </c>
      <c r="M72" s="53">
        <f>L72/$L$253*$C$17</f>
        <v>4.8146826786278441E-5</v>
      </c>
      <c r="N72" s="40">
        <f>M72*$F$4</f>
        <v>52.961509464906285</v>
      </c>
      <c r="O72" s="40">
        <f>$H$9</f>
        <v>275</v>
      </c>
      <c r="P72" s="42">
        <f>O72/$O$253*$C$18</f>
        <v>2.5000000000000001E-4</v>
      </c>
      <c r="Q72" s="17">
        <f>VLOOKUP(A72,'Factor 1, 4, &amp; 5'!$F$2:$AS$230,38,FALSE)</f>
        <v>1</v>
      </c>
      <c r="R72" s="18">
        <f>VLOOKUP(Q72,$H$11:$I$13,2,FALSE)</f>
        <v>1</v>
      </c>
      <c r="S72" s="75">
        <f>R72*D72</f>
        <v>1.9391348375699999</v>
      </c>
      <c r="T72" s="42">
        <f>S72/$S$253*$C$19</f>
        <v>3.4312885884488263E-5</v>
      </c>
      <c r="U72" s="40">
        <f>T72*$F$4</f>
        <v>37.74417447293709</v>
      </c>
      <c r="V72" s="17">
        <f>VLOOKUP(A72,'Factor 1, 4, &amp; 5'!$F$2:$AS$230,39,FALSE)</f>
        <v>1</v>
      </c>
      <c r="W72" s="18">
        <f>VLOOKUP(V72,$H$15:$I$17,2,FALSE)</f>
        <v>0.75</v>
      </c>
      <c r="X72" s="75">
        <f>W72*$D72</f>
        <v>1.4543511281774999</v>
      </c>
      <c r="Y72" s="42">
        <f>X72/$X$253*$C$20</f>
        <v>2.5106108444975557E-5</v>
      </c>
      <c r="Z72" s="40">
        <f>Y72*$F$4</f>
        <v>27.616719289473114</v>
      </c>
      <c r="AA72" s="17">
        <f>VLOOKUP(A72,'Factor 1, 4, &amp; 5'!$F$1:$AT$230,41,FALSE)</f>
        <v>0</v>
      </c>
      <c r="AB72" s="40">
        <f>IF(AA72=1,$H$19,0)</f>
        <v>0</v>
      </c>
      <c r="AC72" s="42">
        <f>AB72/$AB$253*$C$21</f>
        <v>0</v>
      </c>
      <c r="AD72" s="53">
        <f>P72+M72+I72+T72+Y72+AC72</f>
        <v>3.8900674165324035E-4</v>
      </c>
      <c r="AE72" s="40">
        <f>J72+N72+O72+U72+Z72+AB72</f>
        <v>427.9074158185644</v>
      </c>
      <c r="AF72" s="40">
        <f>AE72/$O$10</f>
        <v>42.790741581856437</v>
      </c>
    </row>
    <row r="73" spans="1:32" ht="15.75" x14ac:dyDescent="0.25">
      <c r="A73" s="28" t="str">
        <f>'Parent Information'!G210</f>
        <v>70-07-16-400-036</v>
      </c>
      <c r="B73" s="18">
        <f>'Parent Information'!AN210</f>
        <v>2.7465647899999999</v>
      </c>
      <c r="C73" s="51">
        <f>'Parent Information'!AQ210</f>
        <v>2.7470729249199999</v>
      </c>
      <c r="D73" s="52">
        <f>'Parent Information'!AR210</f>
        <v>2.7470733602399999</v>
      </c>
      <c r="E73" s="17" t="str">
        <f>'Parent Information'!K210</f>
        <v>MCLAUCHLIN LARRY- SHARON</v>
      </c>
      <c r="F73" s="28">
        <f>VLOOKUP(A73,'Factor 1, 4, &amp; 5'!$F$1:$AS$230,40,FALSE)</f>
        <v>1</v>
      </c>
      <c r="G73" s="18">
        <f>VLOOKUP(F73,$H$5:$I$9,2,FALSE)</f>
        <v>1</v>
      </c>
      <c r="H73" s="21">
        <f>D73*G73</f>
        <v>2.7470733602399999</v>
      </c>
      <c r="I73" s="42">
        <f>H73/$H$253*$C$16</f>
        <v>2.9693831687749904E-5</v>
      </c>
      <c r="J73" s="40">
        <f>I73*$F$4</f>
        <v>32.663214856524895</v>
      </c>
      <c r="K73" s="18">
        <f>VLOOKUP(A73,'Factored Acreage'!$A$3:$D$231,4,FALSE)</f>
        <v>0.34</v>
      </c>
      <c r="L73" s="41">
        <f>D73*K73</f>
        <v>0.93400494248160004</v>
      </c>
      <c r="M73" s="53">
        <f>L73/$L$253*$C$17</f>
        <v>3.3129188272098785E-5</v>
      </c>
      <c r="N73" s="40">
        <f>M73*$F$4</f>
        <v>36.442107099308664</v>
      </c>
      <c r="O73" s="40">
        <f>$H$9</f>
        <v>275</v>
      </c>
      <c r="P73" s="42">
        <f>O73/$O$253*$C$18</f>
        <v>2.5000000000000001E-4</v>
      </c>
      <c r="Q73" s="17">
        <f>VLOOKUP(A73,'Factor 1, 4, &amp; 5'!$F$2:$AS$230,38,FALSE)</f>
        <v>1</v>
      </c>
      <c r="R73" s="18">
        <f>VLOOKUP(Q73,$H$11:$I$13,2,FALSE)</f>
        <v>1</v>
      </c>
      <c r="S73" s="75">
        <f>R73*D73</f>
        <v>2.7470733602399999</v>
      </c>
      <c r="T73" s="42">
        <f>S73/$S$253*$C$19</f>
        <v>4.8609314267363416E-5</v>
      </c>
      <c r="U73" s="40">
        <f>T73*$F$4</f>
        <v>53.470245694099759</v>
      </c>
      <c r="V73" s="17">
        <f>VLOOKUP(A73,'Factor 1, 4, &amp; 5'!$F$2:$AS$230,39,FALSE)</f>
        <v>3</v>
      </c>
      <c r="W73" s="18">
        <f>VLOOKUP(V73,$H$15:$I$17,2,FALSE)</f>
        <v>0.5</v>
      </c>
      <c r="X73" s="75">
        <f>W73*$D73</f>
        <v>1.37353668012</v>
      </c>
      <c r="Y73" s="42">
        <f>X73/$X$253*$C$20</f>
        <v>2.3711028359057809E-5</v>
      </c>
      <c r="Z73" s="40">
        <f>Y73*$F$4</f>
        <v>26.082131194963591</v>
      </c>
      <c r="AA73" s="17">
        <f>VLOOKUP(A73,'Factor 1, 4, &amp; 5'!$F$1:$AT$230,41,FALSE)</f>
        <v>0</v>
      </c>
      <c r="AB73" s="40">
        <f>IF(AA73=1,$H$19,0)</f>
        <v>0</v>
      </c>
      <c r="AC73" s="42">
        <f>AB73/$AB$253*$C$21</f>
        <v>0</v>
      </c>
      <c r="AD73" s="53">
        <f>P73+M73+I73+T73+Y73+AC73</f>
        <v>3.8514336258626988E-4</v>
      </c>
      <c r="AE73" s="40">
        <f>J73+N73+O73+U73+Z73+AB73</f>
        <v>423.65769884489691</v>
      </c>
      <c r="AF73" s="40">
        <f>AE73/$O$10</f>
        <v>42.365769884489694</v>
      </c>
    </row>
    <row r="74" spans="1:32" ht="15.75" x14ac:dyDescent="0.25">
      <c r="A74" s="28" t="str">
        <f>'Parent Information'!G64</f>
        <v>70-07-15-100-024</v>
      </c>
      <c r="B74" s="18">
        <f>'Parent Information'!AN64</f>
        <v>2.5541026800000002</v>
      </c>
      <c r="C74" s="51">
        <f>'Parent Information'!AQ64</f>
        <v>2.55456779379</v>
      </c>
      <c r="D74" s="52">
        <f>'Parent Information'!AR64</f>
        <v>2.1710411130399998</v>
      </c>
      <c r="E74" s="17" t="str">
        <f>'Parent Information'!K64</f>
        <v>CHESTER OF MICHIGAN LLC</v>
      </c>
      <c r="F74" s="28">
        <f>VLOOKUP(A74,'Factor 1, 4, &amp; 5'!$F$1:$AS$230,40,FALSE)</f>
        <v>1</v>
      </c>
      <c r="G74" s="18">
        <f>VLOOKUP(F74,$H$5:$I$9,2,FALSE)</f>
        <v>1</v>
      </c>
      <c r="H74" s="21">
        <f>D74*G74</f>
        <v>2.1710411130399998</v>
      </c>
      <c r="I74" s="42">
        <f>H74/$H$253*$C$16</f>
        <v>2.3467349045299179E-5</v>
      </c>
      <c r="J74" s="40">
        <f>I74*$F$4</f>
        <v>25.814083949829097</v>
      </c>
      <c r="K74" s="18">
        <f>VLOOKUP(A74,'Factored Acreage'!$A$3:$D$231,4,FALSE)</f>
        <v>0.7</v>
      </c>
      <c r="L74" s="41">
        <f>D74*K74</f>
        <v>1.5197287791279999</v>
      </c>
      <c r="M74" s="53">
        <f>L74/$L$253*$C$17</f>
        <v>5.3904833428919666E-5</v>
      </c>
      <c r="N74" s="40">
        <f>M74*$F$4</f>
        <v>59.295316771811635</v>
      </c>
      <c r="O74" s="40">
        <f>$H$9</f>
        <v>275</v>
      </c>
      <c r="P74" s="42">
        <f>O74/$O$253*$C$18</f>
        <v>2.5000000000000001E-4</v>
      </c>
      <c r="Q74" s="17">
        <f>VLOOKUP(A74,'Factor 1, 4, &amp; 5'!$F$2:$AS$230,38,FALSE)</f>
        <v>1</v>
      </c>
      <c r="R74" s="18">
        <f>VLOOKUP(Q74,$H$11:$I$13,2,FALSE)</f>
        <v>1</v>
      </c>
      <c r="S74" s="75">
        <f>R74*D74</f>
        <v>2.1710411130399998</v>
      </c>
      <c r="T74" s="42">
        <f>S74/$S$253*$C$19</f>
        <v>3.8416454863771045E-5</v>
      </c>
      <c r="U74" s="40">
        <f>T74*$F$4</f>
        <v>42.258100350148148</v>
      </c>
      <c r="V74" s="17">
        <f>VLOOKUP(A74,'Factor 1, 4, &amp; 5'!$F$2:$AS$230,39,FALSE)</f>
        <v>3</v>
      </c>
      <c r="W74" s="18">
        <f>VLOOKUP(V74,$H$15:$I$17,2,FALSE)</f>
        <v>0.5</v>
      </c>
      <c r="X74" s="75">
        <f>W74*$D74</f>
        <v>1.0855205565199999</v>
      </c>
      <c r="Y74" s="42">
        <f>X74/$X$253*$C$20</f>
        <v>1.8739076336670707E-5</v>
      </c>
      <c r="Z74" s="40">
        <f>Y74*$F$4</f>
        <v>20.612983970337776</v>
      </c>
      <c r="AA74" s="17">
        <f>VLOOKUP(A74,'Factor 1, 4, &amp; 5'!$F$1:$AT$230,41,FALSE)</f>
        <v>0</v>
      </c>
      <c r="AB74" s="40">
        <f>IF(AA74=1,$H$19,0)</f>
        <v>0</v>
      </c>
      <c r="AC74" s="42">
        <f>AB74/$AB$253*$C$21</f>
        <v>0</v>
      </c>
      <c r="AD74" s="53">
        <f>P74+M74+I74+T74+Y74+AC74</f>
        <v>3.8452771367466056E-4</v>
      </c>
      <c r="AE74" s="40">
        <f>J74+N74+O74+U74+Z74+AB74</f>
        <v>422.98048504212665</v>
      </c>
      <c r="AF74" s="40">
        <f>AE74/$O$10</f>
        <v>42.298048504212666</v>
      </c>
    </row>
    <row r="75" spans="1:32" ht="15.75" x14ac:dyDescent="0.25">
      <c r="A75" s="28" t="str">
        <f>'Parent Information'!G227</f>
        <v>70-07-16-400-094</v>
      </c>
      <c r="B75" s="18">
        <f>'Parent Information'!AN227</f>
        <v>5.1750279099999998</v>
      </c>
      <c r="C75" s="51">
        <f>'Parent Information'!AQ227</f>
        <v>5.1759911082799999</v>
      </c>
      <c r="D75" s="52">
        <f>'Parent Information'!AR227</f>
        <v>2.7803654462099998</v>
      </c>
      <c r="E75" s="17" t="str">
        <f>'Parent Information'!K227</f>
        <v>BUI DIEP MY</v>
      </c>
      <c r="F75" s="28">
        <f>VLOOKUP(A75,'Factor 1, 4, &amp; 5'!$F$1:$AS$230,40,FALSE)</f>
        <v>1</v>
      </c>
      <c r="G75" s="18">
        <f>VLOOKUP(F75,$H$5:$I$9,2,FALSE)</f>
        <v>1</v>
      </c>
      <c r="H75" s="21">
        <f>D75*G75</f>
        <v>2.7803654462099998</v>
      </c>
      <c r="I75" s="42">
        <f>H75/$H$253*$C$16</f>
        <v>3.0053694519094496E-5</v>
      </c>
      <c r="J75" s="40">
        <f>I75*$F$4</f>
        <v>33.059063971003944</v>
      </c>
      <c r="K75" s="18">
        <f>VLOOKUP(A75,'Factored Acreage'!$A$3:$D$231,4,FALSE)</f>
        <v>0.3</v>
      </c>
      <c r="L75" s="41">
        <f>D75*K75</f>
        <v>0.83410963386299997</v>
      </c>
      <c r="M75" s="53">
        <f>L75/$L$253*$C$17</f>
        <v>2.9585898149958762E-5</v>
      </c>
      <c r="N75" s="40">
        <f>M75*$F$4</f>
        <v>32.544487964954641</v>
      </c>
      <c r="O75" s="40">
        <f>$H$9</f>
        <v>275</v>
      </c>
      <c r="P75" s="42">
        <f>O75/$O$253*$C$18</f>
        <v>2.5000000000000001E-4</v>
      </c>
      <c r="Q75" s="17">
        <f>VLOOKUP(A75,'Factor 1, 4, &amp; 5'!$F$2:$AS$230,38,FALSE)</f>
        <v>1</v>
      </c>
      <c r="R75" s="18">
        <f>VLOOKUP(Q75,$H$11:$I$13,2,FALSE)</f>
        <v>1</v>
      </c>
      <c r="S75" s="75">
        <f>R75*D75</f>
        <v>2.7803654462099998</v>
      </c>
      <c r="T75" s="42">
        <f>S75/$S$253*$C$19</f>
        <v>4.9198415924768889E-5</v>
      </c>
      <c r="U75" s="40">
        <f>T75*$F$4</f>
        <v>54.11825751724578</v>
      </c>
      <c r="V75" s="17">
        <f>VLOOKUP(A75,'Factor 1, 4, &amp; 5'!$F$2:$AS$230,39,FALSE)</f>
        <v>3</v>
      </c>
      <c r="W75" s="18">
        <f>VLOOKUP(V75,$H$15:$I$17,2,FALSE)</f>
        <v>0.5</v>
      </c>
      <c r="X75" s="75">
        <f>W75*$D75</f>
        <v>1.3901827231049999</v>
      </c>
      <c r="Y75" s="42">
        <f>X75/$X$253*$C$20</f>
        <v>2.3998384934965887E-5</v>
      </c>
      <c r="Z75" s="40">
        <f>Y75*$F$4</f>
        <v>26.398223428462476</v>
      </c>
      <c r="AA75" s="17">
        <f>VLOOKUP(A75,'Factor 1, 4, &amp; 5'!$F$1:$AT$230,41,FALSE)</f>
        <v>0</v>
      </c>
      <c r="AB75" s="40">
        <f>IF(AA75=1,$H$19,0)</f>
        <v>0</v>
      </c>
      <c r="AC75" s="42">
        <f>AB75/$AB$253*$C$21</f>
        <v>0</v>
      </c>
      <c r="AD75" s="53">
        <f>P75+M75+I75+T75+Y75+AC75</f>
        <v>3.8283639352878807E-4</v>
      </c>
      <c r="AE75" s="40">
        <f>J75+N75+O75+U75+Z75+AB75</f>
        <v>421.12003288166687</v>
      </c>
      <c r="AF75" s="40">
        <f>AE75/$O$10</f>
        <v>42.11200328816669</v>
      </c>
    </row>
    <row r="76" spans="1:32" ht="15.75" x14ac:dyDescent="0.25">
      <c r="A76" s="28" t="str">
        <f>'Parent Information'!G209</f>
        <v>70-07-16-400-032</v>
      </c>
      <c r="B76" s="18">
        <f>'Parent Information'!AN209</f>
        <v>2.8915975500000002</v>
      </c>
      <c r="C76" s="51">
        <f>'Parent Information'!AQ209</f>
        <v>2.8921400192200002</v>
      </c>
      <c r="D76" s="52">
        <f>'Parent Information'!AR209</f>
        <v>2.6728238393799999</v>
      </c>
      <c r="E76" s="17" t="str">
        <f>'Parent Information'!K209</f>
        <v>TAYLOR JAMES - MONICA</v>
      </c>
      <c r="F76" s="28">
        <f>VLOOKUP(A76,'Factor 1, 4, &amp; 5'!$F$1:$AS$230,40,FALSE)</f>
        <v>1</v>
      </c>
      <c r="G76" s="18">
        <f>VLOOKUP(F76,$H$5:$I$9,2,FALSE)</f>
        <v>1</v>
      </c>
      <c r="H76" s="21">
        <f>D76*G76</f>
        <v>2.6728238393799999</v>
      </c>
      <c r="I76" s="42">
        <f>H76/$H$253*$C$16</f>
        <v>2.8891249271414181E-5</v>
      </c>
      <c r="J76" s="40">
        <f>I76*$F$4</f>
        <v>31.780374198555599</v>
      </c>
      <c r="K76" s="18">
        <f>VLOOKUP(A76,'Factored Acreage'!$A$3:$D$231,4,FALSE)</f>
        <v>0.33</v>
      </c>
      <c r="L76" s="41">
        <f>D76*K76</f>
        <v>0.88203186699540004</v>
      </c>
      <c r="M76" s="53">
        <f>L76/$L$253*$C$17</f>
        <v>3.1285701450404329E-5</v>
      </c>
      <c r="N76" s="40">
        <f>M76*$F$4</f>
        <v>34.41427159544476</v>
      </c>
      <c r="O76" s="40">
        <f>$H$9</f>
        <v>275</v>
      </c>
      <c r="P76" s="42">
        <f>O76/$O$253*$C$18</f>
        <v>2.5000000000000001E-4</v>
      </c>
      <c r="Q76" s="17">
        <f>VLOOKUP(A76,'Factor 1, 4, &amp; 5'!$F$2:$AS$230,38,FALSE)</f>
        <v>1</v>
      </c>
      <c r="R76" s="18">
        <f>VLOOKUP(Q76,$H$11:$I$13,2,FALSE)</f>
        <v>1</v>
      </c>
      <c r="S76" s="75">
        <f>R76*D76</f>
        <v>2.6728238393799999</v>
      </c>
      <c r="T76" s="42">
        <f>S76/$S$253*$C$19</f>
        <v>4.7295473018737434E-5</v>
      </c>
      <c r="U76" s="40">
        <f>T76*$F$4</f>
        <v>52.025020320611176</v>
      </c>
      <c r="V76" s="17">
        <f>VLOOKUP(A76,'Factor 1, 4, &amp; 5'!$F$2:$AS$230,39,FALSE)</f>
        <v>3</v>
      </c>
      <c r="W76" s="18">
        <f>VLOOKUP(V76,$H$15:$I$17,2,FALSE)</f>
        <v>0.5</v>
      </c>
      <c r="X76" s="75">
        <f>W76*$D76</f>
        <v>1.3364119196899999</v>
      </c>
      <c r="Y76" s="42">
        <f>X76/$X$253*$C$20</f>
        <v>2.3070152683788584E-5</v>
      </c>
      <c r="Z76" s="40">
        <f>Y76*$F$4</f>
        <v>25.377167952167444</v>
      </c>
      <c r="AA76" s="17">
        <f>VLOOKUP(A76,'Factor 1, 4, &amp; 5'!$F$1:$AT$230,41,FALSE)</f>
        <v>0</v>
      </c>
      <c r="AB76" s="40">
        <f>IF(AA76=1,$H$19,0)</f>
        <v>0</v>
      </c>
      <c r="AC76" s="42">
        <f>AB76/$AB$253*$C$21</f>
        <v>0</v>
      </c>
      <c r="AD76" s="53">
        <f>P76+M76+I76+T76+Y76+AC76</f>
        <v>3.8054257642434455E-4</v>
      </c>
      <c r="AE76" s="40">
        <f>J76+N76+O76+U76+Z76+AB76</f>
        <v>418.59683406677902</v>
      </c>
      <c r="AF76" s="40">
        <f>AE76/$O$10</f>
        <v>41.859683406677902</v>
      </c>
    </row>
    <row r="77" spans="1:32" ht="15.75" x14ac:dyDescent="0.25">
      <c r="A77" s="28" t="str">
        <f>'Parent Information'!G61</f>
        <v>70-07-15-100-018</v>
      </c>
      <c r="B77" s="18">
        <f>'Parent Information'!AN61</f>
        <v>2.4990079299999999</v>
      </c>
      <c r="C77" s="51">
        <f>'Parent Information'!AQ61</f>
        <v>2.4994594031099999</v>
      </c>
      <c r="D77" s="52">
        <f>'Parent Information'!AR61</f>
        <v>2.4994594032299999</v>
      </c>
      <c r="E77" s="17" t="str">
        <f>'Parent Information'!K61</f>
        <v>BOS L KATHY</v>
      </c>
      <c r="F77" s="28">
        <f>VLOOKUP(A77,'Factor 1, 4, &amp; 5'!$F$1:$AS$230,40,FALSE)</f>
        <v>1</v>
      </c>
      <c r="G77" s="18">
        <f>VLOOKUP(F77,$H$5:$I$9,2,FALSE)</f>
        <v>1</v>
      </c>
      <c r="H77" s="21">
        <f>D77*G77</f>
        <v>2.4994594032299999</v>
      </c>
      <c r="I77" s="42">
        <f>H77/$H$253*$C$16</f>
        <v>2.7017307911788452E-5</v>
      </c>
      <c r="J77" s="40">
        <f>I77*$F$4</f>
        <v>29.719038702967296</v>
      </c>
      <c r="K77" s="18">
        <f>VLOOKUP(A77,'Factored Acreage'!$A$3:$D$231,4,FALSE)</f>
        <v>0.34</v>
      </c>
      <c r="L77" s="41">
        <f>D77*K77</f>
        <v>0.8498161970982</v>
      </c>
      <c r="M77" s="53">
        <f>L77/$L$253*$C$17</f>
        <v>3.0143010502216809E-5</v>
      </c>
      <c r="N77" s="40">
        <f>M77*$F$4</f>
        <v>33.157311552438486</v>
      </c>
      <c r="O77" s="40">
        <f>$H$9</f>
        <v>275</v>
      </c>
      <c r="P77" s="42">
        <f>O77/$O$253*$C$18</f>
        <v>2.5000000000000001E-4</v>
      </c>
      <c r="Q77" s="17">
        <f>VLOOKUP(A77,'Factor 1, 4, &amp; 5'!$F$2:$AS$230,38,FALSE)</f>
        <v>1</v>
      </c>
      <c r="R77" s="18">
        <f>VLOOKUP(Q77,$H$11:$I$13,2,FALSE)</f>
        <v>1</v>
      </c>
      <c r="S77" s="75">
        <f>R77*D77</f>
        <v>2.4994594032299999</v>
      </c>
      <c r="T77" s="42">
        <f>S77/$S$253*$C$19</f>
        <v>4.4227798714304821E-5</v>
      </c>
      <c r="U77" s="40">
        <f>T77*$F$4</f>
        <v>48.650578585735303</v>
      </c>
      <c r="V77" s="17">
        <f>VLOOKUP(A77,'Factor 1, 4, &amp; 5'!$F$2:$AS$230,39,FALSE)</f>
        <v>3</v>
      </c>
      <c r="W77" s="18">
        <f>VLOOKUP(V77,$H$15:$I$17,2,FALSE)</f>
        <v>0.5</v>
      </c>
      <c r="X77" s="75">
        <f>W77*$D77</f>
        <v>1.249729701615</v>
      </c>
      <c r="Y77" s="42">
        <f>X77/$X$253*$C$20</f>
        <v>2.1573778716678514E-5</v>
      </c>
      <c r="Z77" s="40">
        <f>Y77*$F$4</f>
        <v>23.731156588346366</v>
      </c>
      <c r="AA77" s="17">
        <f>VLOOKUP(A77,'Factor 1, 4, &amp; 5'!$F$1:$AT$230,41,FALSE)</f>
        <v>0</v>
      </c>
      <c r="AB77" s="40">
        <f>IF(AA77=1,$H$19,0)</f>
        <v>0</v>
      </c>
      <c r="AC77" s="42">
        <f>AB77/$AB$253*$C$21</f>
        <v>0</v>
      </c>
      <c r="AD77" s="53">
        <f>P77+M77+I77+T77+Y77+AC77</f>
        <v>3.7296189584498863E-4</v>
      </c>
      <c r="AE77" s="40">
        <f>J77+N77+O77+U77+Z77+AB77</f>
        <v>410.25808542948744</v>
      </c>
      <c r="AF77" s="40">
        <f>AE77/$O$10</f>
        <v>41.025808542948745</v>
      </c>
    </row>
    <row r="78" spans="1:32" ht="15.75" x14ac:dyDescent="0.25">
      <c r="A78" s="28" t="str">
        <f>'Parent Information'!G11</f>
        <v>70-07-09-400-031</v>
      </c>
      <c r="B78" s="18">
        <f>'Parent Information'!AN11</f>
        <v>2.2865662499999999</v>
      </c>
      <c r="C78" s="51">
        <f>'Parent Information'!AQ11</f>
        <v>2.2869808367400002</v>
      </c>
      <c r="D78" s="52">
        <f>'Parent Information'!AR11</f>
        <v>2.2869808367600002</v>
      </c>
      <c r="E78" s="17" t="str">
        <f>'Parent Information'!K11</f>
        <v>MARQUOIT JAMESW-RHONDA K</v>
      </c>
      <c r="F78" s="28">
        <f>VLOOKUP(A78,'Factor 1, 4, &amp; 5'!$F$1:$AS$230,40,FALSE)</f>
        <v>1</v>
      </c>
      <c r="G78" s="18">
        <f>VLOOKUP(F78,$H$5:$I$9,2,FALSE)</f>
        <v>1</v>
      </c>
      <c r="H78" s="21">
        <f>D78*G78</f>
        <v>2.2869808367600002</v>
      </c>
      <c r="I78" s="42">
        <f>H78/$H$253*$C$16</f>
        <v>2.4720571726532975E-5</v>
      </c>
      <c r="J78" s="40">
        <f>I78*$F$4</f>
        <v>27.192628899186271</v>
      </c>
      <c r="K78" s="18">
        <f>VLOOKUP(A78,'Factored Acreage'!$A$3:$D$231,4,FALSE)</f>
        <v>0.34</v>
      </c>
      <c r="L78" s="41">
        <f>D78*K78</f>
        <v>0.77757348449840014</v>
      </c>
      <c r="M78" s="53">
        <f>L78/$L$253*$C$17</f>
        <v>2.7580558936760516E-5</v>
      </c>
      <c r="N78" s="40">
        <f>M78*$F$4</f>
        <v>30.338614830436569</v>
      </c>
      <c r="O78" s="40">
        <f>$H$9</f>
        <v>275</v>
      </c>
      <c r="P78" s="42">
        <f>O78/$O$253*$C$18</f>
        <v>2.5000000000000001E-4</v>
      </c>
      <c r="Q78" s="17">
        <f>VLOOKUP(A78,'Factor 1, 4, &amp; 5'!$F$2:$AS$230,38,FALSE)</f>
        <v>1</v>
      </c>
      <c r="R78" s="18">
        <f>VLOOKUP(Q78,$H$11:$I$13,2,FALSE)</f>
        <v>1</v>
      </c>
      <c r="S78" s="75">
        <f>R78*D78</f>
        <v>2.2869808367600002</v>
      </c>
      <c r="T78" s="42">
        <f>S78/$S$253*$C$19</f>
        <v>4.0468001993143815E-5</v>
      </c>
      <c r="U78" s="40">
        <f>T78*$F$4</f>
        <v>44.514802192458198</v>
      </c>
      <c r="V78" s="17">
        <f>VLOOKUP(A78,'Factor 1, 4, &amp; 5'!$F$2:$AS$230,39,FALSE)</f>
        <v>1</v>
      </c>
      <c r="W78" s="18">
        <f>VLOOKUP(V78,$H$15:$I$17,2,FALSE)</f>
        <v>0.75</v>
      </c>
      <c r="X78" s="75">
        <f>W78*$D78</f>
        <v>1.7152356275700003</v>
      </c>
      <c r="Y78" s="42">
        <f>X78/$X$253*$C$20</f>
        <v>2.9609693862871894E-5</v>
      </c>
      <c r="Z78" s="40">
        <f>Y78*$F$4</f>
        <v>32.570663249159082</v>
      </c>
      <c r="AA78" s="17">
        <f>VLOOKUP(A78,'Factor 1, 4, &amp; 5'!$F$1:$AT$230,41,FALSE)</f>
        <v>0</v>
      </c>
      <c r="AB78" s="40">
        <f>IF(AA78=1,$H$19,0)</f>
        <v>0</v>
      </c>
      <c r="AC78" s="42">
        <f>AB78/$AB$253*$C$21</f>
        <v>0</v>
      </c>
      <c r="AD78" s="53">
        <f>P78+M78+I78+T78+Y78+AC78</f>
        <v>3.7237882651930919E-4</v>
      </c>
      <c r="AE78" s="40">
        <f>J78+N78+O78+U78+Z78+AB78</f>
        <v>409.61670917124013</v>
      </c>
      <c r="AF78" s="40">
        <f>AE78/$O$10</f>
        <v>40.96167091712401</v>
      </c>
    </row>
    <row r="79" spans="1:32" ht="15.75" x14ac:dyDescent="0.25">
      <c r="A79" s="28" t="str">
        <f>'Parent Information'!G8</f>
        <v>70-07-09-400-005</v>
      </c>
      <c r="B79" s="18">
        <f>'Parent Information'!AN8</f>
        <v>5.05173877</v>
      </c>
      <c r="C79" s="51">
        <f>'Parent Information'!AQ8</f>
        <v>5.0526562547799996</v>
      </c>
      <c r="D79" s="52">
        <f>'Parent Information'!AR8</f>
        <v>1.8165417968299999</v>
      </c>
      <c r="E79" s="17" t="str">
        <f>'Parent Information'!K8</f>
        <v>GRAND HAVEN FINANCIAL CENTER LLC</v>
      </c>
      <c r="F79" s="28">
        <f>VLOOKUP(A79,'Factor 1, 4, &amp; 5'!$F$1:$AS$230,40,FALSE)</f>
        <v>1</v>
      </c>
      <c r="G79" s="18">
        <f>VLOOKUP(F79,$H$5:$I$9,2,FALSE)</f>
        <v>1</v>
      </c>
      <c r="H79" s="21">
        <f>D79*G79</f>
        <v>1.8165417968299999</v>
      </c>
      <c r="I79" s="42">
        <f>H79/$H$253*$C$16</f>
        <v>1.963547357327228E-5</v>
      </c>
      <c r="J79" s="40">
        <f>I79*$F$4</f>
        <v>21.599020930599508</v>
      </c>
      <c r="K79" s="18">
        <f>VLOOKUP(A79,'Factored Acreage'!$A$3:$D$231,4,FALSE)</f>
        <v>0.7</v>
      </c>
      <c r="L79" s="41">
        <f>D79*K79</f>
        <v>1.2715792577809999</v>
      </c>
      <c r="M79" s="53">
        <f>L79/$L$253*$C$17</f>
        <v>4.5102961149214982E-5</v>
      </c>
      <c r="N79" s="40">
        <f>M79*$F$4</f>
        <v>49.613257264136479</v>
      </c>
      <c r="O79" s="40">
        <f>$H$9</f>
        <v>275</v>
      </c>
      <c r="P79" s="42">
        <f>O79/$O$253*$C$18</f>
        <v>2.5000000000000001E-4</v>
      </c>
      <c r="Q79" s="17">
        <f>VLOOKUP(A79,'Factor 1, 4, &amp; 5'!$F$2:$AS$230,38,FALSE)</f>
        <v>1</v>
      </c>
      <c r="R79" s="18">
        <f>VLOOKUP(Q79,$H$11:$I$13,2,FALSE)</f>
        <v>1</v>
      </c>
      <c r="S79" s="75">
        <f>R79*D79</f>
        <v>1.8165417968299999</v>
      </c>
      <c r="T79" s="42">
        <f>S79/$S$253*$C$19</f>
        <v>3.2143608670936997E-5</v>
      </c>
      <c r="U79" s="40">
        <f>T79*$F$4</f>
        <v>35.357969538030694</v>
      </c>
      <c r="V79" s="17">
        <f>VLOOKUP(A79,'Factor 1, 4, &amp; 5'!$F$2:$AS$230,39,FALSE)</f>
        <v>1</v>
      </c>
      <c r="W79" s="18">
        <f>VLOOKUP(V79,$H$15:$I$17,2,FALSE)</f>
        <v>0.75</v>
      </c>
      <c r="X79" s="75">
        <f>W79*$D79</f>
        <v>1.3624063476224999</v>
      </c>
      <c r="Y79" s="42">
        <f>X79/$X$253*$C$20</f>
        <v>2.3518888146631222E-5</v>
      </c>
      <c r="Z79" s="40">
        <f>Y79*$F$4</f>
        <v>25.870776961294343</v>
      </c>
      <c r="AA79" s="17">
        <f>VLOOKUP(A79,'Factor 1, 4, &amp; 5'!$F$1:$AT$230,41,FALSE)</f>
        <v>0</v>
      </c>
      <c r="AB79" s="40">
        <f>IF(AA79=1,$H$19,0)</f>
        <v>0</v>
      </c>
      <c r="AC79" s="42">
        <f>AB79/$AB$253*$C$21</f>
        <v>0</v>
      </c>
      <c r="AD79" s="53">
        <f>P79+M79+I79+T79+Y79+AC79</f>
        <v>3.7040093154005549E-4</v>
      </c>
      <c r="AE79" s="40">
        <f>J79+N79+O79+U79+Z79+AB79</f>
        <v>407.44102469406101</v>
      </c>
      <c r="AF79" s="40">
        <f>AE79/$O$10</f>
        <v>40.744102469406101</v>
      </c>
    </row>
    <row r="80" spans="1:32" ht="15.75" x14ac:dyDescent="0.25">
      <c r="A80" s="28" t="str">
        <f>'Parent Information'!G22</f>
        <v>70-07-09-475-009</v>
      </c>
      <c r="B80" s="18">
        <f>'Parent Information'!AN22</f>
        <v>4.5593524099999998</v>
      </c>
      <c r="C80" s="51">
        <f>'Parent Information'!AQ22</f>
        <v>4.5601787094299997</v>
      </c>
      <c r="D80" s="52">
        <f>'Parent Information'!AR22</f>
        <v>2.2294692469899999</v>
      </c>
      <c r="E80" s="17" t="str">
        <f>'Parent Information'!K22</f>
        <v>RATCHFORD J MICHAEL-CHARLENE H</v>
      </c>
      <c r="F80" s="28">
        <f>VLOOKUP(A80,'Factor 1, 4, &amp; 5'!$F$1:$AS$230,40,FALSE)</f>
        <v>1</v>
      </c>
      <c r="G80" s="18">
        <f>VLOOKUP(F80,$H$5:$I$9,2,FALSE)</f>
        <v>1</v>
      </c>
      <c r="H80" s="21">
        <f>D80*G80</f>
        <v>2.2294692469899999</v>
      </c>
      <c r="I80" s="42">
        <f>H80/$H$253*$C$16</f>
        <v>2.4098913968337504E-5</v>
      </c>
      <c r="J80" s="40">
        <f>I80*$F$4</f>
        <v>26.508805365171256</v>
      </c>
      <c r="K80" s="18">
        <f>VLOOKUP(A80,'Factored Acreage'!$A$3:$D$231,4,FALSE)</f>
        <v>0.3</v>
      </c>
      <c r="L80" s="41">
        <f>D80*K80</f>
        <v>0.66884077409699993</v>
      </c>
      <c r="M80" s="53">
        <f>L80/$L$253*$C$17</f>
        <v>2.3723805861500909E-5</v>
      </c>
      <c r="N80" s="40">
        <f>M80*$F$4</f>
        <v>26.096186447651</v>
      </c>
      <c r="O80" s="40">
        <f>$H$9</f>
        <v>275</v>
      </c>
      <c r="P80" s="42">
        <f>O80/$O$253*$C$18</f>
        <v>2.5000000000000001E-4</v>
      </c>
      <c r="Q80" s="17">
        <f>VLOOKUP(A80,'Factor 1, 4, &amp; 5'!$F$2:$AS$230,38,FALSE)</f>
        <v>1</v>
      </c>
      <c r="R80" s="18">
        <f>VLOOKUP(Q80,$H$11:$I$13,2,FALSE)</f>
        <v>1</v>
      </c>
      <c r="S80" s="75">
        <f>R80*D80</f>
        <v>2.2294692469899999</v>
      </c>
      <c r="T80" s="42">
        <f>S80/$S$253*$C$19</f>
        <v>3.9450337528259855E-5</v>
      </c>
      <c r="U80" s="40">
        <f>T80*$F$4</f>
        <v>43.395371281085843</v>
      </c>
      <c r="V80" s="17">
        <f>VLOOKUP(A80,'Factor 1, 4, &amp; 5'!$F$2:$AS$230,39,FALSE)</f>
        <v>1</v>
      </c>
      <c r="W80" s="18">
        <f>VLOOKUP(V80,$H$15:$I$17,2,FALSE)</f>
        <v>0.75</v>
      </c>
      <c r="X80" s="75">
        <f>W80*$D80</f>
        <v>1.6721019352424999</v>
      </c>
      <c r="Y80" s="42">
        <f>X80/$X$253*$C$20</f>
        <v>2.8865087463340663E-5</v>
      </c>
      <c r="Z80" s="40">
        <f>Y80*$F$4</f>
        <v>31.75159620967473</v>
      </c>
      <c r="AA80" s="17">
        <f>VLOOKUP(A80,'Factor 1, 4, &amp; 5'!$F$1:$AT$230,41,FALSE)</f>
        <v>0</v>
      </c>
      <c r="AB80" s="40">
        <f>IF(AA80=1,$H$19,0)</f>
        <v>0</v>
      </c>
      <c r="AC80" s="42">
        <f>AB80/$AB$253*$C$21</f>
        <v>0</v>
      </c>
      <c r="AD80" s="53">
        <f>P80+M80+I80+T80+Y80+AC80</f>
        <v>3.6613814482143892E-4</v>
      </c>
      <c r="AE80" s="40">
        <f>J80+N80+O80+U80+Z80+AB80</f>
        <v>402.75195930358285</v>
      </c>
      <c r="AF80" s="40">
        <f>AE80/$O$10</f>
        <v>40.275195930358286</v>
      </c>
    </row>
    <row r="81" spans="1:32" ht="15.75" x14ac:dyDescent="0.25">
      <c r="A81" s="28" t="str">
        <f>'Parent Information'!G113</f>
        <v>70-07-16-215-007</v>
      </c>
      <c r="B81" s="18">
        <f>'Parent Information'!AN113</f>
        <v>1.5899914399999999</v>
      </c>
      <c r="C81" s="51">
        <f>'Parent Information'!AQ113</f>
        <v>1.59027932988</v>
      </c>
      <c r="D81" s="52">
        <f>'Parent Information'!AR113</f>
        <v>1.59027932995</v>
      </c>
      <c r="E81" s="17" t="str">
        <f>'Parent Information'!K113</f>
        <v>MODAFF PATRICK TRUST</v>
      </c>
      <c r="F81" s="28">
        <f>VLOOKUP(A81,'Factor 1, 4, &amp; 5'!$F$1:$AS$230,40,FALSE)</f>
        <v>2</v>
      </c>
      <c r="G81" s="18">
        <f>VLOOKUP(F81,$H$5:$I$9,2,FALSE)</f>
        <v>1.5</v>
      </c>
      <c r="H81" s="21">
        <f>D81*G81</f>
        <v>2.3854189949249998</v>
      </c>
      <c r="I81" s="42">
        <f>H81/$H$253*$C$16</f>
        <v>2.5784615425733001E-5</v>
      </c>
      <c r="J81" s="40">
        <f>I81*$F$4</f>
        <v>28.363076968306302</v>
      </c>
      <c r="K81" s="18">
        <f>VLOOKUP(A81,'Factored Acreage'!$A$3:$D$231,4,FALSE)</f>
        <v>0.36</v>
      </c>
      <c r="L81" s="41">
        <f>D81*K81</f>
        <v>0.57250055878200001</v>
      </c>
      <c r="M81" s="53">
        <f>L81/$L$253*$C$17</f>
        <v>2.0306615024303555E-5</v>
      </c>
      <c r="N81" s="40">
        <f>M81*$F$4</f>
        <v>22.337276526733909</v>
      </c>
      <c r="O81" s="40">
        <f>$H$9</f>
        <v>275</v>
      </c>
      <c r="P81" s="42">
        <f>O81/$O$253*$C$18</f>
        <v>2.5000000000000001E-4</v>
      </c>
      <c r="Q81" s="17">
        <f>VLOOKUP(A81,'Factor 1, 4, &amp; 5'!$F$2:$AS$230,38,FALSE)</f>
        <v>1</v>
      </c>
      <c r="R81" s="18">
        <f>VLOOKUP(Q81,$H$11:$I$13,2,FALSE)</f>
        <v>1</v>
      </c>
      <c r="S81" s="75">
        <f>R81*D81</f>
        <v>1.59027932995</v>
      </c>
      <c r="T81" s="42">
        <f>S81/$S$253*$C$19</f>
        <v>2.8139906578861111E-5</v>
      </c>
      <c r="U81" s="40">
        <f>T81*$F$4</f>
        <v>30.95389723674722</v>
      </c>
      <c r="V81" s="17">
        <f>VLOOKUP(A81,'Factor 1, 4, &amp; 5'!$F$2:$AS$230,39,FALSE)</f>
        <v>2</v>
      </c>
      <c r="W81" s="18">
        <f>VLOOKUP(V81,$H$15:$I$17,2,FALSE)</f>
        <v>1.5</v>
      </c>
      <c r="X81" s="75">
        <f>W81*$D81</f>
        <v>2.3854189949249998</v>
      </c>
      <c r="Y81" s="42">
        <f>X81/$X$253*$C$20</f>
        <v>4.117890570782601E-5</v>
      </c>
      <c r="Z81" s="40">
        <f>Y81*$F$4</f>
        <v>45.29679627860861</v>
      </c>
      <c r="AA81" s="17">
        <f>VLOOKUP(A81,'Factor 1, 4, &amp; 5'!$F$1:$AT$230,41,FALSE)</f>
        <v>0</v>
      </c>
      <c r="AB81" s="40">
        <f>IF(AA81=1,$H$19,0)</f>
        <v>0</v>
      </c>
      <c r="AC81" s="42">
        <f>AB81/$AB$253*$C$21</f>
        <v>0</v>
      </c>
      <c r="AD81" s="53">
        <f>P81+M81+I81+T81+Y81+AC81</f>
        <v>3.6541004273672371E-4</v>
      </c>
      <c r="AE81" s="40">
        <f>J81+N81+O81+U81+Z81+AB81</f>
        <v>401.951047010396</v>
      </c>
      <c r="AF81" s="40">
        <f>AE81/$O$10</f>
        <v>40.195104701039597</v>
      </c>
    </row>
    <row r="82" spans="1:32" ht="15.75" x14ac:dyDescent="0.25">
      <c r="A82" s="28" t="str">
        <f>'Parent Information'!G224</f>
        <v>70-07-16-400-085</v>
      </c>
      <c r="B82" s="18">
        <f>'Parent Information'!AN224</f>
        <v>2.3232680999999999</v>
      </c>
      <c r="C82" s="51">
        <f>'Parent Information'!AQ224</f>
        <v>2.3236920911099999</v>
      </c>
      <c r="D82" s="52">
        <f>'Parent Information'!AR224</f>
        <v>2.3236920911899999</v>
      </c>
      <c r="E82" s="17" t="str">
        <f>'Parent Information'!K224</f>
        <v>CHERETTE DENNIS L</v>
      </c>
      <c r="F82" s="28">
        <f>VLOOKUP(A82,'Factor 1, 4, &amp; 5'!$F$1:$AS$230,40,FALSE)</f>
        <v>1</v>
      </c>
      <c r="G82" s="18">
        <f>VLOOKUP(F82,$H$5:$I$9,2,FALSE)</f>
        <v>1</v>
      </c>
      <c r="H82" s="21">
        <f>D82*G82</f>
        <v>2.3236920911899999</v>
      </c>
      <c r="I82" s="42">
        <f>H82/$H$253*$C$16</f>
        <v>2.5117393240609811E-5</v>
      </c>
      <c r="J82" s="40">
        <f>I82*$F$4</f>
        <v>27.62913256467079</v>
      </c>
      <c r="K82" s="18">
        <f>VLOOKUP(A82,'Factored Acreage'!$A$3:$D$231,4,FALSE)</f>
        <v>0.34</v>
      </c>
      <c r="L82" s="41">
        <f>D82*K82</f>
        <v>0.79005531100460002</v>
      </c>
      <c r="M82" s="53">
        <f>L82/$L$253*$C$17</f>
        <v>2.8023289763435681E-5</v>
      </c>
      <c r="N82" s="40">
        <f>M82*$F$4</f>
        <v>30.825618739779248</v>
      </c>
      <c r="O82" s="40">
        <f>$H$9</f>
        <v>275</v>
      </c>
      <c r="P82" s="42">
        <f>O82/$O$253*$C$18</f>
        <v>2.5000000000000001E-4</v>
      </c>
      <c r="Q82" s="17">
        <f>VLOOKUP(A82,'Factor 1, 4, &amp; 5'!$F$2:$AS$230,38,FALSE)</f>
        <v>1</v>
      </c>
      <c r="R82" s="18">
        <f>VLOOKUP(Q82,$H$11:$I$13,2,FALSE)</f>
        <v>1</v>
      </c>
      <c r="S82" s="75">
        <f>R82*D82</f>
        <v>2.3236920911899999</v>
      </c>
      <c r="T82" s="42">
        <f>S82/$S$253*$C$19</f>
        <v>4.1117605651191409E-5</v>
      </c>
      <c r="U82" s="40">
        <f>T82*$F$4</f>
        <v>45.229366216310552</v>
      </c>
      <c r="V82" s="17">
        <f>VLOOKUP(A82,'Factor 1, 4, &amp; 5'!$F$2:$AS$230,39,FALSE)</f>
        <v>3</v>
      </c>
      <c r="W82" s="18">
        <f>VLOOKUP(V82,$H$15:$I$17,2,FALSE)</f>
        <v>0.5</v>
      </c>
      <c r="X82" s="75">
        <f>W82*$D82</f>
        <v>1.1618460455949999</v>
      </c>
      <c r="Y82" s="42">
        <f>X82/$X$253*$C$20</f>
        <v>2.0056664619655747E-5</v>
      </c>
      <c r="Z82" s="40">
        <f>Y82*$F$4</f>
        <v>22.06233108162132</v>
      </c>
      <c r="AA82" s="17">
        <f>VLOOKUP(A82,'Factor 1, 4, &amp; 5'!$F$1:$AT$230,41,FALSE)</f>
        <v>0</v>
      </c>
      <c r="AB82" s="40">
        <f>IF(AA82=1,$H$19,0)</f>
        <v>0</v>
      </c>
      <c r="AC82" s="42">
        <f>AB82/$AB$253*$C$21</f>
        <v>0</v>
      </c>
      <c r="AD82" s="53">
        <f>P82+M82+I82+T82+Y82+AC82</f>
        <v>3.6431495327489269E-4</v>
      </c>
      <c r="AE82" s="40">
        <f>J82+N82+O82+U82+Z82+AB82</f>
        <v>400.74644860238192</v>
      </c>
      <c r="AF82" s="40">
        <f>AE82/$O$10</f>
        <v>40.074644860238195</v>
      </c>
    </row>
    <row r="83" spans="1:32" ht="15.75" x14ac:dyDescent="0.25">
      <c r="A83" s="28" t="str">
        <f>'Parent Information'!G67</f>
        <v>70-07-15-100-027</v>
      </c>
      <c r="B83" s="18">
        <f>'Parent Information'!AN67</f>
        <v>2.0658792099999999</v>
      </c>
      <c r="C83" s="51">
        <f>'Parent Information'!AQ67</f>
        <v>2.0662529582700002</v>
      </c>
      <c r="D83" s="52">
        <f>'Parent Information'!AR67</f>
        <v>2.0662529258900002</v>
      </c>
      <c r="E83" s="17" t="str">
        <f>'Parent Information'!K67</f>
        <v>EVELAND JOSEPH-CAROL</v>
      </c>
      <c r="F83" s="28">
        <f>VLOOKUP(A83,'Factor 1, 4, &amp; 5'!$F$1:$AS$230,40,FALSE)</f>
        <v>2</v>
      </c>
      <c r="G83" s="18">
        <f>VLOOKUP(F83,$H$5:$I$9,2,FALSE)</f>
        <v>1.5</v>
      </c>
      <c r="H83" s="21">
        <f>D83*G83</f>
        <v>3.0993793888350005</v>
      </c>
      <c r="I83" s="42">
        <f>H83/$H$253*$C$16</f>
        <v>3.3501999342495607E-5</v>
      </c>
      <c r="J83" s="40">
        <f>I83*$F$4</f>
        <v>36.852199276745168</v>
      </c>
      <c r="K83" s="18">
        <f>VLOOKUP(A83,'Factored Acreage'!$A$3:$D$231,4,FALSE)</f>
        <v>0.35</v>
      </c>
      <c r="L83" s="41">
        <f>D83*K83</f>
        <v>0.72318852406150003</v>
      </c>
      <c r="M83" s="53">
        <f>L83/$L$253*$C$17</f>
        <v>2.5651522470746096E-5</v>
      </c>
      <c r="N83" s="40">
        <f>M83*$F$4</f>
        <v>28.216674717820705</v>
      </c>
      <c r="O83" s="40">
        <f>$H$9</f>
        <v>275</v>
      </c>
      <c r="P83" s="42">
        <f>O83/$O$253*$C$18</f>
        <v>2.5000000000000001E-4</v>
      </c>
      <c r="Q83" s="17">
        <f>VLOOKUP(A83,'Factor 1, 4, &amp; 5'!$F$2:$AS$230,38,FALSE)</f>
        <v>1</v>
      </c>
      <c r="R83" s="18">
        <f>VLOOKUP(Q83,$H$11:$I$13,2,FALSE)</f>
        <v>1</v>
      </c>
      <c r="S83" s="75">
        <f>R83*D83</f>
        <v>2.0662529258900002</v>
      </c>
      <c r="T83" s="42">
        <f>S83/$S$253*$C$19</f>
        <v>3.6562233569791255E-5</v>
      </c>
      <c r="U83" s="40">
        <f>T83*$F$4</f>
        <v>40.218456926770379</v>
      </c>
      <c r="V83" s="17">
        <f>VLOOKUP(A83,'Factor 1, 4, &amp; 5'!$F$2:$AS$230,39,FALSE)</f>
        <v>3</v>
      </c>
      <c r="W83" s="18">
        <f>VLOOKUP(V83,$H$15:$I$17,2,FALSE)</f>
        <v>0.5</v>
      </c>
      <c r="X83" s="75">
        <f>W83*$D83</f>
        <v>1.0331264629450001</v>
      </c>
      <c r="Y83" s="42">
        <f>X83/$X$253*$C$20</f>
        <v>1.7834609891336746E-5</v>
      </c>
      <c r="Z83" s="40">
        <f>Y83*$F$4</f>
        <v>19.61807088047042</v>
      </c>
      <c r="AA83" s="17">
        <f>VLOOKUP(A83,'Factor 1, 4, &amp; 5'!$F$1:$AT$230,41,FALSE)</f>
        <v>0</v>
      </c>
      <c r="AB83" s="40">
        <f>IF(AA83=1,$H$19,0)</f>
        <v>0</v>
      </c>
      <c r="AC83" s="42">
        <f>AB83/$AB$253*$C$21</f>
        <v>0</v>
      </c>
      <c r="AD83" s="53">
        <f>P83+M83+I83+T83+Y83+AC83</f>
        <v>3.635503652743697E-4</v>
      </c>
      <c r="AE83" s="40">
        <f>J83+N83+O83+U83+Z83+AB83</f>
        <v>399.9054018018067</v>
      </c>
      <c r="AF83" s="40">
        <f>AE83/$O$10</f>
        <v>39.990540180180673</v>
      </c>
    </row>
    <row r="84" spans="1:32" ht="15.75" x14ac:dyDescent="0.25">
      <c r="A84" s="28" t="str">
        <f>'Parent Information'!G217</f>
        <v>70-07-16-400-061</v>
      </c>
      <c r="B84" s="18">
        <f>'Parent Information'!AN217</f>
        <v>2.4360602299999998</v>
      </c>
      <c r="C84" s="51">
        <f>'Parent Information'!AQ217</f>
        <v>2.4364822237500001</v>
      </c>
      <c r="D84" s="52">
        <f>'Parent Information'!AR217</f>
        <v>2.3034337201400001</v>
      </c>
      <c r="E84" s="17" t="str">
        <f>'Parent Information'!K217</f>
        <v>DECH LARRY C</v>
      </c>
      <c r="F84" s="28">
        <f>VLOOKUP(A84,'Factor 1, 4, &amp; 5'!$F$1:$AS$230,40,FALSE)</f>
        <v>1</v>
      </c>
      <c r="G84" s="18">
        <f>VLOOKUP(F84,$H$5:$I$9,2,FALSE)</f>
        <v>1</v>
      </c>
      <c r="H84" s="21">
        <f>D84*G84</f>
        <v>2.3034337201400001</v>
      </c>
      <c r="I84" s="42">
        <f>H84/$H$253*$C$16</f>
        <v>2.489841522970801E-5</v>
      </c>
      <c r="J84" s="40">
        <f>I84*$F$4</f>
        <v>27.38825675267881</v>
      </c>
      <c r="K84" s="18">
        <f>VLOOKUP(A84,'Factored Acreage'!$A$3:$D$231,4,FALSE)</f>
        <v>0.34</v>
      </c>
      <c r="L84" s="41">
        <f>D84*K84</f>
        <v>0.78316746484760014</v>
      </c>
      <c r="M84" s="53">
        <f>L84/$L$253*$C$17</f>
        <v>2.7778977617165644E-5</v>
      </c>
      <c r="N84" s="40">
        <f>M84*$F$4</f>
        <v>30.556875378882207</v>
      </c>
      <c r="O84" s="40">
        <f>$H$9</f>
        <v>275</v>
      </c>
      <c r="P84" s="42">
        <f>O84/$O$253*$C$18</f>
        <v>2.5000000000000001E-4</v>
      </c>
      <c r="Q84" s="17">
        <f>VLOOKUP(A84,'Factor 1, 4, &amp; 5'!$F$2:$AS$230,38,FALSE)</f>
        <v>1</v>
      </c>
      <c r="R84" s="18">
        <f>VLOOKUP(Q84,$H$11:$I$13,2,FALSE)</f>
        <v>1</v>
      </c>
      <c r="S84" s="75">
        <f>R84*D84</f>
        <v>2.3034337201400001</v>
      </c>
      <c r="T84" s="42">
        <f>S84/$S$253*$C$19</f>
        <v>4.0759134873101864E-5</v>
      </c>
      <c r="U84" s="40">
        <f>T84*$F$4</f>
        <v>44.835048360412053</v>
      </c>
      <c r="V84" s="17">
        <f>VLOOKUP(A84,'Factor 1, 4, &amp; 5'!$F$2:$AS$230,39,FALSE)</f>
        <v>3</v>
      </c>
      <c r="W84" s="18">
        <f>VLOOKUP(V84,$H$15:$I$17,2,FALSE)</f>
        <v>0.5</v>
      </c>
      <c r="X84" s="75">
        <f>W84*$D84</f>
        <v>1.1517168600700001</v>
      </c>
      <c r="Y84" s="42">
        <f>X84/$X$253*$C$20</f>
        <v>1.9881806962984761E-5</v>
      </c>
      <c r="Z84" s="40">
        <f>Y84*$F$4</f>
        <v>21.869987659283236</v>
      </c>
      <c r="AA84" s="17">
        <f>VLOOKUP(A84,'Factor 1, 4, &amp; 5'!$F$1:$AT$230,41,FALSE)</f>
        <v>0</v>
      </c>
      <c r="AB84" s="40">
        <f>IF(AA84=1,$H$19,0)</f>
        <v>0</v>
      </c>
      <c r="AC84" s="42">
        <f>AB84/$AB$253*$C$21</f>
        <v>0</v>
      </c>
      <c r="AD84" s="53">
        <f>P84+M84+I84+T84+Y84+AC84</f>
        <v>3.6331833468296028E-4</v>
      </c>
      <c r="AE84" s="40">
        <f>J84+N84+O84+U84+Z84+AB84</f>
        <v>399.65016815125631</v>
      </c>
      <c r="AF84" s="40">
        <f>AE84/$O$10</f>
        <v>39.96501681512563</v>
      </c>
    </row>
    <row r="85" spans="1:32" ht="15.75" x14ac:dyDescent="0.25">
      <c r="A85" s="28" t="str">
        <f>'Parent Information'!G218</f>
        <v>70-07-16-400-063</v>
      </c>
      <c r="B85" s="18">
        <f>'Parent Information'!AN218</f>
        <v>2.2849088000000002</v>
      </c>
      <c r="C85" s="51">
        <f>'Parent Information'!AQ218</f>
        <v>2.2853254789199999</v>
      </c>
      <c r="D85" s="52">
        <f>'Parent Information'!AR218</f>
        <v>2.2853254789699999</v>
      </c>
      <c r="E85" s="17" t="str">
        <f>'Parent Information'!K218</f>
        <v>DEWITT GREG W-BARI L</v>
      </c>
      <c r="F85" s="28">
        <f>VLOOKUP(A85,'Factor 1, 4, &amp; 5'!$F$1:$AS$230,40,FALSE)</f>
        <v>1</v>
      </c>
      <c r="G85" s="18">
        <f>VLOOKUP(F85,$H$5:$I$9,2,FALSE)</f>
        <v>1</v>
      </c>
      <c r="H85" s="21">
        <f>D85*G85</f>
        <v>2.2853254789699999</v>
      </c>
      <c r="I85" s="42">
        <f>H85/$H$253*$C$16</f>
        <v>2.4702678532885256E-5</v>
      </c>
      <c r="J85" s="40">
        <f>I85*$F$4</f>
        <v>27.172946386173781</v>
      </c>
      <c r="K85" s="18">
        <f>VLOOKUP(A85,'Factored Acreage'!$A$3:$D$231,4,FALSE)</f>
        <v>0.34</v>
      </c>
      <c r="L85" s="41">
        <f>D85*K85</f>
        <v>0.77701066284980003</v>
      </c>
      <c r="M85" s="53">
        <f>L85/$L$253*$C$17</f>
        <v>2.7560595633021946E-5</v>
      </c>
      <c r="N85" s="40">
        <f>M85*$F$4</f>
        <v>30.316655196324142</v>
      </c>
      <c r="O85" s="40">
        <f>$H$9</f>
        <v>275</v>
      </c>
      <c r="P85" s="42">
        <f>O85/$O$253*$C$18</f>
        <v>2.5000000000000001E-4</v>
      </c>
      <c r="Q85" s="17">
        <f>VLOOKUP(A85,'Factor 1, 4, &amp; 5'!$F$2:$AS$230,38,FALSE)</f>
        <v>1</v>
      </c>
      <c r="R85" s="18">
        <f>VLOOKUP(Q85,$H$11:$I$13,2,FALSE)</f>
        <v>1</v>
      </c>
      <c r="S85" s="75">
        <f>R85*D85</f>
        <v>2.2853254789699999</v>
      </c>
      <c r="T85" s="42">
        <f>S85/$S$253*$C$19</f>
        <v>4.0438710526740452E-5</v>
      </c>
      <c r="U85" s="40">
        <f>T85*$F$4</f>
        <v>44.4825815794145</v>
      </c>
      <c r="V85" s="17">
        <f>VLOOKUP(A85,'Factor 1, 4, &amp; 5'!$F$2:$AS$230,39,FALSE)</f>
        <v>3</v>
      </c>
      <c r="W85" s="18">
        <f>VLOOKUP(V85,$H$15:$I$17,2,FALSE)</f>
        <v>0.5</v>
      </c>
      <c r="X85" s="75">
        <f>W85*$D85</f>
        <v>1.142662739485</v>
      </c>
      <c r="Y85" s="42">
        <f>X85/$X$253*$C$20</f>
        <v>1.9725507889895202E-5</v>
      </c>
      <c r="Z85" s="40">
        <f>Y85*$F$4</f>
        <v>21.698058678884721</v>
      </c>
      <c r="AA85" s="17">
        <f>VLOOKUP(A85,'Factor 1, 4, &amp; 5'!$F$1:$AT$230,41,FALSE)</f>
        <v>0</v>
      </c>
      <c r="AB85" s="40">
        <f>IF(AA85=1,$H$19,0)</f>
        <v>0</v>
      </c>
      <c r="AC85" s="42">
        <f>AB85/$AB$253*$C$21</f>
        <v>0</v>
      </c>
      <c r="AD85" s="53">
        <f>P85+M85+I85+T85+Y85+AC85</f>
        <v>3.6242749258254286E-4</v>
      </c>
      <c r="AE85" s="40">
        <f>J85+N85+O85+U85+Z85+AB85</f>
        <v>398.67024184079713</v>
      </c>
      <c r="AF85" s="40">
        <f>AE85/$O$10</f>
        <v>39.86702418407971</v>
      </c>
    </row>
    <row r="86" spans="1:32" ht="15.75" x14ac:dyDescent="0.25">
      <c r="A86" s="28" t="str">
        <f>'Parent Information'!G216</f>
        <v>70-07-16-400-060</v>
      </c>
      <c r="B86" s="18">
        <f>'Parent Information'!AN216</f>
        <v>2.43670477</v>
      </c>
      <c r="C86" s="51">
        <f>'Parent Information'!AQ216</f>
        <v>2.43713302444</v>
      </c>
      <c r="D86" s="52">
        <f>'Parent Information'!AR216</f>
        <v>2.28050425098</v>
      </c>
      <c r="E86" s="17" t="str">
        <f>'Parent Information'!K216</f>
        <v>MEYER TRUST</v>
      </c>
      <c r="F86" s="28">
        <f>VLOOKUP(A86,'Factor 1, 4, &amp; 5'!$F$1:$AS$230,40,FALSE)</f>
        <v>1</v>
      </c>
      <c r="G86" s="18">
        <f>VLOOKUP(F86,$H$5:$I$9,2,FALSE)</f>
        <v>1</v>
      </c>
      <c r="H86" s="21">
        <f>D86*G86</f>
        <v>2.28050425098</v>
      </c>
      <c r="I86" s="42">
        <f>H86/$H$253*$C$16</f>
        <v>2.4650564623393294E-5</v>
      </c>
      <c r="J86" s="40">
        <f>I86*$F$4</f>
        <v>27.115621085732624</v>
      </c>
      <c r="K86" s="18">
        <f>VLOOKUP(A86,'Factored Acreage'!$A$3:$D$231,4,FALSE)</f>
        <v>0.34</v>
      </c>
      <c r="L86" s="41">
        <f>D86*K86</f>
        <v>0.77537144533320002</v>
      </c>
      <c r="M86" s="53">
        <f>L86/$L$253*$C$17</f>
        <v>2.7502452529857979E-5</v>
      </c>
      <c r="N86" s="40">
        <f>M86*$F$4</f>
        <v>30.252697782843775</v>
      </c>
      <c r="O86" s="40">
        <f>$H$9</f>
        <v>275</v>
      </c>
      <c r="P86" s="42">
        <f>O86/$O$253*$C$18</f>
        <v>2.5000000000000001E-4</v>
      </c>
      <c r="Q86" s="17">
        <f>VLOOKUP(A86,'Factor 1, 4, &amp; 5'!$F$2:$AS$230,38,FALSE)</f>
        <v>1</v>
      </c>
      <c r="R86" s="18">
        <f>VLOOKUP(Q86,$H$11:$I$13,2,FALSE)</f>
        <v>1</v>
      </c>
      <c r="S86" s="75">
        <f>R86*D86</f>
        <v>2.28050425098</v>
      </c>
      <c r="T86" s="42">
        <f>S86/$S$253*$C$19</f>
        <v>4.0353399158681448E-5</v>
      </c>
      <c r="U86" s="40">
        <f>T86*$F$4</f>
        <v>44.388739074549591</v>
      </c>
      <c r="V86" s="17">
        <f>VLOOKUP(A86,'Factor 1, 4, &amp; 5'!$F$2:$AS$230,39,FALSE)</f>
        <v>3</v>
      </c>
      <c r="W86" s="18">
        <f>VLOOKUP(V86,$H$15:$I$17,2,FALSE)</f>
        <v>0.5</v>
      </c>
      <c r="X86" s="75">
        <f>W86*$D86</f>
        <v>1.14025212549</v>
      </c>
      <c r="Y86" s="42">
        <f>X86/$X$253*$C$20</f>
        <v>1.9683894049052457E-5</v>
      </c>
      <c r="Z86" s="40">
        <f>Y86*$F$4</f>
        <v>21.652283453957704</v>
      </c>
      <c r="AA86" s="17">
        <f>VLOOKUP(A86,'Factor 1, 4, &amp; 5'!$F$1:$AT$230,41,FALSE)</f>
        <v>0</v>
      </c>
      <c r="AB86" s="40">
        <f>IF(AA86=1,$H$19,0)</f>
        <v>0</v>
      </c>
      <c r="AC86" s="42">
        <f>AB86/$AB$253*$C$21</f>
        <v>0</v>
      </c>
      <c r="AD86" s="53">
        <f>P86+M86+I86+T86+Y86+AC86</f>
        <v>3.621903103609852E-4</v>
      </c>
      <c r="AE86" s="40">
        <f>J86+N86+O86+U86+Z86+AB86</f>
        <v>398.40934139708372</v>
      </c>
      <c r="AF86" s="40">
        <f>AE86/$O$10</f>
        <v>39.840934139708374</v>
      </c>
    </row>
    <row r="87" spans="1:32" ht="15.75" x14ac:dyDescent="0.25">
      <c r="A87" s="28" t="str">
        <f>'Parent Information'!G211</f>
        <v>70-07-16-400-037</v>
      </c>
      <c r="B87" s="18">
        <f>'Parent Information'!AN211</f>
        <v>2.27336143</v>
      </c>
      <c r="C87" s="51">
        <f>'Parent Information'!AQ211</f>
        <v>2.2737813238900002</v>
      </c>
      <c r="D87" s="52">
        <f>'Parent Information'!AR211</f>
        <v>2.2737822998900001</v>
      </c>
      <c r="E87" s="17" t="str">
        <f>'Parent Information'!K211</f>
        <v>BATES JOHN E-JACKIE L</v>
      </c>
      <c r="F87" s="28">
        <f>VLOOKUP(A87,'Factor 1, 4, &amp; 5'!$F$1:$AS$230,40,FALSE)</f>
        <v>1</v>
      </c>
      <c r="G87" s="18">
        <f>VLOOKUP(F87,$H$5:$I$9,2,FALSE)</f>
        <v>1</v>
      </c>
      <c r="H87" s="21">
        <f>D87*G87</f>
        <v>2.2737822998900001</v>
      </c>
      <c r="I87" s="42">
        <f>H87/$H$253*$C$16</f>
        <v>2.4577905302689054E-5</v>
      </c>
      <c r="J87" s="40">
        <f>I87*$F$4</f>
        <v>27.035695832957959</v>
      </c>
      <c r="K87" s="18">
        <f>VLOOKUP(A87,'Factored Acreage'!$A$3:$D$231,4,FALSE)</f>
        <v>0.34</v>
      </c>
      <c r="L87" s="41">
        <f>D87*K87</f>
        <v>0.77308598196260014</v>
      </c>
      <c r="M87" s="53">
        <f>L87/$L$253*$C$17</f>
        <v>2.7421387063445755E-5</v>
      </c>
      <c r="N87" s="40">
        <f>M87*$F$4</f>
        <v>30.163525769790329</v>
      </c>
      <c r="O87" s="40">
        <f>$H$9</f>
        <v>275</v>
      </c>
      <c r="P87" s="42">
        <f>O87/$O$253*$C$18</f>
        <v>2.5000000000000001E-4</v>
      </c>
      <c r="Q87" s="17">
        <f>VLOOKUP(A87,'Factor 1, 4, &amp; 5'!$F$2:$AS$230,38,FALSE)</f>
        <v>1</v>
      </c>
      <c r="R87" s="18">
        <f>VLOOKUP(Q87,$H$11:$I$13,2,FALSE)</f>
        <v>1</v>
      </c>
      <c r="S87" s="75">
        <f>R87*D87</f>
        <v>2.2737822998900001</v>
      </c>
      <c r="T87" s="42">
        <f>S87/$S$253*$C$19</f>
        <v>4.0234454598353035E-5</v>
      </c>
      <c r="U87" s="40">
        <f>T87*$F$4</f>
        <v>44.257900058188341</v>
      </c>
      <c r="V87" s="17">
        <f>VLOOKUP(A87,'Factor 1, 4, &amp; 5'!$F$2:$AS$230,39,FALSE)</f>
        <v>3</v>
      </c>
      <c r="W87" s="18">
        <f>VLOOKUP(V87,$H$15:$I$17,2,FALSE)</f>
        <v>0.5</v>
      </c>
      <c r="X87" s="75">
        <f>W87*$D87</f>
        <v>1.1368911499450001</v>
      </c>
      <c r="Y87" s="42">
        <f>X87/$X$253*$C$20</f>
        <v>1.9625874348803438E-5</v>
      </c>
      <c r="Z87" s="40">
        <f>Y87*$F$4</f>
        <v>21.588461783683783</v>
      </c>
      <c r="AA87" s="17">
        <f>VLOOKUP(A87,'Factor 1, 4, &amp; 5'!$F$1:$AT$230,41,FALSE)</f>
        <v>0</v>
      </c>
      <c r="AB87" s="40">
        <f>IF(AA87=1,$H$19,0)</f>
        <v>0</v>
      </c>
      <c r="AC87" s="42">
        <f>AB87/$AB$253*$C$21</f>
        <v>0</v>
      </c>
      <c r="AD87" s="53">
        <f>P87+M87+I87+T87+Y87+AC87</f>
        <v>3.6185962131329131E-4</v>
      </c>
      <c r="AE87" s="40">
        <f>J87+N87+O87+U87+Z87+AB87</f>
        <v>398.04558344462043</v>
      </c>
      <c r="AF87" s="40">
        <f>AE87/$O$10</f>
        <v>39.804558344462045</v>
      </c>
    </row>
    <row r="88" spans="1:32" ht="15.75" x14ac:dyDescent="0.25">
      <c r="A88" s="28" t="str">
        <f>'Parent Information'!G228</f>
        <v>70-07-16-400-095</v>
      </c>
      <c r="B88" s="18">
        <f>'Parent Information'!AN228</f>
        <v>2.2840611900000001</v>
      </c>
      <c r="C88" s="51">
        <f>'Parent Information'!AQ228</f>
        <v>2.2844772992800002</v>
      </c>
      <c r="D88" s="52">
        <f>'Parent Information'!AR228</f>
        <v>2.1623698234300002</v>
      </c>
      <c r="E88" s="17" t="str">
        <f>'Parent Information'!K228</f>
        <v>TAYLOR WILLIAM-CAROL TRUST</v>
      </c>
      <c r="F88" s="28">
        <f>VLOOKUP(A88,'Factor 1, 4, &amp; 5'!$F$1:$AS$230,40,FALSE)</f>
        <v>1</v>
      </c>
      <c r="G88" s="18">
        <f>VLOOKUP(F88,$H$5:$I$9,2,FALSE)</f>
        <v>1</v>
      </c>
      <c r="H88" s="21">
        <f>D88*G88</f>
        <v>2.1623698234300002</v>
      </c>
      <c r="I88" s="42">
        <f>H88/$H$253*$C$16</f>
        <v>2.337361881664137E-5</v>
      </c>
      <c r="J88" s="40">
        <f>I88*$F$4</f>
        <v>25.710980698305505</v>
      </c>
      <c r="K88" s="18">
        <f>VLOOKUP(A88,'Factored Acreage'!$A$3:$D$231,4,FALSE)</f>
        <v>0.34</v>
      </c>
      <c r="L88" s="41">
        <f>D88*K88</f>
        <v>0.73520573996620009</v>
      </c>
      <c r="M88" s="53">
        <f>L88/$L$253*$C$17</f>
        <v>2.6077773542989335E-5</v>
      </c>
      <c r="N88" s="40">
        <f>M88*$F$4</f>
        <v>28.68555089728827</v>
      </c>
      <c r="O88" s="40">
        <f>$H$9</f>
        <v>275</v>
      </c>
      <c r="P88" s="42">
        <f>O88/$O$253*$C$18</f>
        <v>2.5000000000000001E-4</v>
      </c>
      <c r="Q88" s="17">
        <f>VLOOKUP(A88,'Factor 1, 4, &amp; 5'!$F$2:$AS$230,38,FALSE)</f>
        <v>1</v>
      </c>
      <c r="R88" s="18">
        <f>VLOOKUP(Q88,$H$11:$I$13,2,FALSE)</f>
        <v>1</v>
      </c>
      <c r="S88" s="75">
        <f>R88*D88</f>
        <v>2.1623698234300002</v>
      </c>
      <c r="T88" s="42">
        <f>S88/$S$253*$C$19</f>
        <v>3.8263016863950404E-5</v>
      </c>
      <c r="U88" s="40">
        <f>T88*$F$4</f>
        <v>42.089318550345446</v>
      </c>
      <c r="V88" s="17">
        <f>VLOOKUP(A88,'Factor 1, 4, &amp; 5'!$F$2:$AS$230,39,FALSE)</f>
        <v>3</v>
      </c>
      <c r="W88" s="18">
        <f>VLOOKUP(V88,$H$15:$I$17,2,FALSE)</f>
        <v>0.5</v>
      </c>
      <c r="X88" s="75">
        <f>W88*$D88</f>
        <v>1.0811849117150001</v>
      </c>
      <c r="Y88" s="42">
        <f>X88/$X$253*$C$20</f>
        <v>1.8664231158952432E-5</v>
      </c>
      <c r="Z88" s="40">
        <f>Y88*$F$4</f>
        <v>20.530654274847677</v>
      </c>
      <c r="AA88" s="17">
        <f>VLOOKUP(A88,'Factor 1, 4, &amp; 5'!$F$1:$AT$230,41,FALSE)</f>
        <v>0</v>
      </c>
      <c r="AB88" s="40">
        <f>IF(AA88=1,$H$19,0)</f>
        <v>0</v>
      </c>
      <c r="AC88" s="42">
        <f>AB88/$AB$253*$C$21</f>
        <v>0</v>
      </c>
      <c r="AD88" s="53">
        <f>P88+M88+I88+T88+Y88+AC88</f>
        <v>3.5637864038253354E-4</v>
      </c>
      <c r="AE88" s="40">
        <f>J88+N88+O88+U88+Z88+AB88</f>
        <v>392.01650442078693</v>
      </c>
      <c r="AF88" s="40">
        <f>AE88/$O$10</f>
        <v>39.201650442078694</v>
      </c>
    </row>
    <row r="89" spans="1:32" ht="15.75" x14ac:dyDescent="0.25">
      <c r="A89" s="28" t="str">
        <f>'Parent Information'!G63</f>
        <v>70-07-15-100-023</v>
      </c>
      <c r="B89" s="18">
        <f>'Parent Information'!AN63</f>
        <v>1.70031153</v>
      </c>
      <c r="C89" s="51">
        <f>'Parent Information'!AQ63</f>
        <v>1.7006194100600001</v>
      </c>
      <c r="D89" s="52">
        <f>'Parent Information'!AR63</f>
        <v>1.7005874383399999</v>
      </c>
      <c r="E89" s="17" t="str">
        <f>'Parent Information'!K63</f>
        <v>CHESTER OF MIICHIGAN LLC</v>
      </c>
      <c r="F89" s="28">
        <f>VLOOKUP(A89,'Factor 1, 4, &amp; 5'!$F$1:$AS$230,40,FALSE)</f>
        <v>1</v>
      </c>
      <c r="G89" s="18">
        <f>VLOOKUP(F89,$H$5:$I$9,2,FALSE)</f>
        <v>1</v>
      </c>
      <c r="H89" s="21">
        <f>D89*G89</f>
        <v>1.7005874383399999</v>
      </c>
      <c r="I89" s="42">
        <f>H89/$H$253*$C$16</f>
        <v>1.8382092700996535E-5</v>
      </c>
      <c r="J89" s="40">
        <f>I89*$F$4</f>
        <v>20.220301971096188</v>
      </c>
      <c r="K89" s="18">
        <f>VLOOKUP(A89,'Factored Acreage'!$A$3:$D$231,4,FALSE)</f>
        <v>0.7</v>
      </c>
      <c r="L89" s="41">
        <f>D89*K89</f>
        <v>1.1904112068379999</v>
      </c>
      <c r="M89" s="53">
        <f>L89/$L$253*$C$17</f>
        <v>4.2223927517738319E-5</v>
      </c>
      <c r="N89" s="40">
        <f>M89*$F$4</f>
        <v>46.44632026951215</v>
      </c>
      <c r="O89" s="40">
        <f>$H$9</f>
        <v>275</v>
      </c>
      <c r="P89" s="42">
        <f>O89/$O$253*$C$18</f>
        <v>2.5000000000000001E-4</v>
      </c>
      <c r="Q89" s="17">
        <f>VLOOKUP(A89,'Factor 1, 4, &amp; 5'!$F$2:$AS$230,38,FALSE)</f>
        <v>1</v>
      </c>
      <c r="R89" s="18">
        <f>VLOOKUP(Q89,$H$11:$I$13,2,FALSE)</f>
        <v>1</v>
      </c>
      <c r="S89" s="75">
        <f>R89*D89</f>
        <v>1.7005874383399999</v>
      </c>
      <c r="T89" s="42">
        <f>S89/$S$253*$C$19</f>
        <v>3.0091802580102021E-5</v>
      </c>
      <c r="U89" s="40">
        <f>T89*$F$4</f>
        <v>33.100982838112223</v>
      </c>
      <c r="V89" s="17">
        <f>VLOOKUP(A89,'Factor 1, 4, &amp; 5'!$F$2:$AS$230,39,FALSE)</f>
        <v>3</v>
      </c>
      <c r="W89" s="18">
        <f>VLOOKUP(V89,$H$15:$I$17,2,FALSE)</f>
        <v>0.5</v>
      </c>
      <c r="X89" s="75">
        <f>W89*$D89</f>
        <v>0.85029371916999996</v>
      </c>
      <c r="Y89" s="42">
        <f>X89/$X$253*$C$20</f>
        <v>1.4678412874279554E-5</v>
      </c>
      <c r="Z89" s="40">
        <f>Y89*$F$4</f>
        <v>16.14625416170751</v>
      </c>
      <c r="AA89" s="17">
        <f>VLOOKUP(A89,'Factor 1, 4, &amp; 5'!$F$1:$AT$230,41,FALSE)</f>
        <v>0</v>
      </c>
      <c r="AB89" s="40">
        <f>IF(AA89=1,$H$19,0)</f>
        <v>0</v>
      </c>
      <c r="AC89" s="42">
        <f>AB89/$AB$253*$C$21</f>
        <v>0</v>
      </c>
      <c r="AD89" s="53">
        <f>P89+M89+I89+T89+Y89+AC89</f>
        <v>3.5537623567311641E-4</v>
      </c>
      <c r="AE89" s="40">
        <f>J89+N89+O89+U89+Z89+AB89</f>
        <v>390.91385924042805</v>
      </c>
      <c r="AF89" s="40">
        <f>AE89/$O$10</f>
        <v>39.091385924042804</v>
      </c>
    </row>
    <row r="90" spans="1:32" ht="15.75" x14ac:dyDescent="0.25">
      <c r="A90" s="28" t="str">
        <f>'Parent Information'!G43</f>
        <v>70-07-09-496-010</v>
      </c>
      <c r="B90" s="18">
        <f>'Parent Information'!AN43</f>
        <v>1.4093832100000001</v>
      </c>
      <c r="C90" s="51">
        <f>'Parent Information'!AQ43</f>
        <v>1.4096386672300001</v>
      </c>
      <c r="D90" s="52">
        <f>'Parent Information'!AR43</f>
        <v>1.4096386672200001</v>
      </c>
      <c r="E90" s="17" t="str">
        <f>'Parent Information'!K43</f>
        <v>L &amp; B CONSTRUCTION LLC</v>
      </c>
      <c r="F90" s="28">
        <f>VLOOKUP(A90,'Factor 1, 4, &amp; 5'!$F$1:$AS$230,40,FALSE)</f>
        <v>2</v>
      </c>
      <c r="G90" s="18">
        <f>VLOOKUP(F90,$H$5:$I$9,2,FALSE)</f>
        <v>1.5</v>
      </c>
      <c r="H90" s="21">
        <f>D90*G90</f>
        <v>2.11445800083</v>
      </c>
      <c r="I90" s="42">
        <f>H90/$H$253*$C$16</f>
        <v>2.2855727442960165E-5</v>
      </c>
      <c r="J90" s="40">
        <f>I90*$F$4</f>
        <v>25.141300187256181</v>
      </c>
      <c r="K90" s="18">
        <f>VLOOKUP(A90,'Factored Acreage'!$A$3:$D$231,4,FALSE)</f>
        <v>0.37</v>
      </c>
      <c r="L90" s="41">
        <f>D90*K90</f>
        <v>0.52156630687140004</v>
      </c>
      <c r="M90" s="53">
        <f>L90/$L$253*$C$17</f>
        <v>1.8499975311497092E-5</v>
      </c>
      <c r="N90" s="40">
        <f>M90*$F$4</f>
        <v>20.3499728426468</v>
      </c>
      <c r="O90" s="40">
        <f>$H$9</f>
        <v>275</v>
      </c>
      <c r="P90" s="42">
        <f>O90/$O$253*$C$18</f>
        <v>2.5000000000000001E-4</v>
      </c>
      <c r="Q90" s="17">
        <f>VLOOKUP(A90,'Factor 1, 4, &amp; 5'!$F$2:$AS$230,38,FALSE)</f>
        <v>1</v>
      </c>
      <c r="R90" s="18">
        <f>VLOOKUP(Q90,$H$11:$I$13,2,FALSE)</f>
        <v>1</v>
      </c>
      <c r="S90" s="75">
        <f>R90*D90</f>
        <v>1.4096386672200001</v>
      </c>
      <c r="T90" s="42">
        <f>S90/$S$253*$C$19</f>
        <v>2.4943479839336313E-5</v>
      </c>
      <c r="U90" s="40">
        <f>T90*$F$4</f>
        <v>27.437827823269945</v>
      </c>
      <c r="V90" s="17">
        <f>VLOOKUP(A90,'Factor 1, 4, &amp; 5'!$F$2:$AS$230,39,FALSE)</f>
        <v>2</v>
      </c>
      <c r="W90" s="18">
        <f>VLOOKUP(V90,$H$15:$I$17,2,FALSE)</f>
        <v>1.5</v>
      </c>
      <c r="X90" s="75">
        <f>W90*$D90</f>
        <v>2.11445800083</v>
      </c>
      <c r="Y90" s="42">
        <f>X90/$X$253*$C$20</f>
        <v>3.6501372222063009E-5</v>
      </c>
      <c r="Z90" s="40">
        <f>Y90*$F$4</f>
        <v>40.151509444269308</v>
      </c>
      <c r="AA90" s="17">
        <f>VLOOKUP(A90,'Factor 1, 4, &amp; 5'!$F$1:$AT$230,41,FALSE)</f>
        <v>0</v>
      </c>
      <c r="AB90" s="40">
        <f>IF(AA90=1,$H$19,0)</f>
        <v>0</v>
      </c>
      <c r="AC90" s="42">
        <f>AB90/$AB$253*$C$21</f>
        <v>0</v>
      </c>
      <c r="AD90" s="53">
        <f>P90+M90+I90+T90+Y90+AC90</f>
        <v>3.5280055481585657E-4</v>
      </c>
      <c r="AE90" s="40">
        <f>J90+N90+O90+U90+Z90+AB90</f>
        <v>388.08061029744226</v>
      </c>
      <c r="AF90" s="40">
        <f>AE90/$O$10</f>
        <v>38.808061029744223</v>
      </c>
    </row>
    <row r="91" spans="1:32" ht="15.75" x14ac:dyDescent="0.25">
      <c r="A91" s="28" t="str">
        <f>'Parent Information'!G100</f>
        <v>70-07-16-200-008</v>
      </c>
      <c r="B91" s="18">
        <f>'Parent Information'!AN100</f>
        <v>2.14169908</v>
      </c>
      <c r="C91" s="51">
        <f>'Parent Information'!AQ100</f>
        <v>2.1420879125200001</v>
      </c>
      <c r="D91" s="52">
        <f>'Parent Information'!AR100</f>
        <v>2.0217763828100002</v>
      </c>
      <c r="E91" s="17" t="str">
        <f>'Parent Information'!K100</f>
        <v>ECKERT KRISTOPHER</v>
      </c>
      <c r="F91" s="28">
        <f>VLOOKUP(A91,'Factor 1, 4, &amp; 5'!$F$1:$AS$230,40,FALSE)</f>
        <v>1</v>
      </c>
      <c r="G91" s="18">
        <f>VLOOKUP(F91,$H$5:$I$9,2,FALSE)</f>
        <v>1</v>
      </c>
      <c r="H91" s="21">
        <f>D91*G91</f>
        <v>2.0217763828100002</v>
      </c>
      <c r="I91" s="42">
        <f>H91/$H$253*$C$16</f>
        <v>2.1853907686026641E-5</v>
      </c>
      <c r="J91" s="40">
        <f>I91*$F$4</f>
        <v>24.039298454629304</v>
      </c>
      <c r="K91" s="18">
        <f>VLOOKUP(A91,'Factored Acreage'!$A$3:$D$231,4,FALSE)</f>
        <v>0.35</v>
      </c>
      <c r="L91" s="41">
        <f>D91*K91</f>
        <v>0.70762173398350003</v>
      </c>
      <c r="M91" s="53">
        <f>L91/$L$253*$C$17</f>
        <v>2.5099367877306713E-5</v>
      </c>
      <c r="N91" s="40">
        <f>M91*$F$4</f>
        <v>27.609304665037385</v>
      </c>
      <c r="O91" s="40">
        <f>$H$9</f>
        <v>275</v>
      </c>
      <c r="P91" s="42">
        <f>O91/$O$253*$C$18</f>
        <v>2.5000000000000001E-4</v>
      </c>
      <c r="Q91" s="17">
        <f>VLOOKUP(A91,'Factor 1, 4, &amp; 5'!$F$2:$AS$230,38,FALSE)</f>
        <v>1</v>
      </c>
      <c r="R91" s="18">
        <f>VLOOKUP(Q91,$H$11:$I$13,2,FALSE)</f>
        <v>1</v>
      </c>
      <c r="S91" s="75">
        <f>R91*D91</f>
        <v>2.0217763828100002</v>
      </c>
      <c r="T91" s="42">
        <f>S91/$S$253*$C$19</f>
        <v>3.5775223549821214E-5</v>
      </c>
      <c r="U91" s="40">
        <f>T91*$F$4</f>
        <v>39.352745904803335</v>
      </c>
      <c r="V91" s="17">
        <f>VLOOKUP(A91,'Factor 1, 4, &amp; 5'!$F$2:$AS$230,39,FALSE)</f>
        <v>3</v>
      </c>
      <c r="W91" s="18">
        <f>VLOOKUP(V91,$H$15:$I$17,2,FALSE)</f>
        <v>0.5</v>
      </c>
      <c r="X91" s="75">
        <f>W91*$D91</f>
        <v>1.0108881914050001</v>
      </c>
      <c r="Y91" s="42">
        <f>X91/$X$253*$C$20</f>
        <v>1.7450716039229859E-5</v>
      </c>
      <c r="Z91" s="40">
        <f>Y91*$F$4</f>
        <v>19.195787643152844</v>
      </c>
      <c r="AA91" s="17">
        <f>VLOOKUP(A91,'Factor 1, 4, &amp; 5'!$F$1:$AT$230,41,FALSE)</f>
        <v>0</v>
      </c>
      <c r="AB91" s="40">
        <f>IF(AA91=1,$H$19,0)</f>
        <v>0</v>
      </c>
      <c r="AC91" s="42">
        <f>AB91/$AB$253*$C$21</f>
        <v>0</v>
      </c>
      <c r="AD91" s="53">
        <f>P91+M91+I91+T91+Y91+AC91</f>
        <v>3.5017921515238451E-4</v>
      </c>
      <c r="AE91" s="40">
        <f>J91+N91+O91+U91+Z91+AB91</f>
        <v>385.19713666762289</v>
      </c>
      <c r="AF91" s="40">
        <f>AE91/$O$10</f>
        <v>38.519713666762286</v>
      </c>
    </row>
    <row r="92" spans="1:32" ht="15.75" x14ac:dyDescent="0.25">
      <c r="A92" s="28" t="str">
        <f>'Parent Information'!G68</f>
        <v>70-07-15-100-028</v>
      </c>
      <c r="B92" s="18">
        <f>'Parent Information'!AN68</f>
        <v>1.6843400799999999</v>
      </c>
      <c r="C92" s="51">
        <f>'Parent Information'!AQ68</f>
        <v>1.68464678241</v>
      </c>
      <c r="D92" s="52">
        <f>'Parent Information'!AR68</f>
        <v>1.6846468053899999</v>
      </c>
      <c r="E92" s="17" t="str">
        <f>'Parent Information'!K68</f>
        <v>EVELAND JOSEPH-CAROL</v>
      </c>
      <c r="F92" s="28">
        <f>VLOOKUP(A92,'Factor 1, 4, &amp; 5'!$F$1:$AS$230,40,FALSE)</f>
        <v>2</v>
      </c>
      <c r="G92" s="18">
        <f>VLOOKUP(F92,$H$5:$I$9,2,FALSE)</f>
        <v>1.5</v>
      </c>
      <c r="H92" s="21">
        <f>D92*G92</f>
        <v>2.5269702080849998</v>
      </c>
      <c r="I92" s="42">
        <f>H92/$H$253*$C$16</f>
        <v>2.7314679369275676E-5</v>
      </c>
      <c r="J92" s="40">
        <f>I92*$F$4</f>
        <v>30.046147306203242</v>
      </c>
      <c r="K92" s="18">
        <f>VLOOKUP(A92,'Factored Acreage'!$A$3:$D$231,4,FALSE)</f>
        <v>0.36</v>
      </c>
      <c r="L92" s="41">
        <f>D92*K92</f>
        <v>0.60647284994039996</v>
      </c>
      <c r="M92" s="53">
        <f>L92/$L$253*$C$17</f>
        <v>2.1511613390619332E-5</v>
      </c>
      <c r="N92" s="40">
        <f>M92*$F$4</f>
        <v>23.662774729681264</v>
      </c>
      <c r="O92" s="40">
        <f>$H$9</f>
        <v>275</v>
      </c>
      <c r="P92" s="42">
        <f>O92/$O$253*$C$18</f>
        <v>2.5000000000000001E-4</v>
      </c>
      <c r="Q92" s="17">
        <f>VLOOKUP(A92,'Factor 1, 4, &amp; 5'!$F$2:$AS$230,38,FALSE)</f>
        <v>1</v>
      </c>
      <c r="R92" s="18">
        <f>VLOOKUP(Q92,$H$11:$I$13,2,FALSE)</f>
        <v>1</v>
      </c>
      <c r="S92" s="75">
        <f>R92*D92</f>
        <v>1.6846468053899999</v>
      </c>
      <c r="T92" s="42">
        <f>S92/$S$253*$C$19</f>
        <v>2.980973394374804E-5</v>
      </c>
      <c r="U92" s="40">
        <f>T92*$F$4</f>
        <v>32.790707338122843</v>
      </c>
      <c r="V92" s="17">
        <f>VLOOKUP(A92,'Factor 1, 4, &amp; 5'!$F$2:$AS$230,39,FALSE)</f>
        <v>3</v>
      </c>
      <c r="W92" s="18">
        <f>VLOOKUP(V92,$H$15:$I$17,2,FALSE)</f>
        <v>0.5</v>
      </c>
      <c r="X92" s="75">
        <f>W92*$D92</f>
        <v>0.84232340269499995</v>
      </c>
      <c r="Y92" s="42">
        <f>X92/$X$253*$C$20</f>
        <v>1.4540823246929465E-5</v>
      </c>
      <c r="Z92" s="40">
        <f>Y92*$F$4</f>
        <v>15.994905571622411</v>
      </c>
      <c r="AA92" s="17">
        <f>VLOOKUP(A92,'Factor 1, 4, &amp; 5'!$F$1:$AT$230,41,FALSE)</f>
        <v>0</v>
      </c>
      <c r="AB92" s="40">
        <f>IF(AA92=1,$H$19,0)</f>
        <v>0</v>
      </c>
      <c r="AC92" s="42">
        <f>AB92/$AB$253*$C$21</f>
        <v>0</v>
      </c>
      <c r="AD92" s="53">
        <f>P92+M92+I92+T92+Y92+AC92</f>
        <v>3.4317684995057254E-4</v>
      </c>
      <c r="AE92" s="40">
        <f>J92+N92+O92+U92+Z92+AB92</f>
        <v>377.49453494562977</v>
      </c>
      <c r="AF92" s="40">
        <f>AE92/$O$10</f>
        <v>37.749453494562978</v>
      </c>
    </row>
    <row r="93" spans="1:32" ht="15.75" x14ac:dyDescent="0.25">
      <c r="A93" s="28" t="str">
        <f>'Parent Information'!G52</f>
        <v>70-07-10-300-032</v>
      </c>
      <c r="B93" s="18">
        <f>'Parent Information'!AN52</f>
        <v>7.2090150599999996</v>
      </c>
      <c r="C93" s="51">
        <f>'Parent Information'!AQ52</f>
        <v>7.2103209172999998</v>
      </c>
      <c r="D93" s="52">
        <f>'Parent Information'!AR52</f>
        <v>1.32405087337</v>
      </c>
      <c r="E93" s="17" t="str">
        <f>'Parent Information'!K52</f>
        <v>METZ HOWARD ETAL</v>
      </c>
      <c r="F93" s="28">
        <f>VLOOKUP(A93,'Factor 1, 4, &amp; 5'!$F$1:$AS$230,40,FALSE)</f>
        <v>1</v>
      </c>
      <c r="G93" s="18">
        <f>VLOOKUP(F93,$H$5:$I$9,2,FALSE)</f>
        <v>1</v>
      </c>
      <c r="H93" s="21">
        <f>D93*G93</f>
        <v>1.32405087337</v>
      </c>
      <c r="I93" s="42">
        <f>H93/$H$253*$C$16</f>
        <v>1.4312010865422305E-5</v>
      </c>
      <c r="J93" s="40">
        <f>I93*$F$4</f>
        <v>15.743211951964536</v>
      </c>
      <c r="K93" s="18">
        <f>VLOOKUP(A93,'Factored Acreage'!$A$3:$D$231,4,FALSE)</f>
        <v>0.7</v>
      </c>
      <c r="L93" s="41">
        <f>D93*K93</f>
        <v>0.92683561135899994</v>
      </c>
      <c r="M93" s="53">
        <f>L93/$L$253*$C$17</f>
        <v>3.2874891844164936E-5</v>
      </c>
      <c r="N93" s="40">
        <f>M93*$F$4</f>
        <v>36.162381028581429</v>
      </c>
      <c r="O93" s="40">
        <f>$H$9</f>
        <v>275</v>
      </c>
      <c r="P93" s="42">
        <f>O93/$O$253*$C$18</f>
        <v>2.5000000000000001E-4</v>
      </c>
      <c r="Q93" s="17">
        <f>VLOOKUP(A93,'Factor 1, 4, &amp; 5'!$F$2:$AS$230,38,FALSE)</f>
        <v>1</v>
      </c>
      <c r="R93" s="18">
        <f>VLOOKUP(Q93,$H$11:$I$13,2,FALSE)</f>
        <v>1</v>
      </c>
      <c r="S93" s="75">
        <f>R93*D93</f>
        <v>1.32405087337</v>
      </c>
      <c r="T93" s="42">
        <f>S93/$S$253*$C$19</f>
        <v>2.3429008464483223E-5</v>
      </c>
      <c r="U93" s="40">
        <f>T93*$F$4</f>
        <v>25.771909310931544</v>
      </c>
      <c r="V93" s="17">
        <f>VLOOKUP(A93,'Factor 1, 4, &amp; 5'!$F$2:$AS$230,39,FALSE)</f>
        <v>1</v>
      </c>
      <c r="W93" s="18">
        <f>VLOOKUP(V93,$H$15:$I$17,2,FALSE)</f>
        <v>0.75</v>
      </c>
      <c r="X93" s="75">
        <f>W93*$D93</f>
        <v>0.99303815502750004</v>
      </c>
      <c r="Y93" s="42">
        <f>X93/$X$253*$C$20</f>
        <v>1.7142575219342806E-5</v>
      </c>
      <c r="Z93" s="40">
        <f>Y93*$F$4</f>
        <v>18.856832741277088</v>
      </c>
      <c r="AA93" s="17">
        <f>VLOOKUP(A93,'Factor 1, 4, &amp; 5'!$F$1:$AT$230,41,FALSE)</f>
        <v>0</v>
      </c>
      <c r="AB93" s="40">
        <f>IF(AA93=1,$H$19,0)</f>
        <v>0</v>
      </c>
      <c r="AC93" s="42">
        <f>AB93/$AB$253*$C$21</f>
        <v>0</v>
      </c>
      <c r="AD93" s="53">
        <f>P93+M93+I93+T93+Y93+AC93</f>
        <v>3.377584863934133E-4</v>
      </c>
      <c r="AE93" s="40">
        <f>J93+N93+O93+U93+Z93+AB93</f>
        <v>371.5343350327546</v>
      </c>
      <c r="AF93" s="40">
        <f>AE93/$O$10</f>
        <v>37.153433503275458</v>
      </c>
    </row>
    <row r="94" spans="1:32" ht="15.75" x14ac:dyDescent="0.25">
      <c r="A94" s="28" t="str">
        <f>'Parent Information'!G17</f>
        <v>70-07-09-400-054</v>
      </c>
      <c r="B94" s="18">
        <f>'Parent Information'!AN17</f>
        <v>3.2221976799999998</v>
      </c>
      <c r="C94" s="51">
        <f>'Parent Information'!AQ17</f>
        <v>3.2227797695799998</v>
      </c>
      <c r="D94" s="52">
        <f>'Parent Information'!AR17</f>
        <v>1.5786831771700001</v>
      </c>
      <c r="E94" s="17" t="str">
        <f>'Parent Information'!K17</f>
        <v>POFAHL STEVEN H-JAYNE L TRUST</v>
      </c>
      <c r="F94" s="28">
        <f>VLOOKUP(A94,'Factor 1, 4, &amp; 5'!$F$1:$AS$230,40,FALSE)</f>
        <v>1</v>
      </c>
      <c r="G94" s="18">
        <f>VLOOKUP(F94,$H$5:$I$9,2,FALSE)</f>
        <v>1</v>
      </c>
      <c r="H94" s="21">
        <f>D94*G94</f>
        <v>1.5786831771700001</v>
      </c>
      <c r="I94" s="42">
        <f>H94/$H$253*$C$16</f>
        <v>1.706439778043379E-5</v>
      </c>
      <c r="J94" s="40">
        <f>I94*$F$4</f>
        <v>18.770837558477169</v>
      </c>
      <c r="K94" s="18">
        <f>VLOOKUP(A94,'Factored Acreage'!$A$3:$D$231,4,FALSE)</f>
        <v>0.33</v>
      </c>
      <c r="L94" s="41">
        <f>D94*K94</f>
        <v>0.52096544846610005</v>
      </c>
      <c r="M94" s="53">
        <f>L94/$L$253*$C$17</f>
        <v>1.8478662842656009E-5</v>
      </c>
      <c r="N94" s="40">
        <f>M94*$F$4</f>
        <v>20.32652912692161</v>
      </c>
      <c r="O94" s="40">
        <f>$H$9</f>
        <v>275</v>
      </c>
      <c r="P94" s="42">
        <f>O94/$O$253*$C$18</f>
        <v>2.5000000000000001E-4</v>
      </c>
      <c r="Q94" s="17">
        <f>VLOOKUP(A94,'Factor 1, 4, &amp; 5'!$F$2:$AS$230,38,FALSE)</f>
        <v>1</v>
      </c>
      <c r="R94" s="18">
        <f>VLOOKUP(Q94,$H$11:$I$13,2,FALSE)</f>
        <v>1</v>
      </c>
      <c r="S94" s="75">
        <f>R94*D94</f>
        <v>1.5786831771700001</v>
      </c>
      <c r="T94" s="42">
        <f>S94/$S$253*$C$19</f>
        <v>2.7934713283722414E-5</v>
      </c>
      <c r="U94" s="40">
        <f>T94*$F$4</f>
        <v>30.728184612094655</v>
      </c>
      <c r="V94" s="17">
        <f>VLOOKUP(A94,'Factor 1, 4, &amp; 5'!$F$2:$AS$230,39,FALSE)</f>
        <v>1</v>
      </c>
      <c r="W94" s="18">
        <f>VLOOKUP(V94,$H$15:$I$17,2,FALSE)</f>
        <v>0.75</v>
      </c>
      <c r="X94" s="75">
        <f>W94*$D94</f>
        <v>1.1840123828775</v>
      </c>
      <c r="Y94" s="42">
        <f>X94/$X$253*$C$20</f>
        <v>2.0439316688238207E-5</v>
      </c>
      <c r="Z94" s="40">
        <f>Y94*$F$4</f>
        <v>22.483248357062028</v>
      </c>
      <c r="AA94" s="17">
        <f>VLOOKUP(A94,'Factor 1, 4, &amp; 5'!$F$1:$AT$230,41,FALSE)</f>
        <v>0</v>
      </c>
      <c r="AB94" s="40">
        <f>IF(AA94=1,$H$19,0)</f>
        <v>0</v>
      </c>
      <c r="AC94" s="42">
        <f>AB94/$AB$253*$C$21</f>
        <v>0</v>
      </c>
      <c r="AD94" s="53">
        <f>P94+M94+I94+T94+Y94+AC94</f>
        <v>3.3391709059505043E-4</v>
      </c>
      <c r="AE94" s="40">
        <f>J94+N94+O94+U94+Z94+AB94</f>
        <v>367.30879965455551</v>
      </c>
      <c r="AF94" s="40">
        <f>AE94/$O$10</f>
        <v>36.73087996545555</v>
      </c>
    </row>
    <row r="95" spans="1:32" ht="15.75" x14ac:dyDescent="0.25">
      <c r="A95" s="28" t="str">
        <f>'Parent Information'!G221</f>
        <v>70-07-16-400-078</v>
      </c>
      <c r="B95" s="18">
        <f>'Parent Information'!AN221</f>
        <v>1.8067957299999999</v>
      </c>
      <c r="C95" s="51">
        <f>'Parent Information'!AQ221</f>
        <v>1.80711918858</v>
      </c>
      <c r="D95" s="52">
        <f>'Parent Information'!AR221</f>
        <v>1.67826141292</v>
      </c>
      <c r="E95" s="17" t="str">
        <f>'Parent Information'!K221</f>
        <v>SHUMAKER STEVEN-VANHOEVEN MARY BETH</v>
      </c>
      <c r="F95" s="28">
        <f>VLOOKUP(A95,'Factor 1, 4, &amp; 5'!$F$1:$AS$230,40,FALSE)</f>
        <v>1</v>
      </c>
      <c r="G95" s="18">
        <f>VLOOKUP(F95,$H$5:$I$9,2,FALSE)</f>
        <v>1</v>
      </c>
      <c r="H95" s="21">
        <f>D95*G95</f>
        <v>1.67826141292</v>
      </c>
      <c r="I95" s="42">
        <f>H95/$H$253*$C$16</f>
        <v>1.8140764875291876E-5</v>
      </c>
      <c r="J95" s="40">
        <f>I95*$F$4</f>
        <v>19.954841362821064</v>
      </c>
      <c r="K95" s="18">
        <f>VLOOKUP(A95,'Factored Acreage'!$A$3:$D$231,4,FALSE)</f>
        <v>0.36</v>
      </c>
      <c r="L95" s="41">
        <f>D95*K95</f>
        <v>0.60417410865119991</v>
      </c>
      <c r="M95" s="53">
        <f>L95/$L$253*$C$17</f>
        <v>2.143007695596577E-5</v>
      </c>
      <c r="N95" s="40">
        <f>M95*$F$4</f>
        <v>23.573084651562347</v>
      </c>
      <c r="O95" s="40">
        <f>$H$9</f>
        <v>275</v>
      </c>
      <c r="P95" s="42">
        <f>O95/$O$253*$C$18</f>
        <v>2.5000000000000001E-4</v>
      </c>
      <c r="Q95" s="17">
        <f>VLOOKUP(A95,'Factor 1, 4, &amp; 5'!$F$2:$AS$230,38,FALSE)</f>
        <v>1</v>
      </c>
      <c r="R95" s="18">
        <f>VLOOKUP(Q95,$H$11:$I$13,2,FALSE)</f>
        <v>1</v>
      </c>
      <c r="S95" s="75">
        <f>R95*D95</f>
        <v>1.67826141292</v>
      </c>
      <c r="T95" s="42">
        <f>S95/$S$253*$C$19</f>
        <v>2.9696744769965089E-5</v>
      </c>
      <c r="U95" s="40">
        <f>T95*$F$4</f>
        <v>32.666419246961595</v>
      </c>
      <c r="V95" s="17">
        <f>VLOOKUP(A95,'Factor 1, 4, &amp; 5'!$F$2:$AS$230,39,FALSE)</f>
        <v>3</v>
      </c>
      <c r="W95" s="18">
        <f>VLOOKUP(V95,$H$15:$I$17,2,FALSE)</f>
        <v>0.5</v>
      </c>
      <c r="X95" s="75">
        <f>W95*$D95</f>
        <v>0.83913070645999999</v>
      </c>
      <c r="Y95" s="42">
        <f>X95/$X$253*$C$20</f>
        <v>1.4485708511323476E-5</v>
      </c>
      <c r="Z95" s="40">
        <f>Y95*$F$4</f>
        <v>15.934279362455824</v>
      </c>
      <c r="AA95" s="17">
        <f>VLOOKUP(A95,'Factor 1, 4, &amp; 5'!$F$1:$AT$230,41,FALSE)</f>
        <v>0</v>
      </c>
      <c r="AB95" s="40">
        <f>IF(AA95=1,$H$19,0)</f>
        <v>0</v>
      </c>
      <c r="AC95" s="42">
        <f>AB95/$AB$253*$C$21</f>
        <v>0</v>
      </c>
      <c r="AD95" s="53">
        <f>P95+M95+I95+T95+Y95+AC95</f>
        <v>3.3375329511254622E-4</v>
      </c>
      <c r="AE95" s="40">
        <f>J95+N95+O95+U95+Z95+AB95</f>
        <v>367.12862462380082</v>
      </c>
      <c r="AF95" s="40">
        <f>AE95/$O$10</f>
        <v>36.71286246238008</v>
      </c>
    </row>
    <row r="96" spans="1:32" ht="15.75" x14ac:dyDescent="0.25">
      <c r="A96" s="28" t="str">
        <f>'Parent Information'!G234</f>
        <v>70-07-22-200-020</v>
      </c>
      <c r="B96" s="18">
        <f>'Parent Information'!AN234</f>
        <v>30.295445409999999</v>
      </c>
      <c r="C96" s="51">
        <f>'Parent Information'!AQ234</f>
        <v>30.300974289599999</v>
      </c>
      <c r="D96" s="52">
        <f>'Parent Information'!AR234</f>
        <v>1.88194194677</v>
      </c>
      <c r="E96" s="17" t="str">
        <f>'Parent Information'!K234</f>
        <v>VOLOVLEK EDWARD J-BONNIE ROWE</v>
      </c>
      <c r="F96" s="28">
        <f>VLOOKUP(A96,'Factor 1, 4, &amp; 5'!$F$1:$AS$230,40,FALSE)</f>
        <v>1</v>
      </c>
      <c r="G96" s="18">
        <f>VLOOKUP(F96,$H$5:$I$9,2,FALSE)</f>
        <v>1</v>
      </c>
      <c r="H96" s="21">
        <f>D96*G96</f>
        <v>1.88194194677</v>
      </c>
      <c r="I96" s="42">
        <f>H96/$H$253*$C$16</f>
        <v>2.0342400833672165E-5</v>
      </c>
      <c r="J96" s="40">
        <f>I96*$F$4</f>
        <v>22.376640917039381</v>
      </c>
      <c r="K96" s="18">
        <f>VLOOKUP(A96,'Factored Acreage'!$A$3:$D$231,4,FALSE)</f>
        <v>0.2</v>
      </c>
      <c r="L96" s="41">
        <f>D96*K96</f>
        <v>0.37638838935400004</v>
      </c>
      <c r="M96" s="53">
        <f>L96/$L$253*$C$17</f>
        <v>1.3350509453633152E-5</v>
      </c>
      <c r="N96" s="40">
        <f>M96*$F$4</f>
        <v>14.685560398996467</v>
      </c>
      <c r="O96" s="40">
        <f>$H$9</f>
        <v>275</v>
      </c>
      <c r="P96" s="42">
        <f>O96/$O$253*$C$18</f>
        <v>2.5000000000000001E-4</v>
      </c>
      <c r="Q96" s="17">
        <f>VLOOKUP(A96,'Factor 1, 4, &amp; 5'!$F$2:$AS$230,38,FALSE)</f>
        <v>1</v>
      </c>
      <c r="R96" s="18">
        <f>VLOOKUP(Q96,$H$11:$I$13,2,FALSE)</f>
        <v>1</v>
      </c>
      <c r="S96" s="75">
        <f>R96*D96</f>
        <v>1.88194194677</v>
      </c>
      <c r="T96" s="42">
        <f>S96/$S$253*$C$19</f>
        <v>3.3300860780610693E-5</v>
      </c>
      <c r="U96" s="40">
        <f>T96*$F$4</f>
        <v>36.630946858671763</v>
      </c>
      <c r="V96" s="17">
        <f>VLOOKUP(A96,'Factor 1, 4, &amp; 5'!$F$2:$AS$230,39,FALSE)</f>
        <v>3</v>
      </c>
      <c r="W96" s="18">
        <f>VLOOKUP(V96,$H$15:$I$17,2,FALSE)</f>
        <v>0.5</v>
      </c>
      <c r="X96" s="75">
        <f>W96*$D96</f>
        <v>0.94097097338500002</v>
      </c>
      <c r="Y96" s="42">
        <f>X96/$X$253*$C$20</f>
        <v>1.624375217488383E-5</v>
      </c>
      <c r="Z96" s="40">
        <f>Y96*$F$4</f>
        <v>17.868127392372212</v>
      </c>
      <c r="AA96" s="17">
        <f>VLOOKUP(A96,'Factor 1, 4, &amp; 5'!$F$1:$AT$230,41,FALSE)</f>
        <v>0</v>
      </c>
      <c r="AB96" s="40">
        <f>IF(AA96=1,$H$19,0)</f>
        <v>0</v>
      </c>
      <c r="AC96" s="42">
        <f>AB96/$AB$253*$C$21</f>
        <v>0</v>
      </c>
      <c r="AD96" s="53">
        <f>P96+M96+I96+T96+Y96+AC96</f>
        <v>3.3323752324279984E-4</v>
      </c>
      <c r="AE96" s="40">
        <f>J96+N96+O96+U96+Z96+AB96</f>
        <v>366.56127556707986</v>
      </c>
      <c r="AF96" s="40">
        <f>AE96/$O$10</f>
        <v>36.656127556707986</v>
      </c>
    </row>
    <row r="97" spans="1:32" ht="15.75" x14ac:dyDescent="0.25">
      <c r="A97" s="28" t="str">
        <f>'Parent Information'!G21</f>
        <v>70-07-09-475-008</v>
      </c>
      <c r="B97" s="18">
        <f>'Parent Information'!AN21</f>
        <v>1.51955201</v>
      </c>
      <c r="C97" s="51">
        <f>'Parent Information'!AQ21</f>
        <v>1.51982748242</v>
      </c>
      <c r="D97" s="52">
        <f>'Parent Information'!AR21</f>
        <v>1.51698167171</v>
      </c>
      <c r="E97" s="17" t="str">
        <f>'Parent Information'!K21</f>
        <v>MONROE CHARLES-ANGELA</v>
      </c>
      <c r="F97" s="28">
        <f>VLOOKUP(A97,'Factor 1, 4, &amp; 5'!$F$1:$AS$230,40,FALSE)</f>
        <v>1</v>
      </c>
      <c r="G97" s="18">
        <f>VLOOKUP(F97,$H$5:$I$9,2,FALSE)</f>
        <v>1</v>
      </c>
      <c r="H97" s="21">
        <f>D97*G97</f>
        <v>1.51698167171</v>
      </c>
      <c r="I97" s="42">
        <f>H97/$H$253*$C$16</f>
        <v>1.6397450131882474E-5</v>
      </c>
      <c r="J97" s="40">
        <f>I97*$F$4</f>
        <v>18.037195145070722</v>
      </c>
      <c r="K97" s="18">
        <f>VLOOKUP(A97,'Factored Acreage'!$A$3:$D$231,4,FALSE)</f>
        <v>0.37</v>
      </c>
      <c r="L97" s="41">
        <f>D97*K97</f>
        <v>0.56128321853270002</v>
      </c>
      <c r="M97" s="53">
        <f>L97/$L$253*$C$17</f>
        <v>1.990873556978603E-5</v>
      </c>
      <c r="N97" s="40">
        <f>M97*$F$4</f>
        <v>21.899609126764634</v>
      </c>
      <c r="O97" s="40">
        <f>$H$9</f>
        <v>275</v>
      </c>
      <c r="P97" s="42">
        <f>O97/$O$253*$C$18</f>
        <v>2.5000000000000001E-4</v>
      </c>
      <c r="Q97" s="17">
        <f>VLOOKUP(A97,'Factor 1, 4, &amp; 5'!$F$2:$AS$230,38,FALSE)</f>
        <v>1</v>
      </c>
      <c r="R97" s="18">
        <f>VLOOKUP(Q97,$H$11:$I$13,2,FALSE)</f>
        <v>1</v>
      </c>
      <c r="S97" s="75">
        <f>R97*D97</f>
        <v>1.51698167171</v>
      </c>
      <c r="T97" s="42">
        <f>S97/$S$253*$C$19</f>
        <v>2.6842908487722152E-5</v>
      </c>
      <c r="U97" s="40">
        <f>T97*$F$4</f>
        <v>29.527199336494366</v>
      </c>
      <c r="V97" s="17">
        <f>VLOOKUP(A97,'Factor 1, 4, &amp; 5'!$F$2:$AS$230,39,FALSE)</f>
        <v>1</v>
      </c>
      <c r="W97" s="18">
        <f>VLOOKUP(V97,$H$15:$I$17,2,FALSE)</f>
        <v>0.75</v>
      </c>
      <c r="X97" s="75">
        <f>W97*$D97</f>
        <v>1.1377362537825</v>
      </c>
      <c r="Y97" s="42">
        <f>X97/$X$253*$C$20</f>
        <v>1.9640463170017559E-5</v>
      </c>
      <c r="Z97" s="40">
        <f>Y97*$F$4</f>
        <v>21.604509487019314</v>
      </c>
      <c r="AA97" s="17">
        <f>VLOOKUP(A97,'Factor 1, 4, &amp; 5'!$F$1:$AT$230,41,FALSE)</f>
        <v>0</v>
      </c>
      <c r="AB97" s="40">
        <f>IF(AA97=1,$H$19,0)</f>
        <v>0</v>
      </c>
      <c r="AC97" s="42">
        <f>AB97/$AB$253*$C$21</f>
        <v>0</v>
      </c>
      <c r="AD97" s="53">
        <f>P97+M97+I97+T97+Y97+AC97</f>
        <v>3.3278955735940819E-4</v>
      </c>
      <c r="AE97" s="40">
        <f>J97+N97+O97+U97+Z97+AB97</f>
        <v>366.06851309534903</v>
      </c>
      <c r="AF97" s="40">
        <f>AE97/$O$10</f>
        <v>36.606851309534903</v>
      </c>
    </row>
    <row r="98" spans="1:32" ht="15.75" x14ac:dyDescent="0.25">
      <c r="A98" s="28" t="str">
        <f>'Parent Information'!G215</f>
        <v>70-07-16-400-051</v>
      </c>
      <c r="B98" s="18">
        <f>'Parent Information'!AN215</f>
        <v>1.6077185000000001</v>
      </c>
      <c r="C98" s="51">
        <f>'Parent Information'!AQ215</f>
        <v>1.6080018379300001</v>
      </c>
      <c r="D98" s="52">
        <f>'Parent Information'!AR215</f>
        <v>1.6080018628699999</v>
      </c>
      <c r="E98" s="17" t="str">
        <f>'Parent Information'!K215</f>
        <v>FRAZIER JOSEPH M-BARBARA J</v>
      </c>
      <c r="F98" s="28">
        <f>VLOOKUP(A98,'Factor 1, 4, &amp; 5'!$F$1:$AS$230,40,FALSE)</f>
        <v>1</v>
      </c>
      <c r="G98" s="18">
        <f>VLOOKUP(F98,$H$5:$I$9,2,FALSE)</f>
        <v>1</v>
      </c>
      <c r="H98" s="21">
        <f>D98*G98</f>
        <v>1.6080018628699999</v>
      </c>
      <c r="I98" s="42">
        <f>H98/$H$253*$C$16</f>
        <v>1.7381311093009384E-5</v>
      </c>
      <c r="J98" s="40">
        <f>I98*$F$4</f>
        <v>19.119442202310321</v>
      </c>
      <c r="K98" s="18">
        <f>VLOOKUP(A98,'Factored Acreage'!$A$3:$D$231,4,FALSE)</f>
        <v>0.36</v>
      </c>
      <c r="L98" s="41">
        <f>D98*K98</f>
        <v>0.57888067063319992</v>
      </c>
      <c r="M98" s="53">
        <f>L98/$L$253*$C$17</f>
        <v>2.0532917816828248E-5</v>
      </c>
      <c r="N98" s="40">
        <f>M98*$F$4</f>
        <v>22.586209598511072</v>
      </c>
      <c r="O98" s="40">
        <f>$H$9</f>
        <v>275</v>
      </c>
      <c r="P98" s="42">
        <f>O98/$O$253*$C$18</f>
        <v>2.5000000000000001E-4</v>
      </c>
      <c r="Q98" s="17">
        <f>VLOOKUP(A98,'Factor 1, 4, &amp; 5'!$F$2:$AS$230,38,FALSE)</f>
        <v>1</v>
      </c>
      <c r="R98" s="18">
        <f>VLOOKUP(Q98,$H$11:$I$13,2,FALSE)</f>
        <v>1</v>
      </c>
      <c r="S98" s="75">
        <f>R98*D98</f>
        <v>1.6080018628699999</v>
      </c>
      <c r="T98" s="42">
        <f>S98/$S$253*$C$19</f>
        <v>2.8453505838637233E-5</v>
      </c>
      <c r="U98" s="40">
        <f>T98*$F$4</f>
        <v>31.298856422500958</v>
      </c>
      <c r="V98" s="17">
        <f>VLOOKUP(A98,'Factor 1, 4, &amp; 5'!$F$2:$AS$230,39,FALSE)</f>
        <v>3</v>
      </c>
      <c r="W98" s="18">
        <f>VLOOKUP(V98,$H$15:$I$17,2,FALSE)</f>
        <v>0.5</v>
      </c>
      <c r="X98" s="75">
        <f>W98*$D98</f>
        <v>0.80400093143499995</v>
      </c>
      <c r="Y98" s="42">
        <f>X98/$X$253*$C$20</f>
        <v>1.3879271782023807E-5</v>
      </c>
      <c r="Z98" s="40">
        <f>Y98*$F$4</f>
        <v>15.267198960226189</v>
      </c>
      <c r="AA98" s="17">
        <f>VLOOKUP(A98,'Factor 1, 4, &amp; 5'!$F$1:$AT$230,41,FALSE)</f>
        <v>0</v>
      </c>
      <c r="AB98" s="40">
        <f>IF(AA98=1,$H$19,0)</f>
        <v>0</v>
      </c>
      <c r="AC98" s="42">
        <f>AB98/$AB$253*$C$21</f>
        <v>0</v>
      </c>
      <c r="AD98" s="53">
        <f>P98+M98+I98+T98+Y98+AC98</f>
        <v>3.3024700653049867E-4</v>
      </c>
      <c r="AE98" s="40">
        <f>J98+N98+O98+U98+Z98+AB98</f>
        <v>363.27170718354853</v>
      </c>
      <c r="AF98" s="40">
        <f>AE98/$O$10</f>
        <v>36.32717071835485</v>
      </c>
    </row>
    <row r="99" spans="1:32" ht="15.75" x14ac:dyDescent="0.25">
      <c r="A99" s="28" t="str">
        <f>'Parent Information'!G96</f>
        <v>70-07-15-400-012</v>
      </c>
      <c r="B99" s="18">
        <f>'Parent Information'!AN96</f>
        <v>1.1528866900000001</v>
      </c>
      <c r="C99" s="51">
        <f>'Parent Information'!AQ96</f>
        <v>1.15309682209</v>
      </c>
      <c r="D99" s="52">
        <f>'Parent Information'!AR96</f>
        <v>1.15309682209</v>
      </c>
      <c r="E99" s="17" t="str">
        <f>'Parent Information'!K96</f>
        <v>SPIRIT SPE PORTFOLIO CA C-STORES</v>
      </c>
      <c r="F99" s="28">
        <f>VLOOKUP(A99,'Factor 1, 4, &amp; 5'!$F$1:$AS$230,40,FALSE)</f>
        <v>2</v>
      </c>
      <c r="G99" s="18">
        <f>VLOOKUP(F99,$H$5:$I$9,2,FALSE)</f>
        <v>1.5</v>
      </c>
      <c r="H99" s="21">
        <f>D99*G99</f>
        <v>1.7296452331349998</v>
      </c>
      <c r="I99" s="42">
        <f>H99/$H$253*$C$16</f>
        <v>1.86961859758061E-5</v>
      </c>
      <c r="J99" s="40">
        <f>I99*$F$4</f>
        <v>20.565804573386711</v>
      </c>
      <c r="K99" s="18">
        <f>VLOOKUP(A99,'Factored Acreage'!$A$3:$D$231,4,FALSE)</f>
        <v>0.7</v>
      </c>
      <c r="L99" s="41">
        <f>D99*K99</f>
        <v>0.80716777546299989</v>
      </c>
      <c r="M99" s="53">
        <f>L99/$L$253*$C$17</f>
        <v>2.8630269481696752E-5</v>
      </c>
      <c r="N99" s="40">
        <f>M99*$F$4</f>
        <v>31.493296429866426</v>
      </c>
      <c r="O99" s="40">
        <f>$H$9</f>
        <v>275</v>
      </c>
      <c r="P99" s="42">
        <f>O99/$O$253*$C$18</f>
        <v>2.5000000000000001E-4</v>
      </c>
      <c r="Q99" s="17">
        <f>VLOOKUP(A99,'Factor 1, 4, &amp; 5'!$F$2:$AS$230,38,FALSE)</f>
        <v>1</v>
      </c>
      <c r="R99" s="18">
        <f>VLOOKUP(Q99,$H$11:$I$13,2,FALSE)</f>
        <v>1</v>
      </c>
      <c r="S99" s="75">
        <f>R99*D99</f>
        <v>1.15309682209</v>
      </c>
      <c r="T99" s="42">
        <f>S99/$S$253*$C$19</f>
        <v>2.0403985789725651E-5</v>
      </c>
      <c r="U99" s="40">
        <f>T99*$F$4</f>
        <v>22.444384368698216</v>
      </c>
      <c r="V99" s="17">
        <f>VLOOKUP(A99,'Factor 1, 4, &amp; 5'!$F$2:$AS$230,39,FALSE)</f>
        <v>3</v>
      </c>
      <c r="W99" s="18">
        <f>VLOOKUP(V99,$H$15:$I$17,2,FALSE)</f>
        <v>0.5</v>
      </c>
      <c r="X99" s="75">
        <f>W99*$D99</f>
        <v>0.57654841104499999</v>
      </c>
      <c r="Y99" s="42">
        <f>X99/$X$253*$C$20</f>
        <v>9.9528144552087066E-6</v>
      </c>
      <c r="Z99" s="40">
        <f>Y99*$F$4</f>
        <v>10.948095900729577</v>
      </c>
      <c r="AA99" s="17">
        <f>VLOOKUP(A99,'Factor 1, 4, &amp; 5'!$F$1:$AT$230,41,FALSE)</f>
        <v>0</v>
      </c>
      <c r="AB99" s="40">
        <f>IF(AA99=1,$H$19,0)</f>
        <v>0</v>
      </c>
      <c r="AC99" s="42">
        <f>AB99/$AB$253*$C$21</f>
        <v>0</v>
      </c>
      <c r="AD99" s="53">
        <f>P99+M99+I99+T99+Y99+AC99</f>
        <v>3.2768325570243725E-4</v>
      </c>
      <c r="AE99" s="40">
        <f>J99+N99+O99+U99+Z99+AB99</f>
        <v>360.45158127268093</v>
      </c>
      <c r="AF99" s="40">
        <f>AE99/$O$10</f>
        <v>36.045158127268095</v>
      </c>
    </row>
    <row r="100" spans="1:32" ht="15.75" x14ac:dyDescent="0.25">
      <c r="A100" s="28" t="str">
        <f>'Parent Information'!G103</f>
        <v>70-07-16-200-022</v>
      </c>
      <c r="B100" s="18">
        <f>'Parent Information'!AN103</f>
        <v>1.6994260000000001</v>
      </c>
      <c r="C100" s="51">
        <f>'Parent Information'!AQ103</f>
        <v>1.6997350221700001</v>
      </c>
      <c r="D100" s="52">
        <f>'Parent Information'!AR103</f>
        <v>1.49509474195</v>
      </c>
      <c r="E100" s="17" t="str">
        <f>'Parent Information'!K103</f>
        <v>IRWIN KEITH-CHELSEA</v>
      </c>
      <c r="F100" s="28">
        <f>VLOOKUP(A100,'Factor 1, 4, &amp; 5'!$F$1:$AS$230,40,FALSE)</f>
        <v>1</v>
      </c>
      <c r="G100" s="18">
        <f>VLOOKUP(F100,$H$5:$I$9,2,FALSE)</f>
        <v>1</v>
      </c>
      <c r="H100" s="21">
        <f>D100*G100</f>
        <v>1.49509474195</v>
      </c>
      <c r="I100" s="42">
        <f>H100/$H$253*$C$16</f>
        <v>1.6160868605571046E-5</v>
      </c>
      <c r="J100" s="40">
        <f>I100*$F$4</f>
        <v>17.77695546612815</v>
      </c>
      <c r="K100" s="18">
        <f>VLOOKUP(A100,'Factored Acreage'!$A$3:$D$231,4,FALSE)</f>
        <v>0.36</v>
      </c>
      <c r="L100" s="41">
        <f>D100*K100</f>
        <v>0.53823410710200004</v>
      </c>
      <c r="M100" s="53">
        <f>L100/$L$253*$C$17</f>
        <v>1.9091182773905308E-5</v>
      </c>
      <c r="N100" s="40">
        <f>M100*$F$4</f>
        <v>21.000301051295839</v>
      </c>
      <c r="O100" s="40">
        <f>$H$9</f>
        <v>275</v>
      </c>
      <c r="P100" s="42">
        <f>O100/$O$253*$C$18</f>
        <v>2.5000000000000001E-4</v>
      </c>
      <c r="Q100" s="17">
        <f>VLOOKUP(A100,'Factor 1, 4, &amp; 5'!$F$2:$AS$230,38,FALSE)</f>
        <v>1</v>
      </c>
      <c r="R100" s="18">
        <f>VLOOKUP(Q100,$H$11:$I$13,2,FALSE)</f>
        <v>1</v>
      </c>
      <c r="S100" s="75">
        <f>R100*D100</f>
        <v>1.49509474195</v>
      </c>
      <c r="T100" s="42">
        <f>S100/$S$253*$C$19</f>
        <v>2.6455620451497813E-5</v>
      </c>
      <c r="U100" s="40">
        <f>T100*$F$4</f>
        <v>29.101182496647596</v>
      </c>
      <c r="V100" s="17">
        <f>VLOOKUP(A100,'Factor 1, 4, &amp; 5'!$F$2:$AS$230,39,FALSE)</f>
        <v>3</v>
      </c>
      <c r="W100" s="18">
        <f>VLOOKUP(V100,$H$15:$I$17,2,FALSE)</f>
        <v>0.5</v>
      </c>
      <c r="X100" s="75">
        <f>W100*$D100</f>
        <v>0.74754737097500001</v>
      </c>
      <c r="Y100" s="42">
        <f>X100/$X$253*$C$20</f>
        <v>1.2904727750975509E-5</v>
      </c>
      <c r="Z100" s="40">
        <f>Y100*$F$4</f>
        <v>14.19520052607306</v>
      </c>
      <c r="AA100" s="17">
        <f>VLOOKUP(A100,'Factor 1, 4, &amp; 5'!$F$1:$AT$230,41,FALSE)</f>
        <v>0</v>
      </c>
      <c r="AB100" s="40">
        <f>IF(AA100=1,$H$19,0)</f>
        <v>0</v>
      </c>
      <c r="AC100" s="42">
        <f>AB100/$AB$253*$C$21</f>
        <v>0</v>
      </c>
      <c r="AD100" s="53">
        <f>P100+M100+I100+T100+Y100+AC100</f>
        <v>3.2461239958194967E-4</v>
      </c>
      <c r="AE100" s="40">
        <f>J100+N100+O100+U100+Z100+AB100</f>
        <v>357.07363954014465</v>
      </c>
      <c r="AF100" s="40">
        <f>AE100/$O$10</f>
        <v>35.707363954014468</v>
      </c>
    </row>
    <row r="101" spans="1:32" ht="15.75" x14ac:dyDescent="0.25">
      <c r="A101" s="28" t="str">
        <f>'Parent Information'!G20</f>
        <v>70-07-09-475-007</v>
      </c>
      <c r="B101" s="18">
        <f>'Parent Information'!AN20</f>
        <v>1.51958148</v>
      </c>
      <c r="C101" s="51">
        <f>'Parent Information'!AQ20</f>
        <v>1.5198569150400001</v>
      </c>
      <c r="D101" s="52">
        <f>'Parent Information'!AR20</f>
        <v>1.2870828095</v>
      </c>
      <c r="E101" s="17" t="str">
        <f>'Parent Information'!K20</f>
        <v>SWANSON RALPH-CHERYL</v>
      </c>
      <c r="F101" s="28">
        <f>VLOOKUP(A101,'Factor 1, 4, &amp; 5'!$F$1:$AS$230,40,FALSE)</f>
        <v>1</v>
      </c>
      <c r="G101" s="18">
        <f>VLOOKUP(F101,$H$5:$I$9,2,FALSE)</f>
        <v>1</v>
      </c>
      <c r="H101" s="21">
        <f>D101*G101</f>
        <v>1.2870828095</v>
      </c>
      <c r="I101" s="42">
        <f>H101/$H$253*$C$16</f>
        <v>1.3912413431198025E-5</v>
      </c>
      <c r="J101" s="40">
        <f>I101*$F$4</f>
        <v>15.303654774317828</v>
      </c>
      <c r="K101" s="18">
        <f>VLOOKUP(A101,'Factored Acreage'!$A$3:$D$231,4,FALSE)</f>
        <v>0.37</v>
      </c>
      <c r="L101" s="41">
        <f>D101*K101</f>
        <v>0.47622063951499999</v>
      </c>
      <c r="M101" s="53">
        <f>L101/$L$253*$C$17</f>
        <v>1.6891562890056683E-5</v>
      </c>
      <c r="N101" s="40">
        <f>M101*$F$4</f>
        <v>18.580719179062353</v>
      </c>
      <c r="O101" s="40">
        <f>$H$9</f>
        <v>275</v>
      </c>
      <c r="P101" s="42">
        <f>O101/$O$253*$C$18</f>
        <v>2.5000000000000001E-4</v>
      </c>
      <c r="Q101" s="17">
        <f>VLOOKUP(A101,'Factor 1, 4, &amp; 5'!$F$2:$AS$230,38,FALSE)</f>
        <v>1</v>
      </c>
      <c r="R101" s="18">
        <f>VLOOKUP(Q101,$H$11:$I$13,2,FALSE)</f>
        <v>1</v>
      </c>
      <c r="S101" s="75">
        <f>R101*D101</f>
        <v>1.2870828095</v>
      </c>
      <c r="T101" s="42">
        <f>S101/$S$253*$C$19</f>
        <v>2.2774860577309293E-5</v>
      </c>
      <c r="U101" s="40">
        <f>T101*$F$4</f>
        <v>25.052346635040223</v>
      </c>
      <c r="V101" s="17">
        <f>VLOOKUP(A101,'Factor 1, 4, &amp; 5'!$F$2:$AS$230,39,FALSE)</f>
        <v>1</v>
      </c>
      <c r="W101" s="18">
        <f>VLOOKUP(V101,$H$15:$I$17,2,FALSE)</f>
        <v>0.75</v>
      </c>
      <c r="X101" s="75">
        <f>W101*$D101</f>
        <v>0.96531210712499993</v>
      </c>
      <c r="Y101" s="42">
        <f>X101/$X$253*$C$20</f>
        <v>1.6663947223734171E-5</v>
      </c>
      <c r="Z101" s="40">
        <f>Y101*$F$4</f>
        <v>18.330341946107588</v>
      </c>
      <c r="AA101" s="17">
        <f>VLOOKUP(A101,'Factor 1, 4, &amp; 5'!$F$1:$AT$230,41,FALSE)</f>
        <v>0</v>
      </c>
      <c r="AB101" s="40">
        <f>IF(AA101=1,$H$19,0)</f>
        <v>0</v>
      </c>
      <c r="AC101" s="42">
        <f>AB101/$AB$253*$C$21</f>
        <v>0</v>
      </c>
      <c r="AD101" s="53">
        <f>P101+M101+I101+T101+Y101+AC101</f>
        <v>3.2024278412229817E-4</v>
      </c>
      <c r="AE101" s="40">
        <f>J101+N101+O101+U101+Z101+AB101</f>
        <v>352.26706253452801</v>
      </c>
      <c r="AF101" s="40">
        <f>AE101/$O$10</f>
        <v>35.226706253452804</v>
      </c>
    </row>
    <row r="102" spans="1:32" ht="15.75" x14ac:dyDescent="0.25">
      <c r="A102" s="28" t="str">
        <f>'Parent Information'!G71</f>
        <v>70-07-15-300-005</v>
      </c>
      <c r="B102" s="18">
        <f>'Parent Information'!AN71</f>
        <v>1.0224104599999999</v>
      </c>
      <c r="C102" s="51">
        <f>'Parent Information'!AQ71</f>
        <v>1.02259705884</v>
      </c>
      <c r="D102" s="52">
        <f>'Parent Information'!AR71</f>
        <v>1.02259705897</v>
      </c>
      <c r="E102" s="17" t="str">
        <f>'Parent Information'!K71</f>
        <v>SCHARPHORN HOLDINGS LLC</v>
      </c>
      <c r="F102" s="28">
        <f>VLOOKUP(A102,'Factor 1, 4, &amp; 5'!$F$1:$AS$230,40,FALSE)</f>
        <v>2</v>
      </c>
      <c r="G102" s="18">
        <f>VLOOKUP(F102,$H$5:$I$9,2,FALSE)</f>
        <v>1.5</v>
      </c>
      <c r="H102" s="21">
        <f>D102*G102</f>
        <v>1.5338955884550001</v>
      </c>
      <c r="I102" s="42">
        <f>H102/$H$253*$C$16</f>
        <v>1.6580277064819848E-5</v>
      </c>
      <c r="J102" s="40">
        <f>I102*$F$4</f>
        <v>18.238304771301834</v>
      </c>
      <c r="K102" s="18">
        <f>VLOOKUP(A102,'Factored Acreage'!$A$3:$D$231,4,FALSE)</f>
        <v>0.7</v>
      </c>
      <c r="L102" s="41">
        <f>D102*K102</f>
        <v>0.71581794127899989</v>
      </c>
      <c r="M102" s="53">
        <f>L102/$L$253*$C$17</f>
        <v>2.5390087639333147E-5</v>
      </c>
      <c r="N102" s="40">
        <f>M102*$F$4</f>
        <v>27.929096403266463</v>
      </c>
      <c r="O102" s="40">
        <f>$H$9</f>
        <v>275</v>
      </c>
      <c r="P102" s="42">
        <f>O102/$O$253*$C$18</f>
        <v>2.5000000000000001E-4</v>
      </c>
      <c r="Q102" s="17">
        <f>VLOOKUP(A102,'Factor 1, 4, &amp; 5'!$F$2:$AS$230,38,FALSE)</f>
        <v>1</v>
      </c>
      <c r="R102" s="18">
        <f>VLOOKUP(Q102,$H$11:$I$13,2,FALSE)</f>
        <v>1</v>
      </c>
      <c r="S102" s="75">
        <f>R102*D102</f>
        <v>1.02259705897</v>
      </c>
      <c r="T102" s="42">
        <f>S102/$S$253*$C$19</f>
        <v>1.8094799552062758E-5</v>
      </c>
      <c r="U102" s="40">
        <f>T102*$F$4</f>
        <v>19.904279507269035</v>
      </c>
      <c r="V102" s="17">
        <f>VLOOKUP(A102,'Factor 1, 4, &amp; 5'!$F$2:$AS$230,39,FALSE)</f>
        <v>3</v>
      </c>
      <c r="W102" s="18">
        <f>VLOOKUP(V102,$H$15:$I$17,2,FALSE)</f>
        <v>0.5</v>
      </c>
      <c r="X102" s="75">
        <f>W102*$D102</f>
        <v>0.51129852948499999</v>
      </c>
      <c r="Y102" s="42">
        <f>X102/$X$253*$C$20</f>
        <v>8.8264216806384966E-6</v>
      </c>
      <c r="Z102" s="40">
        <f>Y102*$F$4</f>
        <v>9.7090638487023462</v>
      </c>
      <c r="AA102" s="17">
        <f>VLOOKUP(A102,'Factor 1, 4, &amp; 5'!$F$1:$AT$230,41,FALSE)</f>
        <v>0</v>
      </c>
      <c r="AB102" s="40">
        <f>IF(AA102=1,$H$19,0)</f>
        <v>0</v>
      </c>
      <c r="AC102" s="42">
        <f>AB102/$AB$253*$C$21</f>
        <v>0</v>
      </c>
      <c r="AD102" s="53">
        <f>P102+M102+I102+T102+Y102+AC102</f>
        <v>3.1889158593685429E-4</v>
      </c>
      <c r="AE102" s="40">
        <f>J102+N102+O102+U102+Z102+AB102</f>
        <v>350.78074453053966</v>
      </c>
      <c r="AF102" s="40">
        <f>AE102/$O$10</f>
        <v>35.078074453053965</v>
      </c>
    </row>
    <row r="103" spans="1:32" ht="15.75" x14ac:dyDescent="0.25">
      <c r="A103" s="28" t="str">
        <f>'Parent Information'!G212</f>
        <v>70-07-16-400-045</v>
      </c>
      <c r="B103" s="18">
        <f>'Parent Information'!AN212</f>
        <v>1.3696724899999999</v>
      </c>
      <c r="C103" s="51">
        <f>'Parent Information'!AQ212</f>
        <v>1.36991948937</v>
      </c>
      <c r="D103" s="52">
        <f>'Parent Information'!AR212</f>
        <v>1.36991948931</v>
      </c>
      <c r="E103" s="17" t="str">
        <f>'Parent Information'!K212</f>
        <v>MOHNEY HARRY-DIANE</v>
      </c>
      <c r="F103" s="28">
        <f>VLOOKUP(A103,'Factor 1, 4, &amp; 5'!$F$1:$AS$230,40,FALSE)</f>
        <v>1</v>
      </c>
      <c r="G103" s="18">
        <f>VLOOKUP(F103,$H$5:$I$9,2,FALSE)</f>
        <v>1</v>
      </c>
      <c r="H103" s="21">
        <f>D103*G103</f>
        <v>1.36991948931</v>
      </c>
      <c r="I103" s="42">
        <f>H103/$H$253*$C$16</f>
        <v>1.4807816685967777E-5</v>
      </c>
      <c r="J103" s="40">
        <f>I103*$F$4</f>
        <v>16.288598354564556</v>
      </c>
      <c r="K103" s="18">
        <f>VLOOKUP(A103,'Factored Acreage'!$A$3:$D$231,4,FALSE)</f>
        <v>0.37</v>
      </c>
      <c r="L103" s="41">
        <f>D103*K103</f>
        <v>0.50687021104469998</v>
      </c>
      <c r="M103" s="53">
        <f>L103/$L$253*$C$17</f>
        <v>1.7978704273879276E-5</v>
      </c>
      <c r="N103" s="40">
        <f>M103*$F$4</f>
        <v>19.776574701267204</v>
      </c>
      <c r="O103" s="40">
        <f>$H$9</f>
        <v>275</v>
      </c>
      <c r="P103" s="42">
        <f>O103/$O$253*$C$18</f>
        <v>2.5000000000000001E-4</v>
      </c>
      <c r="Q103" s="17">
        <f>VLOOKUP(A103,'Factor 1, 4, &amp; 5'!$F$2:$AS$230,38,FALSE)</f>
        <v>1</v>
      </c>
      <c r="R103" s="18">
        <f>VLOOKUP(Q103,$H$11:$I$13,2,FALSE)</f>
        <v>1</v>
      </c>
      <c r="S103" s="75">
        <f>R103*D103</f>
        <v>1.36991948931</v>
      </c>
      <c r="T103" s="42">
        <f>S103/$S$253*$C$19</f>
        <v>2.4240651138285595E-5</v>
      </c>
      <c r="U103" s="40">
        <f>T103*$F$4</f>
        <v>26.664716252114154</v>
      </c>
      <c r="V103" s="17">
        <f>VLOOKUP(A103,'Factor 1, 4, &amp; 5'!$F$2:$AS$230,39,FALSE)</f>
        <v>3</v>
      </c>
      <c r="W103" s="18">
        <f>VLOOKUP(V103,$H$15:$I$17,2,FALSE)</f>
        <v>0.5</v>
      </c>
      <c r="X103" s="75">
        <f>W103*$D103</f>
        <v>0.68495974465499998</v>
      </c>
      <c r="Y103" s="42">
        <f>X103/$X$253*$C$20</f>
        <v>1.1824292838622108E-5</v>
      </c>
      <c r="Z103" s="40">
        <f>Y103*$F$4</f>
        <v>13.006722122484318</v>
      </c>
      <c r="AA103" s="17">
        <f>VLOOKUP(A103,'Factor 1, 4, &amp; 5'!$F$1:$AT$230,41,FALSE)</f>
        <v>0</v>
      </c>
      <c r="AB103" s="40">
        <f>IF(AA103=1,$H$19,0)</f>
        <v>0</v>
      </c>
      <c r="AC103" s="42">
        <f>AB103/$AB$253*$C$21</f>
        <v>0</v>
      </c>
      <c r="AD103" s="53">
        <f>P103+M103+I103+T103+Y103+AC103</f>
        <v>3.1885146493675472E-4</v>
      </c>
      <c r="AE103" s="40">
        <f>J103+N103+O103+U103+Z103+AB103</f>
        <v>350.73661143043023</v>
      </c>
      <c r="AF103" s="40">
        <f>AE103/$O$10</f>
        <v>35.073661143043026</v>
      </c>
    </row>
    <row r="104" spans="1:32" ht="15.75" x14ac:dyDescent="0.25">
      <c r="A104" s="28" t="str">
        <f>'Parent Information'!G16</f>
        <v>70-07-09-400-053</v>
      </c>
      <c r="B104" s="18">
        <f>'Parent Information'!AN16</f>
        <v>3.2443554799999998</v>
      </c>
      <c r="C104" s="51">
        <f>'Parent Information'!AQ16</f>
        <v>3.2449458492200001</v>
      </c>
      <c r="D104" s="52">
        <f>'Parent Information'!AR16</f>
        <v>1.2772916272399999</v>
      </c>
      <c r="E104" s="17" t="str">
        <f>'Parent Information'!K16</f>
        <v>PROUTY PETER T TRUST 06-26-02</v>
      </c>
      <c r="F104" s="28">
        <f>VLOOKUP(A104,'Factor 1, 4, &amp; 5'!$F$1:$AS$230,40,FALSE)</f>
        <v>1</v>
      </c>
      <c r="G104" s="18">
        <f>VLOOKUP(F104,$H$5:$I$9,2,FALSE)</f>
        <v>1</v>
      </c>
      <c r="H104" s="21">
        <f>D104*G104</f>
        <v>1.2772916272399999</v>
      </c>
      <c r="I104" s="42">
        <f>H104/$H$253*$C$16</f>
        <v>1.3806577991103654E-5</v>
      </c>
      <c r="J104" s="40">
        <f>I104*$F$4</f>
        <v>15.18723579021402</v>
      </c>
      <c r="K104" s="18">
        <f>VLOOKUP(A104,'Factored Acreage'!$A$3:$D$231,4,FALSE)</f>
        <v>0.33</v>
      </c>
      <c r="L104" s="41">
        <f>D104*K104</f>
        <v>0.42150623698919998</v>
      </c>
      <c r="M104" s="53">
        <f>L104/$L$253*$C$17</f>
        <v>1.4950841101522531E-5</v>
      </c>
      <c r="N104" s="40">
        <f>M104*$F$4</f>
        <v>16.445925211674783</v>
      </c>
      <c r="O104" s="40">
        <f>$H$9</f>
        <v>275</v>
      </c>
      <c r="P104" s="42">
        <f>O104/$O$253*$C$18</f>
        <v>2.5000000000000001E-4</v>
      </c>
      <c r="Q104" s="17">
        <f>VLOOKUP(A104,'Factor 1, 4, &amp; 5'!$F$2:$AS$230,38,FALSE)</f>
        <v>1</v>
      </c>
      <c r="R104" s="18">
        <f>VLOOKUP(Q104,$H$11:$I$13,2,FALSE)</f>
        <v>1</v>
      </c>
      <c r="S104" s="75">
        <f>R104*D104</f>
        <v>1.2772916272399999</v>
      </c>
      <c r="T104" s="42">
        <f>S104/$S$253*$C$19</f>
        <v>2.2601606137724976E-5</v>
      </c>
      <c r="U104" s="40">
        <f>T104*$F$4</f>
        <v>24.861766751497473</v>
      </c>
      <c r="V104" s="17">
        <f>VLOOKUP(A104,'Factor 1, 4, &amp; 5'!$F$2:$AS$230,39,FALSE)</f>
        <v>1</v>
      </c>
      <c r="W104" s="18">
        <f>VLOOKUP(V104,$H$15:$I$17,2,FALSE)</f>
        <v>0.75</v>
      </c>
      <c r="X104" s="75">
        <f>W104*$D104</f>
        <v>0.95796872042999992</v>
      </c>
      <c r="Y104" s="42">
        <f>X104/$X$253*$C$20</f>
        <v>1.6537180132110916E-5</v>
      </c>
      <c r="Z104" s="40">
        <f>Y104*$F$4</f>
        <v>18.190898145322006</v>
      </c>
      <c r="AA104" s="17">
        <f>VLOOKUP(A104,'Factor 1, 4, &amp; 5'!$F$1:$AT$230,41,FALSE)</f>
        <v>0</v>
      </c>
      <c r="AB104" s="40">
        <f>IF(AA104=1,$H$19,0)</f>
        <v>0</v>
      </c>
      <c r="AC104" s="42">
        <f>AB104/$AB$253*$C$21</f>
        <v>0</v>
      </c>
      <c r="AD104" s="53">
        <f>P104+M104+I104+T104+Y104+AC104</f>
        <v>3.1789620536246208E-4</v>
      </c>
      <c r="AE104" s="40">
        <f>J104+N104+O104+U104+Z104+AB104</f>
        <v>349.68582589870834</v>
      </c>
      <c r="AF104" s="40">
        <f>AE104/$O$10</f>
        <v>34.968582589870834</v>
      </c>
    </row>
    <row r="105" spans="1:32" ht="15.75" x14ac:dyDescent="0.25">
      <c r="A105" s="28" t="str">
        <f>'Parent Information'!G42</f>
        <v>70-07-09-496-009</v>
      </c>
      <c r="B105" s="18">
        <f>'Parent Information'!AN42</f>
        <v>0.91354502000000004</v>
      </c>
      <c r="C105" s="51">
        <f>'Parent Information'!AQ42</f>
        <v>0.91371175696600004</v>
      </c>
      <c r="D105" s="52">
        <f>'Parent Information'!AR42</f>
        <v>0.91371175693700002</v>
      </c>
      <c r="E105" s="17" t="str">
        <f>'Parent Information'!K42</f>
        <v>SUMMERSET PARK (PVT)</v>
      </c>
      <c r="F105" s="28">
        <f>VLOOKUP(A105,'Factor 1, 4, &amp; 5'!$F$1:$AS$230,40,FALSE)</f>
        <v>2</v>
      </c>
      <c r="G105" s="18">
        <f>VLOOKUP(F105,$H$5:$I$9,2,FALSE)</f>
        <v>1.5</v>
      </c>
      <c r="H105" s="21">
        <f>D105*G105</f>
        <v>1.3705676354055001</v>
      </c>
      <c r="I105" s="42">
        <f>H105/$H$253*$C$16</f>
        <v>1.4814822665985426E-5</v>
      </c>
      <c r="J105" s="40">
        <f>I105*$F$4</f>
        <v>16.296304932583968</v>
      </c>
      <c r="K105" s="18">
        <f>VLOOKUP(A105,'Factored Acreage'!$A$3:$D$231,4,FALSE)</f>
        <v>0.4</v>
      </c>
      <c r="L105" s="41">
        <f>D105*K105</f>
        <v>0.36548470277480005</v>
      </c>
      <c r="M105" s="53">
        <f>L105/$L$253*$C$17</f>
        <v>1.2963755305863329E-5</v>
      </c>
      <c r="N105" s="40">
        <f>M105*$F$4</f>
        <v>14.260130836449662</v>
      </c>
      <c r="O105" s="40">
        <f>$H$9</f>
        <v>275</v>
      </c>
      <c r="P105" s="42">
        <f>O105/$O$253*$C$18</f>
        <v>2.5000000000000001E-4</v>
      </c>
      <c r="Q105" s="17">
        <f>VLOOKUP(A105,'Factor 1, 4, &amp; 5'!$F$2:$AS$230,38,FALSE)</f>
        <v>1</v>
      </c>
      <c r="R105" s="18">
        <f>VLOOKUP(Q105,$H$11:$I$13,2,FALSE)</f>
        <v>1</v>
      </c>
      <c r="S105" s="75">
        <f>R105*D105</f>
        <v>0.91371175693700002</v>
      </c>
      <c r="T105" s="42">
        <f>S105/$S$253*$C$19</f>
        <v>1.6168080032218386E-5</v>
      </c>
      <c r="U105" s="40">
        <f>T105*$F$4</f>
        <v>17.784888035440225</v>
      </c>
      <c r="V105" s="17">
        <f>VLOOKUP(A105,'Factor 1, 4, &amp; 5'!$F$2:$AS$230,39,FALSE)</f>
        <v>2</v>
      </c>
      <c r="W105" s="18">
        <f>VLOOKUP(V105,$H$15:$I$17,2,FALSE)</f>
        <v>1.5</v>
      </c>
      <c r="X105" s="75">
        <f>W105*$D105</f>
        <v>1.3705676354055001</v>
      </c>
      <c r="Y105" s="42">
        <f>X105/$X$253*$C$20</f>
        <v>2.3659774465045553E-5</v>
      </c>
      <c r="Z105" s="40">
        <f>Y105*$F$4</f>
        <v>26.025751911550106</v>
      </c>
      <c r="AA105" s="17">
        <f>VLOOKUP(A105,'Factor 1, 4, &amp; 5'!$F$1:$AT$230,41,FALSE)</f>
        <v>0</v>
      </c>
      <c r="AB105" s="40">
        <f>IF(AA105=1,$H$19,0)</f>
        <v>0</v>
      </c>
      <c r="AC105" s="42">
        <f>AB105/$AB$253*$C$21</f>
        <v>0</v>
      </c>
      <c r="AD105" s="53">
        <f>P105+M105+I105+T105+Y105+AC105</f>
        <v>3.1760643246911272E-4</v>
      </c>
      <c r="AE105" s="40">
        <f>J105+N105+O105+U105+Z105+AB105</f>
        <v>349.36707571602398</v>
      </c>
      <c r="AF105" s="40">
        <f>AE105/$O$10</f>
        <v>34.936707571602398</v>
      </c>
    </row>
    <row r="106" spans="1:32" ht="15.75" x14ac:dyDescent="0.25">
      <c r="A106" s="28" t="str">
        <f>'Parent Information'!G232</f>
        <v>70-07-22-200-013</v>
      </c>
      <c r="B106" s="18">
        <f>'Parent Information'!AN232</f>
        <v>2.30085045</v>
      </c>
      <c r="C106" s="51">
        <f>'Parent Information'!AQ232</f>
        <v>2.3012692398699999</v>
      </c>
      <c r="D106" s="52">
        <f>'Parent Information'!AR232</f>
        <v>1.3029103871200001</v>
      </c>
      <c r="E106" s="17" t="str">
        <f>'Parent Information'!K232</f>
        <v>ZINTEK DANIELLA L</v>
      </c>
      <c r="F106" s="28">
        <f>VLOOKUP(A106,'Factor 1, 4, &amp; 5'!$F$1:$AS$230,40,FALSE)</f>
        <v>1</v>
      </c>
      <c r="G106" s="18">
        <f>VLOOKUP(F106,$H$5:$I$9,2,FALSE)</f>
        <v>1</v>
      </c>
      <c r="H106" s="21">
        <f>D106*G106</f>
        <v>1.3029103871200001</v>
      </c>
      <c r="I106" s="42">
        <f>H106/$H$253*$C$16</f>
        <v>1.4083497841492776E-5</v>
      </c>
      <c r="J106" s="40">
        <f>I106*$F$4</f>
        <v>15.491847625642054</v>
      </c>
      <c r="K106" s="18">
        <f>VLOOKUP(A106,'Factored Acreage'!$A$3:$D$231,4,FALSE)</f>
        <v>0.34</v>
      </c>
      <c r="L106" s="41">
        <f>D106*K106</f>
        <v>0.44298953162080007</v>
      </c>
      <c r="M106" s="53">
        <f>L106/$L$253*$C$17</f>
        <v>1.5712854320279425E-5</v>
      </c>
      <c r="N106" s="40">
        <f>M106*$F$4</f>
        <v>17.284139752307368</v>
      </c>
      <c r="O106" s="40">
        <f>$H$9</f>
        <v>275</v>
      </c>
      <c r="P106" s="42">
        <f>O106/$O$253*$C$18</f>
        <v>2.5000000000000001E-4</v>
      </c>
      <c r="Q106" s="17">
        <f>VLOOKUP(A106,'Factor 1, 4, &amp; 5'!$F$2:$AS$230,38,FALSE)</f>
        <v>1</v>
      </c>
      <c r="R106" s="18">
        <f>VLOOKUP(Q106,$H$11:$I$13,2,FALSE)</f>
        <v>1</v>
      </c>
      <c r="S106" s="75">
        <f>R106*D106</f>
        <v>1.3029103871200001</v>
      </c>
      <c r="T106" s="42">
        <f>S106/$S$253*$C$19</f>
        <v>2.3054928705724492E-5</v>
      </c>
      <c r="U106" s="40">
        <f>T106*$F$4</f>
        <v>25.360421576296943</v>
      </c>
      <c r="V106" s="17">
        <f>VLOOKUP(A106,'Factor 1, 4, &amp; 5'!$F$2:$AS$230,39,FALSE)</f>
        <v>3</v>
      </c>
      <c r="W106" s="18">
        <f>VLOOKUP(V106,$H$15:$I$17,2,FALSE)</f>
        <v>0.5</v>
      </c>
      <c r="X106" s="75">
        <f>W106*$D106</f>
        <v>0.65145519356000003</v>
      </c>
      <c r="Y106" s="42">
        <f>X106/$X$253*$C$20</f>
        <v>1.1245911953226576E-5</v>
      </c>
      <c r="Z106" s="40">
        <f>Y106*$F$4</f>
        <v>12.370503148549234</v>
      </c>
      <c r="AA106" s="17">
        <f>VLOOKUP(A106,'Factor 1, 4, &amp; 5'!$F$1:$AT$230,41,FALSE)</f>
        <v>0</v>
      </c>
      <c r="AB106" s="40">
        <f>IF(AA106=1,$H$19,0)</f>
        <v>0</v>
      </c>
      <c r="AC106" s="42">
        <f>AB106/$AB$253*$C$21</f>
        <v>0</v>
      </c>
      <c r="AD106" s="53">
        <f>P106+M106+I106+T106+Y106+AC106</f>
        <v>3.1409719282072331E-4</v>
      </c>
      <c r="AE106" s="40">
        <f>J106+N106+O106+U106+Z106+AB106</f>
        <v>345.50691210279558</v>
      </c>
      <c r="AF106" s="40">
        <f>AE106/$O$10</f>
        <v>34.55069121027956</v>
      </c>
    </row>
    <row r="107" spans="1:32" ht="15.75" x14ac:dyDescent="0.25">
      <c r="A107" s="28" t="str">
        <f>'Parent Information'!G83</f>
        <v>70-07-15-325-008</v>
      </c>
      <c r="B107" s="18">
        <f>'Parent Information'!AN83</f>
        <v>1.2297750300000001</v>
      </c>
      <c r="C107" s="51">
        <f>'Parent Information'!AQ83</f>
        <v>1.22999874638</v>
      </c>
      <c r="D107" s="52">
        <f>'Parent Information'!AR83</f>
        <v>1.22999874637</v>
      </c>
      <c r="E107" s="17" t="str">
        <f>'Parent Information'!K83</f>
        <v>JOHNSON TRUST</v>
      </c>
      <c r="F107" s="28">
        <f>VLOOKUP(A107,'Factor 1, 4, &amp; 5'!$F$1:$AS$230,40,FALSE)</f>
        <v>1</v>
      </c>
      <c r="G107" s="18">
        <f>VLOOKUP(F107,$H$5:$I$9,2,FALSE)</f>
        <v>1</v>
      </c>
      <c r="H107" s="21">
        <f>D107*G107</f>
        <v>1.22999874637</v>
      </c>
      <c r="I107" s="42">
        <f>H107/$H$253*$C$16</f>
        <v>1.3295376919844351E-5</v>
      </c>
      <c r="J107" s="40">
        <f>I107*$F$4</f>
        <v>14.624914611828785</v>
      </c>
      <c r="K107" s="18">
        <f>VLOOKUP(A107,'Factored Acreage'!$A$3:$D$231,4,FALSE)</f>
        <v>0.38</v>
      </c>
      <c r="L107" s="41">
        <f>D107*K107</f>
        <v>0.4673995236206</v>
      </c>
      <c r="M107" s="53">
        <f>L107/$L$253*$C$17</f>
        <v>1.6578677597973407E-5</v>
      </c>
      <c r="N107" s="40">
        <f>M107*$F$4</f>
        <v>18.236545357770748</v>
      </c>
      <c r="O107" s="40">
        <f>$H$9</f>
        <v>275</v>
      </c>
      <c r="P107" s="42">
        <f>O107/$O$253*$C$18</f>
        <v>2.5000000000000001E-4</v>
      </c>
      <c r="Q107" s="17">
        <f>VLOOKUP(A107,'Factor 1, 4, &amp; 5'!$F$2:$AS$230,38,FALSE)</f>
        <v>1</v>
      </c>
      <c r="R107" s="18">
        <f>VLOOKUP(Q107,$H$11:$I$13,2,FALSE)</f>
        <v>1</v>
      </c>
      <c r="S107" s="75">
        <f>R107*D107</f>
        <v>1.22999874637</v>
      </c>
      <c r="T107" s="42">
        <f>S107/$S$253*$C$19</f>
        <v>2.1764761173155864E-5</v>
      </c>
      <c r="U107" s="40">
        <f>T107*$F$4</f>
        <v>23.941237290471452</v>
      </c>
      <c r="V107" s="17">
        <f>VLOOKUP(A107,'Factor 1, 4, &amp; 5'!$F$2:$AS$230,39,FALSE)</f>
        <v>3</v>
      </c>
      <c r="W107" s="18">
        <f>VLOOKUP(V107,$H$15:$I$17,2,FALSE)</f>
        <v>0.5</v>
      </c>
      <c r="X107" s="75">
        <f>W107*$D107</f>
        <v>0.61499937318499998</v>
      </c>
      <c r="Y107" s="42">
        <f>X107/$X$253*$C$20</f>
        <v>1.0616584026804673E-5</v>
      </c>
      <c r="Z107" s="40">
        <f>Y107*$F$4</f>
        <v>11.67824242948514</v>
      </c>
      <c r="AA107" s="17">
        <f>VLOOKUP(A107,'Factor 1, 4, &amp; 5'!$F$1:$AT$230,41,FALSE)</f>
        <v>0</v>
      </c>
      <c r="AB107" s="40">
        <f>IF(AA107=1,$H$19,0)</f>
        <v>0</v>
      </c>
      <c r="AC107" s="42">
        <f>AB107/$AB$253*$C$21</f>
        <v>0</v>
      </c>
      <c r="AD107" s="53">
        <f>P107+M107+I107+T107+Y107+AC107</f>
        <v>3.1225539971777835E-4</v>
      </c>
      <c r="AE107" s="40">
        <f>J107+N107+O107+U107+Z107+AB107</f>
        <v>343.48093968955612</v>
      </c>
      <c r="AF107" s="40">
        <f>AE107/$O$10</f>
        <v>34.34809396895561</v>
      </c>
    </row>
    <row r="108" spans="1:32" ht="15.75" x14ac:dyDescent="0.25">
      <c r="A108" s="28" t="str">
        <f>'Parent Information'!G229</f>
        <v>70-07-16-434-001</v>
      </c>
      <c r="B108" s="18">
        <f>'Parent Information'!AN229</f>
        <v>1.20969682</v>
      </c>
      <c r="C108" s="51">
        <f>'Parent Information'!AQ229</f>
        <v>1.2099168093999999</v>
      </c>
      <c r="D108" s="52">
        <f>'Parent Information'!AR229</f>
        <v>1.20991657748</v>
      </c>
      <c r="E108" s="17" t="str">
        <f>'Parent Information'!K229</f>
        <v>MYERS ROBERT W-JANET E</v>
      </c>
      <c r="F108" s="28">
        <f>VLOOKUP(A108,'Factor 1, 4, &amp; 5'!$F$1:$AS$230,40,FALSE)</f>
        <v>1</v>
      </c>
      <c r="G108" s="18">
        <f>VLOOKUP(F108,$H$5:$I$9,2,FALSE)</f>
        <v>1</v>
      </c>
      <c r="H108" s="21">
        <f>D108*G108</f>
        <v>1.20991657748</v>
      </c>
      <c r="I108" s="42">
        <f>H108/$H$253*$C$16</f>
        <v>1.3078303523998625E-5</v>
      </c>
      <c r="J108" s="40">
        <f>I108*$F$4</f>
        <v>14.386133876398487</v>
      </c>
      <c r="K108" s="18">
        <f>VLOOKUP(A108,'Factored Acreage'!$A$3:$D$231,4,FALSE)</f>
        <v>0.38</v>
      </c>
      <c r="L108" s="41">
        <f>D108*K108</f>
        <v>0.4597682994424</v>
      </c>
      <c r="M108" s="53">
        <f>L108/$L$253*$C$17</f>
        <v>1.6307997807056599E-5</v>
      </c>
      <c r="N108" s="40">
        <f>M108*$F$4</f>
        <v>17.938797587762259</v>
      </c>
      <c r="O108" s="40">
        <f>$H$9</f>
        <v>275</v>
      </c>
      <c r="P108" s="42">
        <f>O108/$O$253*$C$18</f>
        <v>2.5000000000000001E-4</v>
      </c>
      <c r="Q108" s="17">
        <f>VLOOKUP(A108,'Factor 1, 4, &amp; 5'!$F$2:$AS$230,38,FALSE)</f>
        <v>1</v>
      </c>
      <c r="R108" s="18">
        <f>VLOOKUP(Q108,$H$11:$I$13,2,FALSE)</f>
        <v>1</v>
      </c>
      <c r="S108" s="75">
        <f>R108*D108</f>
        <v>1.20991657748</v>
      </c>
      <c r="T108" s="42">
        <f>S108/$S$253*$C$19</f>
        <v>2.140940828274052E-5</v>
      </c>
      <c r="U108" s="40">
        <f>T108*$F$4</f>
        <v>23.550349111014572</v>
      </c>
      <c r="V108" s="17">
        <f>VLOOKUP(A108,'Factor 1, 4, &amp; 5'!$F$2:$AS$230,39,FALSE)</f>
        <v>3</v>
      </c>
      <c r="W108" s="18">
        <f>VLOOKUP(V108,$H$15:$I$17,2,FALSE)</f>
        <v>0.5</v>
      </c>
      <c r="X108" s="75">
        <f>W108*$D108</f>
        <v>0.60495828874000002</v>
      </c>
      <c r="Y108" s="42">
        <f>X108/$X$253*$C$20</f>
        <v>1.044324723756779E-5</v>
      </c>
      <c r="Z108" s="40">
        <f>Y108*$F$4</f>
        <v>11.487571961324569</v>
      </c>
      <c r="AA108" s="17">
        <f>VLOOKUP(A108,'Factor 1, 4, &amp; 5'!$F$1:$AT$230,41,FALSE)</f>
        <v>0</v>
      </c>
      <c r="AB108" s="40">
        <f>IF(AA108=1,$H$19,0)</f>
        <v>0</v>
      </c>
      <c r="AC108" s="42">
        <f>AB108/$AB$253*$C$21</f>
        <v>0</v>
      </c>
      <c r="AD108" s="53">
        <f>P108+M108+I108+T108+Y108+AC108</f>
        <v>3.1123895685136353E-4</v>
      </c>
      <c r="AE108" s="40">
        <f>J108+N108+O108+U108+Z108+AB108</f>
        <v>342.36285253649987</v>
      </c>
      <c r="AF108" s="40">
        <f>AE108/$O$10</f>
        <v>34.236285253649989</v>
      </c>
    </row>
    <row r="109" spans="1:32" ht="15.75" x14ac:dyDescent="0.25">
      <c r="A109" s="28" t="str">
        <f>'Parent Information'!G92</f>
        <v>70-07-15-400-006</v>
      </c>
      <c r="B109" s="18">
        <f>'Parent Information'!AN92</f>
        <v>0.89968141000000001</v>
      </c>
      <c r="C109" s="51">
        <f>'Parent Information'!AQ92</f>
        <v>0.89984369299199995</v>
      </c>
      <c r="D109" s="52">
        <f>'Parent Information'!AR92</f>
        <v>0.89984369298400002</v>
      </c>
      <c r="E109" s="17" t="str">
        <f>'Parent Information'!K92</f>
        <v>SCHARPHORN HOLDINGS LLC</v>
      </c>
      <c r="F109" s="28">
        <f>VLOOKUP(A109,'Factor 1, 4, &amp; 5'!$F$1:$AS$230,40,FALSE)</f>
        <v>2</v>
      </c>
      <c r="G109" s="18">
        <f>VLOOKUP(F109,$H$5:$I$9,2,FALSE)</f>
        <v>1.5</v>
      </c>
      <c r="H109" s="21">
        <f>D109*G109</f>
        <v>1.349765539476</v>
      </c>
      <c r="I109" s="42">
        <f>H109/$H$253*$C$16</f>
        <v>1.458996739119617E-5</v>
      </c>
      <c r="J109" s="40">
        <f>I109*$F$4</f>
        <v>16.048964130315788</v>
      </c>
      <c r="K109" s="18">
        <f>VLOOKUP(A109,'Factored Acreage'!$A$3:$D$231,4,FALSE)</f>
        <v>0.7</v>
      </c>
      <c r="L109" s="41">
        <f>D109*K109</f>
        <v>0.62989058508880003</v>
      </c>
      <c r="M109" s="53">
        <f>L109/$L$253*$C$17</f>
        <v>2.2342241282776095E-5</v>
      </c>
      <c r="N109" s="40">
        <f>M109*$F$4</f>
        <v>24.576465411053704</v>
      </c>
      <c r="O109" s="40">
        <f>$H$9</f>
        <v>275</v>
      </c>
      <c r="P109" s="42">
        <f>O109/$O$253*$C$18</f>
        <v>2.5000000000000001E-4</v>
      </c>
      <c r="Q109" s="17">
        <f>VLOOKUP(A109,'Factor 1, 4, &amp; 5'!$F$2:$AS$230,38,FALSE)</f>
        <v>1</v>
      </c>
      <c r="R109" s="18">
        <f>VLOOKUP(Q109,$H$11:$I$13,2,FALSE)</f>
        <v>1</v>
      </c>
      <c r="S109" s="75">
        <f>R109*D109</f>
        <v>0.89984369298400002</v>
      </c>
      <c r="T109" s="42">
        <f>S109/$S$253*$C$19</f>
        <v>1.5922685391970275E-5</v>
      </c>
      <c r="U109" s="40">
        <f>T109*$F$4</f>
        <v>17.514953931167302</v>
      </c>
      <c r="V109" s="17">
        <f>VLOOKUP(A109,'Factor 1, 4, &amp; 5'!$F$2:$AS$230,39,FALSE)</f>
        <v>3</v>
      </c>
      <c r="W109" s="18">
        <f>VLOOKUP(V109,$H$15:$I$17,2,FALSE)</f>
        <v>0.5</v>
      </c>
      <c r="X109" s="75">
        <f>W109*$D109</f>
        <v>0.44992184649200001</v>
      </c>
      <c r="Y109" s="42">
        <f>X109/$X$253*$C$20</f>
        <v>7.7668909872865137E-6</v>
      </c>
      <c r="Z109" s="40">
        <f>Y109*$F$4</f>
        <v>8.5435800860151652</v>
      </c>
      <c r="AA109" s="17">
        <f>VLOOKUP(A109,'Factor 1, 4, &amp; 5'!$F$1:$AT$230,41,FALSE)</f>
        <v>0</v>
      </c>
      <c r="AB109" s="40">
        <f>IF(AA109=1,$H$19,0)</f>
        <v>0</v>
      </c>
      <c r="AC109" s="42">
        <f>AB109/$AB$253*$C$21</f>
        <v>0</v>
      </c>
      <c r="AD109" s="53">
        <f>P109+M109+I109+T109+Y109+AC109</f>
        <v>3.106217850532291E-4</v>
      </c>
      <c r="AE109" s="40">
        <f>J109+N109+O109+U109+Z109+AB109</f>
        <v>341.68396355855197</v>
      </c>
      <c r="AF109" s="40">
        <f>AE109/$O$10</f>
        <v>34.168396355855194</v>
      </c>
    </row>
    <row r="110" spans="1:32" ht="15.75" x14ac:dyDescent="0.25">
      <c r="A110" s="28" t="str">
        <f>'Parent Information'!G50</f>
        <v>70-07-10-300-030</v>
      </c>
      <c r="B110" s="18">
        <f>'Parent Information'!AN50</f>
        <v>1.3912601499999999</v>
      </c>
      <c r="C110" s="51">
        <f>'Parent Information'!AQ50</f>
        <v>1.39151428526</v>
      </c>
      <c r="D110" s="52">
        <f>'Parent Information'!AR50</f>
        <v>0.91059281709999995</v>
      </c>
      <c r="E110" s="17" t="str">
        <f>'Parent Information'!K50</f>
        <v>WEST MICHIGAN LKSH ASSOC REALTORS</v>
      </c>
      <c r="F110" s="28">
        <f>VLOOKUP(A110,'Factor 1, 4, &amp; 5'!$F$1:$AS$230,40,FALSE)</f>
        <v>1</v>
      </c>
      <c r="G110" s="18">
        <f>VLOOKUP(F110,$H$5:$I$9,2,FALSE)</f>
        <v>1</v>
      </c>
      <c r="H110" s="21">
        <f>D110*G110</f>
        <v>0.91059281709999995</v>
      </c>
      <c r="I110" s="42">
        <f>H110/$H$253*$C$16</f>
        <v>9.8428350106671898E-6</v>
      </c>
      <c r="J110" s="40">
        <f>I110*$F$4</f>
        <v>10.827118511733909</v>
      </c>
      <c r="K110" s="18">
        <f>VLOOKUP(A110,'Factored Acreage'!$A$3:$D$231,4,FALSE)</f>
        <v>0.7</v>
      </c>
      <c r="L110" s="41">
        <f>D110*K110</f>
        <v>0.63741497196999997</v>
      </c>
      <c r="M110" s="53">
        <f>L110/$L$253*$C$17</f>
        <v>2.2609131550997875E-5</v>
      </c>
      <c r="N110" s="40">
        <f>M110*$F$4</f>
        <v>24.870044706097662</v>
      </c>
      <c r="O110" s="40">
        <f>$H$9</f>
        <v>275</v>
      </c>
      <c r="P110" s="42">
        <f>O110/$O$253*$C$18</f>
        <v>2.5000000000000001E-4</v>
      </c>
      <c r="Q110" s="17">
        <f>VLOOKUP(A110,'Factor 1, 4, &amp; 5'!$F$2:$AS$230,38,FALSE)</f>
        <v>1</v>
      </c>
      <c r="R110" s="18">
        <f>VLOOKUP(Q110,$H$11:$I$13,2,FALSE)</f>
        <v>1</v>
      </c>
      <c r="S110" s="75">
        <f>R110*D110</f>
        <v>0.91059281709999995</v>
      </c>
      <c r="T110" s="42">
        <f>S110/$S$253*$C$19</f>
        <v>1.6112890560793242E-5</v>
      </c>
      <c r="U110" s="40">
        <f>T110*$F$4</f>
        <v>17.724179616872565</v>
      </c>
      <c r="V110" s="17">
        <f>VLOOKUP(A110,'Factor 1, 4, &amp; 5'!$F$2:$AS$230,39,FALSE)</f>
        <v>1</v>
      </c>
      <c r="W110" s="18">
        <f>VLOOKUP(V110,$H$15:$I$17,2,FALSE)</f>
        <v>0.75</v>
      </c>
      <c r="X110" s="75">
        <f>W110*$D110</f>
        <v>0.68294461282499996</v>
      </c>
      <c r="Y110" s="42">
        <f>X110/$X$253*$C$20</f>
        <v>1.1789506109836535E-5</v>
      </c>
      <c r="Z110" s="40">
        <f>Y110*$F$4</f>
        <v>12.968456720820189</v>
      </c>
      <c r="AA110" s="17">
        <f>VLOOKUP(A110,'Factor 1, 4, &amp; 5'!$F$1:$AT$230,41,FALSE)</f>
        <v>0</v>
      </c>
      <c r="AB110" s="40">
        <f>IF(AA110=1,$H$19,0)</f>
        <v>0</v>
      </c>
      <c r="AC110" s="42">
        <f>AB110/$AB$253*$C$21</f>
        <v>0</v>
      </c>
      <c r="AD110" s="53">
        <f>P110+M110+I110+T110+Y110+AC110</f>
        <v>3.1035436323229487E-4</v>
      </c>
      <c r="AE110" s="40">
        <f>J110+N110+O110+U110+Z110+AB110</f>
        <v>341.38979955552435</v>
      </c>
      <c r="AF110" s="40">
        <f>AE110/$O$10</f>
        <v>34.138979955552436</v>
      </c>
    </row>
    <row r="111" spans="1:32" ht="15.75" x14ac:dyDescent="0.25">
      <c r="A111" s="28" t="str">
        <f>'Parent Information'!G19</f>
        <v>70-07-09-475-006</v>
      </c>
      <c r="B111" s="18">
        <f>'Parent Information'!AN19</f>
        <v>1.5199463200000001</v>
      </c>
      <c r="C111" s="51">
        <f>'Parent Information'!AQ19</f>
        <v>1.5202217467000001</v>
      </c>
      <c r="D111" s="52">
        <f>'Parent Information'!AR19</f>
        <v>1.0837061431699999</v>
      </c>
      <c r="E111" s="17" t="str">
        <f>'Parent Information'!K19</f>
        <v>ANACKER DAVID G TRUST</v>
      </c>
      <c r="F111" s="28">
        <f>VLOOKUP(A111,'Factor 1, 4, &amp; 5'!$F$1:$AS$230,40,FALSE)</f>
        <v>1</v>
      </c>
      <c r="G111" s="18">
        <f>VLOOKUP(F111,$H$5:$I$9,2,FALSE)</f>
        <v>1</v>
      </c>
      <c r="H111" s="21">
        <f>D111*G111</f>
        <v>1.0837061431699999</v>
      </c>
      <c r="I111" s="42">
        <f>H111/$H$253*$C$16</f>
        <v>1.1714062056012659E-5</v>
      </c>
      <c r="J111" s="40">
        <f>I111*$F$4</f>
        <v>12.885468261613925</v>
      </c>
      <c r="K111" s="18">
        <f>VLOOKUP(A111,'Factored Acreage'!$A$3:$D$231,4,FALSE)</f>
        <v>0.37</v>
      </c>
      <c r="L111" s="41">
        <f>D111*K111</f>
        <v>0.40097127297289997</v>
      </c>
      <c r="M111" s="53">
        <f>L111/$L$253*$C$17</f>
        <v>1.4222465203158183E-5</v>
      </c>
      <c r="N111" s="46">
        <f>M111*$F$4</f>
        <v>15.644711723474002</v>
      </c>
      <c r="O111" s="40">
        <f>$H$9</f>
        <v>275</v>
      </c>
      <c r="P111" s="42">
        <f>O111/$O$253*$C$18</f>
        <v>2.5000000000000001E-4</v>
      </c>
      <c r="Q111" s="17">
        <f>VLOOKUP(A111,'Factor 1, 4, &amp; 5'!$F$2:$AS$230,38,FALSE)</f>
        <v>1</v>
      </c>
      <c r="R111" s="18">
        <f>VLOOKUP(Q111,$H$11:$I$13,2,FALSE)</f>
        <v>1</v>
      </c>
      <c r="S111" s="75">
        <f>R111*D111</f>
        <v>1.0837061431699999</v>
      </c>
      <c r="T111" s="42">
        <f>S111/$S$253*$C$19</f>
        <v>1.9176121485965917E-5</v>
      </c>
      <c r="U111" s="40">
        <f>T111*$F$4</f>
        <v>21.093733634562508</v>
      </c>
      <c r="V111" s="17">
        <f>VLOOKUP(A111,'Factor 1, 4, &amp; 5'!$F$2:$AS$230,39,FALSE)</f>
        <v>1</v>
      </c>
      <c r="W111" s="18">
        <f>VLOOKUP(V111,$H$15:$I$17,2,FALSE)</f>
        <v>0.75</v>
      </c>
      <c r="X111" s="75">
        <f>W111*$D111</f>
        <v>0.81277960737749999</v>
      </c>
      <c r="Y111" s="42">
        <f>X111/$X$253*$C$20</f>
        <v>1.4030815921499875E-5</v>
      </c>
      <c r="Z111" s="40">
        <f>Y111*$F$4</f>
        <v>15.433897513649862</v>
      </c>
      <c r="AA111" s="17">
        <f>VLOOKUP(A111,'Factor 1, 4, &amp; 5'!$F$1:$AT$230,41,FALSE)</f>
        <v>0</v>
      </c>
      <c r="AB111" s="40">
        <f>IF(AA111=1,$H$19,0)</f>
        <v>0</v>
      </c>
      <c r="AC111" s="42">
        <f>AB111/$AB$253*$C$21</f>
        <v>0</v>
      </c>
      <c r="AD111" s="53">
        <f>P111+M111+I111+T111+Y111+AC111</f>
        <v>3.0914346466663661E-4</v>
      </c>
      <c r="AE111" s="40">
        <f>J111+N111+O111+U111+Z111+AB111</f>
        <v>340.05781113330028</v>
      </c>
      <c r="AF111" s="46">
        <f>AE111/$O$10</f>
        <v>34.005781113330031</v>
      </c>
    </row>
    <row r="112" spans="1:32" ht="15.75" x14ac:dyDescent="0.25">
      <c r="A112" s="28" t="str">
        <f>'Parent Information'!G219</f>
        <v>70-07-16-400-066</v>
      </c>
      <c r="B112" s="18">
        <f>'Parent Information'!AN219</f>
        <v>1.1467022600000001</v>
      </c>
      <c r="C112" s="51">
        <f>'Parent Information'!AQ219</f>
        <v>1.1469109523800001</v>
      </c>
      <c r="D112" s="52">
        <f>'Parent Information'!AR219</f>
        <v>1.1469109523900001</v>
      </c>
      <c r="E112" s="17" t="str">
        <f>'Parent Information'!K219</f>
        <v>GILMER JOHN-LAURI</v>
      </c>
      <c r="F112" s="28">
        <f>VLOOKUP(A112,'Factor 1, 4, &amp; 5'!$F$1:$AS$230,40,FALSE)</f>
        <v>1</v>
      </c>
      <c r="G112" s="18">
        <f>VLOOKUP(F112,$H$5:$I$9,2,FALSE)</f>
        <v>1</v>
      </c>
      <c r="H112" s="21">
        <f>D112*G112</f>
        <v>1.1469109523900001</v>
      </c>
      <c r="I112" s="42">
        <f>H112/$H$253*$C$16</f>
        <v>1.2397259306584468E-5</v>
      </c>
      <c r="J112" s="40">
        <f>I112*$F$4</f>
        <v>13.636985237242914</v>
      </c>
      <c r="K112" s="18">
        <f>VLOOKUP(A112,'Factored Acreage'!$A$3:$D$231,4,FALSE)</f>
        <v>0.39</v>
      </c>
      <c r="L112" s="41">
        <f>D112*K112</f>
        <v>0.44729527143210002</v>
      </c>
      <c r="M112" s="53">
        <f>L112/$L$253*$C$17</f>
        <v>1.5865579063341519E-5</v>
      </c>
      <c r="N112" s="40">
        <f>M112*$F$4</f>
        <v>17.452136969675671</v>
      </c>
      <c r="O112" s="40">
        <f>$H$9</f>
        <v>275</v>
      </c>
      <c r="P112" s="42">
        <f>O112/$O$253*$C$18</f>
        <v>2.5000000000000001E-4</v>
      </c>
      <c r="Q112" s="17">
        <f>VLOOKUP(A112,'Factor 1, 4, &amp; 5'!$F$2:$AS$230,38,FALSE)</f>
        <v>1</v>
      </c>
      <c r="R112" s="18">
        <f>VLOOKUP(Q112,$H$11:$I$13,2,FALSE)</f>
        <v>1</v>
      </c>
      <c r="S112" s="75">
        <f>R112*D112</f>
        <v>1.1469109523900001</v>
      </c>
      <c r="T112" s="42">
        <f>S112/$S$253*$C$19</f>
        <v>2.0294527160547293E-5</v>
      </c>
      <c r="U112" s="40">
        <f>T112*$F$4</f>
        <v>22.323979876602021</v>
      </c>
      <c r="V112" s="17">
        <f>VLOOKUP(A112,'Factor 1, 4, &amp; 5'!$F$2:$AS$230,39,FALSE)</f>
        <v>3</v>
      </c>
      <c r="W112" s="18">
        <f>VLOOKUP(V112,$H$15:$I$17,2,FALSE)</f>
        <v>0.5</v>
      </c>
      <c r="X112" s="75">
        <f>W112*$D112</f>
        <v>0.57345547619500004</v>
      </c>
      <c r="Y112" s="42">
        <f>X112/$X$253*$C$20</f>
        <v>9.8994218760351686E-6</v>
      </c>
      <c r="Z112" s="40">
        <f>Y112*$F$4</f>
        <v>10.889364063638686</v>
      </c>
      <c r="AA112" s="17">
        <f>VLOOKUP(A112,'Factor 1, 4, &amp; 5'!$F$1:$AT$230,41,FALSE)</f>
        <v>0</v>
      </c>
      <c r="AB112" s="40">
        <f>IF(AA112=1,$H$19,0)</f>
        <v>0</v>
      </c>
      <c r="AC112" s="42">
        <f>AB112/$AB$253*$C$21</f>
        <v>0</v>
      </c>
      <c r="AD112" s="53">
        <f>P112+M112+I112+T112+Y112+AC112</f>
        <v>3.0845678740650846E-4</v>
      </c>
      <c r="AE112" s="40">
        <f>J112+N112+O112+U112+Z112+AB112</f>
        <v>339.30246614715935</v>
      </c>
      <c r="AF112" s="40">
        <f>AE112/$O$10</f>
        <v>33.930246614715934</v>
      </c>
    </row>
    <row r="113" spans="1:32" ht="15.75" x14ac:dyDescent="0.25">
      <c r="A113" s="28" t="str">
        <f>'Parent Information'!G46</f>
        <v>70-07-10-300-018</v>
      </c>
      <c r="B113" s="18">
        <f>'Parent Information'!AN46</f>
        <v>0.98991836</v>
      </c>
      <c r="C113" s="51">
        <f>'Parent Information'!AQ46</f>
        <v>0.99009319710699994</v>
      </c>
      <c r="D113" s="52">
        <f>'Parent Information'!AR46</f>
        <v>0.85288948343600002</v>
      </c>
      <c r="E113" s="17" t="str">
        <f>'Parent Information'!K46</f>
        <v>TREEHOUSE FAMILY PET CARE LLC</v>
      </c>
      <c r="F113" s="28">
        <f>VLOOKUP(A113,'Factor 1, 4, &amp; 5'!$F$1:$AS$230,40,FALSE)</f>
        <v>1</v>
      </c>
      <c r="G113" s="18">
        <f>VLOOKUP(F113,$H$5:$I$9,2,FALSE)</f>
        <v>1</v>
      </c>
      <c r="H113" s="21">
        <f>D113*G113</f>
        <v>0.85288948343600002</v>
      </c>
      <c r="I113" s="42">
        <f>H113/$H$253*$C$16</f>
        <v>9.2191046427635105E-6</v>
      </c>
      <c r="J113" s="40">
        <f>I113*$F$4</f>
        <v>10.141015107039861</v>
      </c>
      <c r="K113" s="18">
        <f>VLOOKUP(A113,'Factored Acreage'!$A$3:$D$231,4,FALSE)</f>
        <v>0.7</v>
      </c>
      <c r="L113" s="41">
        <f>D113*K113</f>
        <v>0.59702263840519998</v>
      </c>
      <c r="M113" s="53">
        <f>L113/$L$253*$C$17</f>
        <v>2.1176414053955254E-5</v>
      </c>
      <c r="N113" s="40">
        <f>M113*$F$4</f>
        <v>23.29405545935078</v>
      </c>
      <c r="O113" s="40">
        <f>$H$9</f>
        <v>275</v>
      </c>
      <c r="P113" s="42">
        <f>O113/$O$253*$C$18</f>
        <v>2.5000000000000001E-4</v>
      </c>
      <c r="Q113" s="17">
        <f>VLOOKUP(A113,'Factor 1, 4, &amp; 5'!$F$2:$AS$230,38,FALSE)</f>
        <v>1</v>
      </c>
      <c r="R113" s="18">
        <f>VLOOKUP(Q113,$H$11:$I$13,2,FALSE)</f>
        <v>1</v>
      </c>
      <c r="S113" s="75">
        <f>R113*D113</f>
        <v>0.85288948343600002</v>
      </c>
      <c r="T113" s="42">
        <f>S113/$S$253*$C$19</f>
        <v>1.5091833198094035E-5</v>
      </c>
      <c r="U113" s="40">
        <f>T113*$F$4</f>
        <v>16.601016517903439</v>
      </c>
      <c r="V113" s="17">
        <f>VLOOKUP(A113,'Factor 1, 4, &amp; 5'!$F$2:$AS$230,39,FALSE)</f>
        <v>1</v>
      </c>
      <c r="W113" s="18">
        <f>VLOOKUP(V113,$H$15:$I$17,2,FALSE)</f>
        <v>0.75</v>
      </c>
      <c r="X113" s="75">
        <f>W113*$D113</f>
        <v>0.63966711257700004</v>
      </c>
      <c r="Y113" s="42">
        <f>X113/$X$253*$C$20</f>
        <v>1.1042417189284514E-5</v>
      </c>
      <c r="Z113" s="40">
        <f>Y113*$F$4</f>
        <v>12.146658908212965</v>
      </c>
      <c r="AA113" s="17">
        <f>VLOOKUP(A113,'Factor 1, 4, &amp; 5'!$F$1:$AT$230,41,FALSE)</f>
        <v>0</v>
      </c>
      <c r="AB113" s="40">
        <f>IF(AA113=1,$H$19,0)</f>
        <v>0</v>
      </c>
      <c r="AC113" s="42">
        <f>AB113/$AB$253*$C$21</f>
        <v>0</v>
      </c>
      <c r="AD113" s="53">
        <f>P113+M113+I113+T113+Y113+AC113</f>
        <v>3.0652976908409734E-4</v>
      </c>
      <c r="AE113" s="40">
        <f>J113+N113+O113+U113+Z113+AB113</f>
        <v>337.18274599250702</v>
      </c>
      <c r="AF113" s="40">
        <f>AE113/$O$10</f>
        <v>33.718274599250705</v>
      </c>
    </row>
    <row r="114" spans="1:32" ht="15.75" x14ac:dyDescent="0.25">
      <c r="A114" s="28" t="str">
        <f>'Parent Information'!G214</f>
        <v>70-07-16-400-048</v>
      </c>
      <c r="B114" s="18">
        <f>'Parent Information'!AN214</f>
        <v>10.897622070000001</v>
      </c>
      <c r="C114" s="51">
        <f>'Parent Information'!AQ214</f>
        <v>10.899605792499999</v>
      </c>
      <c r="D114" s="52">
        <f>'Parent Information'!AR214</f>
        <v>1.19501734879</v>
      </c>
      <c r="E114" s="17" t="str">
        <f>'Parent Information'!K214</f>
        <v>VANANDEL DAVID C-KARIN J</v>
      </c>
      <c r="F114" s="28">
        <f>VLOOKUP(A114,'Factor 1, 4, &amp; 5'!$F$1:$AS$230,40,FALSE)</f>
        <v>1</v>
      </c>
      <c r="G114" s="18">
        <f>VLOOKUP(F114,$H$5:$I$9,2,FALSE)</f>
        <v>1</v>
      </c>
      <c r="H114" s="21">
        <f>D114*G114</f>
        <v>1.19501734879</v>
      </c>
      <c r="I114" s="42">
        <f>H114/$H$253*$C$16</f>
        <v>1.2917253879165149E-5</v>
      </c>
      <c r="J114" s="40">
        <f>I114*$F$4</f>
        <v>14.208979267081665</v>
      </c>
      <c r="K114" s="18">
        <f>VLOOKUP(A114,'Factored Acreage'!$A$3:$D$231,4,FALSE)</f>
        <v>0.27</v>
      </c>
      <c r="L114" s="41">
        <f>D114*K114</f>
        <v>0.32265468417330001</v>
      </c>
      <c r="M114" s="53">
        <f>L114/$L$253*$C$17</f>
        <v>1.1444573034539813E-5</v>
      </c>
      <c r="N114" s="40">
        <f>M114*$F$4</f>
        <v>12.589030337993794</v>
      </c>
      <c r="O114" s="40">
        <f>$H$9</f>
        <v>275</v>
      </c>
      <c r="P114" s="42">
        <f>O114/$O$253*$C$18</f>
        <v>2.5000000000000001E-4</v>
      </c>
      <c r="Q114" s="17">
        <f>VLOOKUP(A114,'Factor 1, 4, &amp; 5'!$F$2:$AS$230,38,FALSE)</f>
        <v>1</v>
      </c>
      <c r="R114" s="18">
        <f>VLOOKUP(Q114,$H$11:$I$13,2,FALSE)</f>
        <v>1</v>
      </c>
      <c r="S114" s="75">
        <f>R114*D114</f>
        <v>1.19501734879</v>
      </c>
      <c r="T114" s="42">
        <f>S114/$S$253*$C$19</f>
        <v>2.1145767238341813E-5</v>
      </c>
      <c r="U114" s="40">
        <f>T114*$F$4</f>
        <v>23.260343962175995</v>
      </c>
      <c r="V114" s="17">
        <f>VLOOKUP(A114,'Factor 1, 4, &amp; 5'!$F$2:$AS$230,39,FALSE)</f>
        <v>3</v>
      </c>
      <c r="W114" s="18">
        <f>VLOOKUP(V114,$H$15:$I$17,2,FALSE)</f>
        <v>0.5</v>
      </c>
      <c r="X114" s="75">
        <f>W114*$D114</f>
        <v>0.59750867439499999</v>
      </c>
      <c r="Y114" s="42">
        <f>X114/$X$253*$C$20</f>
        <v>1.0314646363958133E-5</v>
      </c>
      <c r="Z114" s="40">
        <f>Y114*$F$4</f>
        <v>11.346111000353947</v>
      </c>
      <c r="AA114" s="17">
        <f>VLOOKUP(A114,'Factor 1, 4, &amp; 5'!$F$1:$AT$230,41,FALSE)</f>
        <v>0</v>
      </c>
      <c r="AB114" s="40">
        <f>IF(AA114=1,$H$19,0)</f>
        <v>0</v>
      </c>
      <c r="AC114" s="42">
        <f>AB114/$AB$253*$C$21</f>
        <v>0</v>
      </c>
      <c r="AD114" s="53">
        <f>P114+M114+I114+T114+Y114+AC114</f>
        <v>3.0582224051600482E-4</v>
      </c>
      <c r="AE114" s="40">
        <f>J114+N114+O114+U114+Z114+AB114</f>
        <v>336.40446456760537</v>
      </c>
      <c r="AF114" s="40">
        <f>AE114/$O$10</f>
        <v>33.640446456760536</v>
      </c>
    </row>
    <row r="115" spans="1:32" ht="15.75" x14ac:dyDescent="0.25">
      <c r="A115" s="28" t="str">
        <f>'Parent Information'!G86</f>
        <v>70-07-15-325-011</v>
      </c>
      <c r="B115" s="18">
        <f>'Parent Information'!AN86</f>
        <v>1.0896804</v>
      </c>
      <c r="C115" s="51">
        <f>'Parent Information'!AQ86</f>
        <v>1.08987821271</v>
      </c>
      <c r="D115" s="52">
        <f>'Parent Information'!AR86</f>
        <v>1.08987821269</v>
      </c>
      <c r="E115" s="17" t="str">
        <f>'Parent Information'!K86</f>
        <v>BUSH KAREN A TRUST</v>
      </c>
      <c r="F115" s="28">
        <f>VLOOKUP(A115,'Factor 1, 4, &amp; 5'!$F$1:$AS$230,40,FALSE)</f>
        <v>1</v>
      </c>
      <c r="G115" s="18">
        <f>VLOOKUP(F115,$H$5:$I$9,2,FALSE)</f>
        <v>1</v>
      </c>
      <c r="H115" s="21">
        <f>D115*G115</f>
        <v>1.08987821269</v>
      </c>
      <c r="I115" s="42">
        <f>H115/$H$253*$C$16</f>
        <v>1.1780777563557736E-5</v>
      </c>
      <c r="J115" s="40">
        <f>I115*$F$4</f>
        <v>12.958855319913511</v>
      </c>
      <c r="K115" s="18">
        <f>VLOOKUP(A115,'Factored Acreage'!$A$3:$D$231,4,FALSE)</f>
        <v>0.39</v>
      </c>
      <c r="L115" s="41">
        <f>D115*K115</f>
        <v>0.42505250294910002</v>
      </c>
      <c r="M115" s="53">
        <f>L115/$L$253*$C$17</f>
        <v>1.5076627280272629E-5</v>
      </c>
      <c r="N115" s="40">
        <f>M115*$F$4</f>
        <v>16.584290008299892</v>
      </c>
      <c r="O115" s="40">
        <f>$H$9</f>
        <v>275</v>
      </c>
      <c r="P115" s="42">
        <f>O115/$O$253*$C$18</f>
        <v>2.5000000000000001E-4</v>
      </c>
      <c r="Q115" s="17">
        <f>VLOOKUP(A115,'Factor 1, 4, &amp; 5'!$F$2:$AS$230,38,FALSE)</f>
        <v>1</v>
      </c>
      <c r="R115" s="18">
        <f>VLOOKUP(Q115,$H$11:$I$13,2,FALSE)</f>
        <v>1</v>
      </c>
      <c r="S115" s="75">
        <f>R115*D115</f>
        <v>1.08987821269</v>
      </c>
      <c r="T115" s="42">
        <f>S115/$S$253*$C$19</f>
        <v>1.92853359217069E-5</v>
      </c>
      <c r="U115" s="40">
        <f>T115*$F$4</f>
        <v>21.21386951387759</v>
      </c>
      <c r="V115" s="17">
        <f>VLOOKUP(A115,'Factor 1, 4, &amp; 5'!$F$2:$AS$230,39,FALSE)</f>
        <v>3</v>
      </c>
      <c r="W115" s="18">
        <f>VLOOKUP(V115,$H$15:$I$17,2,FALSE)</f>
        <v>0.5</v>
      </c>
      <c r="X115" s="75">
        <f>W115*$D115</f>
        <v>0.54493910634499998</v>
      </c>
      <c r="Y115" s="42">
        <f>X115/$X$253*$C$20</f>
        <v>9.4071507456044468E-6</v>
      </c>
      <c r="Z115" s="40">
        <f>Y115*$F$4</f>
        <v>10.347865820164891</v>
      </c>
      <c r="AA115" s="17">
        <f>VLOOKUP(A115,'Factor 1, 4, &amp; 5'!$F$1:$AT$230,41,FALSE)</f>
        <v>0</v>
      </c>
      <c r="AB115" s="40">
        <f>IF(AA115=1,$H$19,0)</f>
        <v>0</v>
      </c>
      <c r="AC115" s="42">
        <f>AB115/$AB$253*$C$21</f>
        <v>0</v>
      </c>
      <c r="AD115" s="53">
        <f>P115+M115+I115+T115+Y115+AC115</f>
        <v>3.0554989151114172E-4</v>
      </c>
      <c r="AE115" s="40">
        <f>J115+N115+O115+U115+Z115+AB115</f>
        <v>336.10488066225588</v>
      </c>
      <c r="AF115" s="40">
        <f>AE115/$O$10</f>
        <v>33.610488066225585</v>
      </c>
    </row>
    <row r="116" spans="1:32" ht="15.75" x14ac:dyDescent="0.25">
      <c r="A116" s="28" t="str">
        <f>'Parent Information'!G73</f>
        <v>70-07-15-300-034</v>
      </c>
      <c r="B116" s="18">
        <f>'Parent Information'!AN73</f>
        <v>11.10405742</v>
      </c>
      <c r="C116" s="51">
        <f>'Parent Information'!AQ73</f>
        <v>11.106110579699999</v>
      </c>
      <c r="D116" s="52">
        <f>'Parent Information'!AR73</f>
        <v>1.1838460848400001</v>
      </c>
      <c r="E116" s="17" t="str">
        <f>'Parent Information'!K73</f>
        <v>WAGENMAKER ROBERT-DEBORAH TRUST</v>
      </c>
      <c r="F116" s="28">
        <f>VLOOKUP(A116,'Factor 1, 4, &amp; 5'!$F$1:$AS$230,40,FALSE)</f>
        <v>1</v>
      </c>
      <c r="G116" s="18">
        <f>VLOOKUP(F116,$H$5:$I$9,2,FALSE)</f>
        <v>1</v>
      </c>
      <c r="H116" s="21">
        <f>D116*G116</f>
        <v>1.1838460848400001</v>
      </c>
      <c r="I116" s="42">
        <f>H116/$H$253*$C$16</f>
        <v>1.279650077650984E-5</v>
      </c>
      <c r="J116" s="40">
        <f>I116*$F$4</f>
        <v>14.076150854160824</v>
      </c>
      <c r="K116" s="18">
        <f>VLOOKUP(A116,'Factored Acreage'!$A$3:$D$231,4,FALSE)</f>
        <v>0.27</v>
      </c>
      <c r="L116" s="41">
        <f>D116*K116</f>
        <v>0.31963844290680005</v>
      </c>
      <c r="M116" s="53">
        <f>L116/$L$253*$C$17</f>
        <v>1.1337586850369893E-5</v>
      </c>
      <c r="N116" s="40">
        <f>M116*$F$4</f>
        <v>12.471345535406881</v>
      </c>
      <c r="O116" s="40">
        <f>$H$9</f>
        <v>275</v>
      </c>
      <c r="P116" s="42">
        <f>O116/$O$253*$C$18</f>
        <v>2.5000000000000001E-4</v>
      </c>
      <c r="Q116" s="17">
        <f>VLOOKUP(A116,'Factor 1, 4, &amp; 5'!$F$2:$AS$230,38,FALSE)</f>
        <v>1</v>
      </c>
      <c r="R116" s="18">
        <f>VLOOKUP(Q116,$H$11:$I$13,2,FALSE)</f>
        <v>1</v>
      </c>
      <c r="S116" s="75">
        <f>R116*D116</f>
        <v>1.1838460848400001</v>
      </c>
      <c r="T116" s="42">
        <f>S116/$S$253*$C$19</f>
        <v>2.0948092328028618E-5</v>
      </c>
      <c r="U116" s="40">
        <f>T116*$F$4</f>
        <v>23.042901560831481</v>
      </c>
      <c r="V116" s="17">
        <f>VLOOKUP(A116,'Factor 1, 4, &amp; 5'!$F$2:$AS$230,39,FALSE)</f>
        <v>3</v>
      </c>
      <c r="W116" s="18">
        <f>VLOOKUP(V116,$H$15:$I$17,2,FALSE)</f>
        <v>0.5</v>
      </c>
      <c r="X116" s="75">
        <f>W116*$D116</f>
        <v>0.59192304242000005</v>
      </c>
      <c r="Y116" s="42">
        <f>X116/$X$253*$C$20</f>
        <v>1.0218222962909308E-5</v>
      </c>
      <c r="Z116" s="40">
        <f>Y116*$F$4</f>
        <v>11.240045259200238</v>
      </c>
      <c r="AA116" s="17">
        <f>VLOOKUP(A116,'Factor 1, 4, &amp; 5'!$F$1:$AT$230,41,FALSE)</f>
        <v>0</v>
      </c>
      <c r="AB116" s="40">
        <f>IF(AA116=1,$H$19,0)</f>
        <v>0</v>
      </c>
      <c r="AC116" s="42">
        <f>AB116/$AB$253*$C$21</f>
        <v>0</v>
      </c>
      <c r="AD116" s="53">
        <f>P116+M116+I116+T116+Y116+AC116</f>
        <v>3.0530040291781765E-4</v>
      </c>
      <c r="AE116" s="40">
        <f>J116+N116+O116+U116+Z116+AB116</f>
        <v>335.83044320959942</v>
      </c>
      <c r="AF116" s="40">
        <f>AE116/$O$10</f>
        <v>33.583044320959942</v>
      </c>
    </row>
    <row r="117" spans="1:32" ht="15.75" x14ac:dyDescent="0.25">
      <c r="A117" s="28" t="str">
        <f>'Parent Information'!G208</f>
        <v>70-07-16-400-016</v>
      </c>
      <c r="B117" s="18">
        <f>'Parent Information'!AN208</f>
        <v>6.12913833</v>
      </c>
      <c r="C117" s="51">
        <f>'Parent Information'!AQ208</f>
        <v>6.1302556024000001</v>
      </c>
      <c r="D117" s="52">
        <f>'Parent Information'!AR208</f>
        <v>1.1439410645300001</v>
      </c>
      <c r="E117" s="17" t="str">
        <f>'Parent Information'!K208</f>
        <v>DYKSTRA TRUST</v>
      </c>
      <c r="F117" s="28">
        <f>VLOOKUP(A117,'Factor 1, 4, &amp; 5'!$F$1:$AS$230,40,FALSE)</f>
        <v>1</v>
      </c>
      <c r="G117" s="18">
        <f>VLOOKUP(F117,$H$5:$I$9,2,FALSE)</f>
        <v>1</v>
      </c>
      <c r="H117" s="21">
        <f>D117*G117</f>
        <v>1.1439410645300001</v>
      </c>
      <c r="I117" s="42">
        <f>H117/$H$253*$C$16</f>
        <v>1.2365157014915553E-5</v>
      </c>
      <c r="J117" s="40">
        <f>I117*$F$4</f>
        <v>13.601672716407109</v>
      </c>
      <c r="K117" s="18">
        <f>VLOOKUP(A117,'Factored Acreage'!$A$3:$D$231,4,FALSE)</f>
        <v>0.28999999999999998</v>
      </c>
      <c r="L117" s="41">
        <f>D117*K117</f>
        <v>0.33174290871369999</v>
      </c>
      <c r="M117" s="53">
        <f>L117/$L$253*$C$17</f>
        <v>1.1766932679723328E-5</v>
      </c>
      <c r="N117" s="40">
        <f>M117*$F$4</f>
        <v>12.943625947695661</v>
      </c>
      <c r="O117" s="40">
        <f>$H$9</f>
        <v>275</v>
      </c>
      <c r="P117" s="42">
        <f>O117/$O$253*$C$18</f>
        <v>2.5000000000000001E-4</v>
      </c>
      <c r="Q117" s="17">
        <f>VLOOKUP(A117,'Factor 1, 4, &amp; 5'!$F$2:$AS$230,38,FALSE)</f>
        <v>1</v>
      </c>
      <c r="R117" s="18">
        <f>VLOOKUP(Q117,$H$11:$I$13,2,FALSE)</f>
        <v>1</v>
      </c>
      <c r="S117" s="75">
        <f>R117*D117</f>
        <v>1.1439410645300001</v>
      </c>
      <c r="T117" s="42">
        <f>S117/$S$253*$C$19</f>
        <v>2.0241975155779224E-5</v>
      </c>
      <c r="U117" s="40">
        <f>T117*$F$4</f>
        <v>22.266172671357147</v>
      </c>
      <c r="V117" s="17">
        <f>VLOOKUP(A117,'Factor 1, 4, &amp; 5'!$F$2:$AS$230,39,FALSE)</f>
        <v>3</v>
      </c>
      <c r="W117" s="18">
        <f>VLOOKUP(V117,$H$15:$I$17,2,FALSE)</f>
        <v>0.5</v>
      </c>
      <c r="X117" s="75">
        <f>W117*$D117</f>
        <v>0.57197053226500005</v>
      </c>
      <c r="Y117" s="42">
        <f>X117/$X$253*$C$20</f>
        <v>9.873787651521583E-6</v>
      </c>
      <c r="Z117" s="40">
        <f>Y117*$F$4</f>
        <v>10.861166416673742</v>
      </c>
      <c r="AA117" s="17">
        <f>VLOOKUP(A117,'Factor 1, 4, &amp; 5'!$F$1:$AT$230,41,FALSE)</f>
        <v>0</v>
      </c>
      <c r="AB117" s="40">
        <f>IF(AA117=1,$H$19,0)</f>
        <v>0</v>
      </c>
      <c r="AC117" s="42">
        <f>AB117/$AB$253*$C$21</f>
        <v>0</v>
      </c>
      <c r="AD117" s="53">
        <f>P117+M117+I117+T117+Y117+AC117</f>
        <v>3.042478525019397E-4</v>
      </c>
      <c r="AE117" s="40">
        <f>J117+N117+O117+U117+Z117+AB117</f>
        <v>334.67263775213365</v>
      </c>
      <c r="AF117" s="40">
        <f>AE117/$O$10</f>
        <v>33.467263775213368</v>
      </c>
    </row>
    <row r="118" spans="1:32" ht="15.75" x14ac:dyDescent="0.25">
      <c r="A118" s="28" t="str">
        <f>'Parent Information'!G41</f>
        <v>70-07-09-496-008</v>
      </c>
      <c r="B118" s="18">
        <f>'Parent Information'!AN41</f>
        <v>0.71568958999999999</v>
      </c>
      <c r="C118" s="51">
        <f>'Parent Information'!AQ41</f>
        <v>0.71581939387000004</v>
      </c>
      <c r="D118" s="52">
        <f>'Parent Information'!AR41</f>
        <v>0.71581939392500005</v>
      </c>
      <c r="E118" s="17" t="str">
        <f>'Parent Information'!K41</f>
        <v>BAKER DREW F-APRIL</v>
      </c>
      <c r="F118" s="28">
        <f>VLOOKUP(A118,'Factor 1, 4, &amp; 5'!$F$1:$AS$230,40,FALSE)</f>
        <v>2</v>
      </c>
      <c r="G118" s="18">
        <f>VLOOKUP(F118,$H$5:$I$9,2,FALSE)</f>
        <v>1.5</v>
      </c>
      <c r="H118" s="21">
        <f>D118*G118</f>
        <v>1.0737290908875001</v>
      </c>
      <c r="I118" s="42">
        <f>H118/$H$253*$C$16</f>
        <v>1.1606217498417536E-5</v>
      </c>
      <c r="J118" s="40">
        <f>I118*$F$4</f>
        <v>12.76683924825929</v>
      </c>
      <c r="K118" s="18">
        <f>VLOOKUP(A118,'Factored Acreage'!$A$3:$D$231,4,FALSE)</f>
        <v>0.4</v>
      </c>
      <c r="L118" s="41">
        <f>D118*K118</f>
        <v>0.28632775757000001</v>
      </c>
      <c r="M118" s="53">
        <f>L118/$L$253*$C$17</f>
        <v>1.0156055665895215E-5</v>
      </c>
      <c r="N118" s="40">
        <f>M118*$F$4</f>
        <v>11.171661232484738</v>
      </c>
      <c r="O118" s="40">
        <f>$H$9</f>
        <v>275</v>
      </c>
      <c r="P118" s="42">
        <f>O118/$O$253*$C$18</f>
        <v>2.5000000000000001E-4</v>
      </c>
      <c r="Q118" s="17">
        <f>VLOOKUP(A118,'Factor 1, 4, &amp; 5'!$F$2:$AS$230,38,FALSE)</f>
        <v>1</v>
      </c>
      <c r="R118" s="18">
        <f>VLOOKUP(Q118,$H$11:$I$13,2,FALSE)</f>
        <v>1</v>
      </c>
      <c r="S118" s="75">
        <f>R118*D118</f>
        <v>0.71581939392500005</v>
      </c>
      <c r="T118" s="42">
        <f>S118/$S$253*$C$19</f>
        <v>1.2666385390936195E-5</v>
      </c>
      <c r="U118" s="40">
        <f>T118*$F$4</f>
        <v>13.933023930029815</v>
      </c>
      <c r="V118" s="17">
        <f>VLOOKUP(A118,'Factor 1, 4, &amp; 5'!$F$2:$AS$230,39,FALSE)</f>
        <v>2</v>
      </c>
      <c r="W118" s="18">
        <f>VLOOKUP(V118,$H$15:$I$17,2,FALSE)</f>
        <v>1.5</v>
      </c>
      <c r="X118" s="75">
        <f>W118*$D118</f>
        <v>1.0737290908875001</v>
      </c>
      <c r="Y118" s="42">
        <f>X118/$X$253*$C$20</f>
        <v>1.8535523144350696E-5</v>
      </c>
      <c r="Z118" s="40">
        <f>Y118*$F$4</f>
        <v>20.389075458785765</v>
      </c>
      <c r="AA118" s="17">
        <f>VLOOKUP(A118,'Factor 1, 4, &amp; 5'!$F$1:$AT$230,41,FALSE)</f>
        <v>0</v>
      </c>
      <c r="AB118" s="40">
        <f>IF(AA118=1,$H$19,0)</f>
        <v>0</v>
      </c>
      <c r="AC118" s="42">
        <f>AB118/$AB$253*$C$21</f>
        <v>0</v>
      </c>
      <c r="AD118" s="53">
        <f>P118+M118+I118+T118+Y118+AC118</f>
        <v>3.0296418169959962E-4</v>
      </c>
      <c r="AE118" s="40">
        <f>J118+N118+O118+U118+Z118+AB118</f>
        <v>333.26059986955966</v>
      </c>
      <c r="AF118" s="40">
        <f>AE118/$O$10</f>
        <v>33.326059986955968</v>
      </c>
    </row>
    <row r="119" spans="1:32" ht="15.75" x14ac:dyDescent="0.25">
      <c r="A119" s="28" t="str">
        <f>'Parent Information'!G194</f>
        <v>70-07-16-299-001</v>
      </c>
      <c r="B119" s="18">
        <f>'Parent Information'!AN194</f>
        <v>0.66376024</v>
      </c>
      <c r="C119" s="51">
        <f>'Parent Information'!AQ194</f>
        <v>0.66387775680899996</v>
      </c>
      <c r="D119" s="52">
        <f>'Parent Information'!AR194</f>
        <v>0.66387896069399999</v>
      </c>
      <c r="E119" s="17" t="str">
        <f>'Parent Information'!K194</f>
        <v>ECKERT STEPHEN S-CHRISTINE A</v>
      </c>
      <c r="F119" s="28">
        <f>VLOOKUP(A119,'Factor 1, 4, &amp; 5'!$F$1:$AS$230,40,FALSE)</f>
        <v>2</v>
      </c>
      <c r="G119" s="18">
        <f>VLOOKUP(F119,$H$5:$I$9,2,FALSE)</f>
        <v>1.5</v>
      </c>
      <c r="H119" s="21">
        <f>D119*G119</f>
        <v>0.99581844104100004</v>
      </c>
      <c r="I119" s="42">
        <f>H119/$H$253*$C$16</f>
        <v>1.0764060984976965E-5</v>
      </c>
      <c r="J119" s="40">
        <f>I119*$F$4</f>
        <v>11.840467083474662</v>
      </c>
      <c r="K119" s="18">
        <f>VLOOKUP(A119,'Factored Acreage'!$A$3:$D$231,4,FALSE)</f>
        <v>0.4</v>
      </c>
      <c r="L119" s="41">
        <f>D119*K119</f>
        <v>0.26555158427760001</v>
      </c>
      <c r="M119" s="53">
        <f>L119/$L$253*$C$17</f>
        <v>9.4191240659950034E-6</v>
      </c>
      <c r="N119" s="40">
        <f>M119*$F$4</f>
        <v>10.361036472594504</v>
      </c>
      <c r="O119" s="40">
        <f>$H$9</f>
        <v>275</v>
      </c>
      <c r="P119" s="42">
        <f>O119/$O$253*$C$18</f>
        <v>2.5000000000000001E-4</v>
      </c>
      <c r="Q119" s="17">
        <f>VLOOKUP(A119,'Factor 1, 4, &amp; 5'!$F$2:$AS$230,38,FALSE)</f>
        <v>1</v>
      </c>
      <c r="R119" s="18">
        <f>VLOOKUP(Q119,$H$11:$I$13,2,FALSE)</f>
        <v>1</v>
      </c>
      <c r="S119" s="75">
        <f>R119*D119</f>
        <v>0.66387896069399999</v>
      </c>
      <c r="T119" s="42">
        <f>S119/$S$253*$C$19</f>
        <v>1.1747302239153124E-5</v>
      </c>
      <c r="U119" s="40">
        <f>T119*$F$4</f>
        <v>12.922032463068437</v>
      </c>
      <c r="V119" s="17">
        <f>VLOOKUP(A119,'Factor 1, 4, &amp; 5'!$F$2:$AS$230,39,FALSE)</f>
        <v>2</v>
      </c>
      <c r="W119" s="18">
        <f>VLOOKUP(V119,$H$15:$I$17,2,FALSE)</f>
        <v>1.5</v>
      </c>
      <c r="X119" s="75">
        <f>W119*$D119</f>
        <v>0.99581844104100004</v>
      </c>
      <c r="Y119" s="42">
        <f>X119/$X$253*$C$20</f>
        <v>1.7190570617985259E-5</v>
      </c>
      <c r="Z119" s="40">
        <f>Y119*$F$4</f>
        <v>18.909627679783785</v>
      </c>
      <c r="AA119" s="17">
        <f>VLOOKUP(A119,'Factor 1, 4, &amp; 5'!$F$1:$AT$230,41,FALSE)</f>
        <v>0</v>
      </c>
      <c r="AB119" s="40">
        <f>IF(AA119=1,$H$19,0)</f>
        <v>0</v>
      </c>
      <c r="AC119" s="42">
        <f>AB119/$AB$253*$C$21</f>
        <v>0</v>
      </c>
      <c r="AD119" s="53">
        <f>P119+M119+I119+T119+Y119+AC119</f>
        <v>2.9912105790811034E-4</v>
      </c>
      <c r="AE119" s="40">
        <f>J119+N119+O119+U119+Z119+AB119</f>
        <v>329.03316369892138</v>
      </c>
      <c r="AF119" s="40">
        <f>AE119/$O$10</f>
        <v>32.903316369892138</v>
      </c>
    </row>
    <row r="120" spans="1:32" ht="15.75" x14ac:dyDescent="0.25">
      <c r="A120" s="28" t="str">
        <f>'Parent Information'!G84</f>
        <v>70-07-15-325-009</v>
      </c>
      <c r="B120" s="18">
        <f>'Parent Information'!AN84</f>
        <v>0.90053141999999997</v>
      </c>
      <c r="C120" s="51">
        <f>'Parent Information'!AQ84</f>
        <v>0.900695204202</v>
      </c>
      <c r="D120" s="52">
        <f>'Parent Information'!AR84</f>
        <v>0.90069520420500004</v>
      </c>
      <c r="E120" s="17" t="str">
        <f>'Parent Information'!K84</f>
        <v>PERRIER ROSE A</v>
      </c>
      <c r="F120" s="28">
        <f>VLOOKUP(A120,'Factor 1, 4, &amp; 5'!$F$1:$AS$230,40,FALSE)</f>
        <v>1</v>
      </c>
      <c r="G120" s="18">
        <f>VLOOKUP(F120,$H$5:$I$9,2,FALSE)</f>
        <v>1</v>
      </c>
      <c r="H120" s="21">
        <f>D120*G120</f>
        <v>0.90069520420500004</v>
      </c>
      <c r="I120" s="42">
        <f>H120/$H$253*$C$16</f>
        <v>9.7358491341091086E-6</v>
      </c>
      <c r="J120" s="40">
        <f>I120*$F$4</f>
        <v>10.70943404752002</v>
      </c>
      <c r="K120" s="18">
        <f>VLOOKUP(A120,'Factored Acreage'!$A$3:$D$231,4,FALSE)</f>
        <v>0.4</v>
      </c>
      <c r="L120" s="41">
        <f>D120*K120</f>
        <v>0.36027808168200004</v>
      </c>
      <c r="M120" s="53">
        <f>L120/$L$253*$C$17</f>
        <v>1.2779076271953132E-5</v>
      </c>
      <c r="N120" s="40">
        <f>M120*$F$4</f>
        <v>14.056983899148445</v>
      </c>
      <c r="O120" s="40">
        <f>$H$9</f>
        <v>275</v>
      </c>
      <c r="P120" s="42">
        <f>O120/$O$253*$C$18</f>
        <v>2.5000000000000001E-4</v>
      </c>
      <c r="Q120" s="17">
        <f>VLOOKUP(A120,'Factor 1, 4, &amp; 5'!$F$2:$AS$230,38,FALSE)</f>
        <v>1</v>
      </c>
      <c r="R120" s="18">
        <f>VLOOKUP(Q120,$H$11:$I$13,2,FALSE)</f>
        <v>1</v>
      </c>
      <c r="S120" s="75">
        <f>R120*D120</f>
        <v>0.90069520420500004</v>
      </c>
      <c r="T120" s="42">
        <f>S120/$S$253*$C$19</f>
        <v>1.5937752836889237E-5</v>
      </c>
      <c r="U120" s="40">
        <f>T120*$F$4</f>
        <v>17.531528120578162</v>
      </c>
      <c r="V120" s="17">
        <f>VLOOKUP(A120,'Factor 1, 4, &amp; 5'!$F$2:$AS$230,39,FALSE)</f>
        <v>3</v>
      </c>
      <c r="W120" s="18">
        <f>VLOOKUP(V120,$H$15:$I$17,2,FALSE)</f>
        <v>0.5</v>
      </c>
      <c r="X120" s="75">
        <f>W120*$D120</f>
        <v>0.45034760210250002</v>
      </c>
      <c r="Y120" s="42">
        <f>X120/$X$253*$C$20</f>
        <v>7.7742407024420721E-6</v>
      </c>
      <c r="Z120" s="40">
        <f>Y120*$F$4</f>
        <v>8.55166477268628</v>
      </c>
      <c r="AA120" s="17">
        <f>VLOOKUP(A120,'Factor 1, 4, &amp; 5'!$F$1:$AT$230,41,FALSE)</f>
        <v>0</v>
      </c>
      <c r="AB120" s="40">
        <f>IF(AA120=1,$H$19,0)</f>
        <v>0</v>
      </c>
      <c r="AC120" s="42">
        <f>AB120/$AB$253*$C$21</f>
        <v>0</v>
      </c>
      <c r="AD120" s="53">
        <f>P120+M120+I120+T120+Y120+AC120</f>
        <v>2.9622691894539354E-4</v>
      </c>
      <c r="AE120" s="40">
        <f>J120+N120+O120+U120+Z120+AB120</f>
        <v>325.84961083993289</v>
      </c>
      <c r="AF120" s="40">
        <f>AE120/$O$10</f>
        <v>32.584961083993292</v>
      </c>
    </row>
    <row r="121" spans="1:32" ht="15.75" x14ac:dyDescent="0.25">
      <c r="A121" s="28" t="str">
        <f>'Parent Information'!G56</f>
        <v>70-07-15-100-010</v>
      </c>
      <c r="B121" s="18">
        <f>'Parent Information'!AN56</f>
        <v>0.80325044000000001</v>
      </c>
      <c r="C121" s="51">
        <f>'Parent Information'!AQ56</f>
        <v>0.80339637551599996</v>
      </c>
      <c r="D121" s="52">
        <f>'Parent Information'!AR56</f>
        <v>0.803395430312</v>
      </c>
      <c r="E121" s="17" t="str">
        <f>'Parent Information'!K56</f>
        <v>VANDERSTELT STEPHEN</v>
      </c>
      <c r="F121" s="28">
        <f>VLOOKUP(A121,'Factor 1, 4, &amp; 5'!$F$1:$AS$230,40,FALSE)</f>
        <v>2</v>
      </c>
      <c r="G121" s="18">
        <f>VLOOKUP(F121,$H$5:$I$9,2,FALSE)</f>
        <v>1.5</v>
      </c>
      <c r="H121" s="21">
        <f>D121*G121</f>
        <v>1.2050931454680001</v>
      </c>
      <c r="I121" s="42">
        <f>H121/$H$253*$C$16</f>
        <v>1.3026165790658617E-5</v>
      </c>
      <c r="J121" s="40">
        <f>I121*$F$4</f>
        <v>14.328782369724479</v>
      </c>
      <c r="K121" s="18">
        <f>VLOOKUP(A121,'Factored Acreage'!$A$3:$D$231,4,FALSE)</f>
        <v>0.4</v>
      </c>
      <c r="L121" s="41">
        <f>D121*K121</f>
        <v>0.3213581721248</v>
      </c>
      <c r="M121" s="53">
        <f>L121/$L$253*$C$17</f>
        <v>1.1398585706423882E-5</v>
      </c>
      <c r="N121" s="40">
        <f>M121*$F$4</f>
        <v>12.538444277066271</v>
      </c>
      <c r="O121" s="40">
        <f>$H$9</f>
        <v>275</v>
      </c>
      <c r="P121" s="42">
        <f>O121/$O$253*$C$18</f>
        <v>2.5000000000000001E-4</v>
      </c>
      <c r="Q121" s="17">
        <f>VLOOKUP(A121,'Factor 1, 4, &amp; 5'!$F$2:$AS$230,38,FALSE)</f>
        <v>1</v>
      </c>
      <c r="R121" s="18">
        <f>VLOOKUP(Q121,$H$11:$I$13,2,FALSE)</f>
        <v>1</v>
      </c>
      <c r="S121" s="75">
        <f>R121*D121</f>
        <v>0.803395430312</v>
      </c>
      <c r="T121" s="42">
        <f>S121/$S$253*$C$19</f>
        <v>1.4216038609754427E-5</v>
      </c>
      <c r="U121" s="40">
        <f>T121*$F$4</f>
        <v>15.637642470729871</v>
      </c>
      <c r="V121" s="17">
        <f>VLOOKUP(A121,'Factor 1, 4, &amp; 5'!$F$2:$AS$230,39,FALSE)</f>
        <v>3</v>
      </c>
      <c r="W121" s="18">
        <f>VLOOKUP(V121,$H$15:$I$17,2,FALSE)</f>
        <v>0.5</v>
      </c>
      <c r="X121" s="75">
        <f>W121*$D121</f>
        <v>0.401697715156</v>
      </c>
      <c r="Y121" s="42">
        <f>X121/$X$253*$C$20</f>
        <v>6.934409581985472E-6</v>
      </c>
      <c r="Z121" s="40">
        <f>Y121*$F$4</f>
        <v>7.6278505401840189</v>
      </c>
      <c r="AA121" s="17">
        <f>VLOOKUP(A121,'Factor 1, 4, &amp; 5'!$F$1:$AT$230,41,FALSE)</f>
        <v>0</v>
      </c>
      <c r="AB121" s="40">
        <f>IF(AA121=1,$H$19,0)</f>
        <v>0</v>
      </c>
      <c r="AC121" s="42">
        <f>AB121/$AB$253*$C$21</f>
        <v>0</v>
      </c>
      <c r="AD121" s="53">
        <f>P121+M121+I121+T121+Y121+AC121</f>
        <v>2.955751996888224E-4</v>
      </c>
      <c r="AE121" s="40">
        <f>J121+N121+O121+U121+Z121+AB121</f>
        <v>325.13271965770463</v>
      </c>
      <c r="AF121" s="40">
        <f>AE121/$O$10</f>
        <v>32.513271965770464</v>
      </c>
    </row>
    <row r="122" spans="1:32" ht="15.75" x14ac:dyDescent="0.25">
      <c r="A122" s="28" t="str">
        <f>'Parent Information'!G104</f>
        <v>70-07-16-200-023</v>
      </c>
      <c r="B122" s="18">
        <f>'Parent Information'!AN104</f>
        <v>1.1292027899999999</v>
      </c>
      <c r="C122" s="51">
        <f>'Parent Information'!AQ104</f>
        <v>1.1294072136</v>
      </c>
      <c r="D122" s="52">
        <f>'Parent Information'!AR104</f>
        <v>0.88944383946500005</v>
      </c>
      <c r="E122" s="17" t="str">
        <f>'Parent Information'!K104</f>
        <v>PARCHETA RICHARD A-JILAINE</v>
      </c>
      <c r="F122" s="28">
        <f>VLOOKUP(A122,'Factor 1, 4, &amp; 5'!$F$1:$AS$230,40,FALSE)</f>
        <v>1</v>
      </c>
      <c r="G122" s="18">
        <f>VLOOKUP(F122,$H$5:$I$9,2,FALSE)</f>
        <v>1</v>
      </c>
      <c r="H122" s="21">
        <f>D122*G122</f>
        <v>0.88944383946500005</v>
      </c>
      <c r="I122" s="42">
        <f>H122/$H$253*$C$16</f>
        <v>9.6142302011448079E-6</v>
      </c>
      <c r="J122" s="40">
        <f>I122*$F$4</f>
        <v>10.575653221259289</v>
      </c>
      <c r="K122" s="18">
        <f>VLOOKUP(A122,'Factored Acreage'!$A$3:$D$231,4,FALSE)</f>
        <v>0.39</v>
      </c>
      <c r="L122" s="41">
        <f>D122*K122</f>
        <v>0.34688309739135004</v>
      </c>
      <c r="M122" s="53">
        <f>L122/$L$253*$C$17</f>
        <v>1.2303955706436969E-5</v>
      </c>
      <c r="N122" s="40">
        <f>M122*$F$4</f>
        <v>13.534351277080665</v>
      </c>
      <c r="O122" s="40">
        <f>$H$9</f>
        <v>275</v>
      </c>
      <c r="P122" s="42">
        <f>O122/$O$253*$C$18</f>
        <v>2.5000000000000001E-4</v>
      </c>
      <c r="Q122" s="17">
        <f>VLOOKUP(A122,'Factor 1, 4, &amp; 5'!$F$2:$AS$230,38,FALSE)</f>
        <v>1</v>
      </c>
      <c r="R122" s="18">
        <f>VLOOKUP(Q122,$H$11:$I$13,2,FALSE)</f>
        <v>1</v>
      </c>
      <c r="S122" s="75">
        <f>R122*D122</f>
        <v>0.88944383946500005</v>
      </c>
      <c r="T122" s="42">
        <f>S122/$S$253*$C$19</f>
        <v>1.5738660547437017E-5</v>
      </c>
      <c r="U122" s="40">
        <f>T122*$F$4</f>
        <v>17.312526602180718</v>
      </c>
      <c r="V122" s="17">
        <f>VLOOKUP(A122,'Factor 1, 4, &amp; 5'!$F$2:$AS$230,39,FALSE)</f>
        <v>3</v>
      </c>
      <c r="W122" s="18">
        <f>VLOOKUP(V122,$H$15:$I$17,2,FALSE)</f>
        <v>0.5</v>
      </c>
      <c r="X122" s="75">
        <f>W122*$D122</f>
        <v>0.44472191973250003</v>
      </c>
      <c r="Y122" s="42">
        <f>X122/$X$253*$C$20</f>
        <v>7.6771259212026891E-6</v>
      </c>
      <c r="Z122" s="40">
        <f>Y122*$F$4</f>
        <v>8.4448385133229582</v>
      </c>
      <c r="AA122" s="17">
        <f>VLOOKUP(A122,'Factor 1, 4, &amp; 5'!$F$1:$AT$230,41,FALSE)</f>
        <v>0</v>
      </c>
      <c r="AB122" s="40">
        <f>IF(AA122=1,$H$19,0)</f>
        <v>0</v>
      </c>
      <c r="AC122" s="42">
        <f>AB122/$AB$253*$C$21</f>
        <v>0</v>
      </c>
      <c r="AD122" s="53">
        <f>P122+M122+I122+T122+Y122+AC122</f>
        <v>2.9533397237622148E-4</v>
      </c>
      <c r="AE122" s="40">
        <f>J122+N122+O122+U122+Z122+AB122</f>
        <v>324.86736961384361</v>
      </c>
      <c r="AF122" s="40">
        <f>AE122/$O$10</f>
        <v>32.486736961384359</v>
      </c>
    </row>
    <row r="123" spans="1:32" ht="15.75" x14ac:dyDescent="0.25">
      <c r="A123" s="28" t="str">
        <f>'Parent Information'!G10</f>
        <v>70-07-09-400-015</v>
      </c>
      <c r="B123" s="18">
        <f>'Parent Information'!AN10</f>
        <v>0.81231710999999995</v>
      </c>
      <c r="C123" s="51">
        <f>'Parent Information'!AQ10</f>
        <v>0.81246434651699995</v>
      </c>
      <c r="D123" s="52">
        <f>'Parent Information'!AR10</f>
        <v>0.81246434651699995</v>
      </c>
      <c r="E123" s="17" t="str">
        <f>'Parent Information'!K10</f>
        <v>HERREMAN CHAD-MICHELE</v>
      </c>
      <c r="F123" s="28">
        <f>VLOOKUP(A123,'Factor 1, 4, &amp; 5'!$F$1:$AS$230,40,FALSE)</f>
        <v>1</v>
      </c>
      <c r="G123" s="18">
        <f>VLOOKUP(F123,$H$5:$I$9,2,FALSE)</f>
        <v>1</v>
      </c>
      <c r="H123" s="21">
        <f>D123*G123</f>
        <v>0.81246434651699995</v>
      </c>
      <c r="I123" s="42">
        <f>H123/$H$253*$C$16</f>
        <v>8.7821388052286297E-6</v>
      </c>
      <c r="J123" s="40">
        <f>I123*$F$4</f>
        <v>9.6603526857514925</v>
      </c>
      <c r="K123" s="18">
        <f>VLOOKUP(A123,'Factored Acreage'!$A$3:$D$231,4,FALSE)</f>
        <v>0.4</v>
      </c>
      <c r="L123" s="41">
        <f>D123*K123</f>
        <v>0.32498573860680002</v>
      </c>
      <c r="M123" s="53">
        <f>L123/$L$253*$C$17</f>
        <v>1.152725561756207E-5</v>
      </c>
      <c r="N123" s="40">
        <f>M123*$F$4</f>
        <v>12.679981179318277</v>
      </c>
      <c r="O123" s="40">
        <f>$H$9</f>
        <v>275</v>
      </c>
      <c r="P123" s="42">
        <f>O123/$O$253*$C$18</f>
        <v>2.5000000000000001E-4</v>
      </c>
      <c r="Q123" s="17">
        <f>VLOOKUP(A123,'Factor 1, 4, &amp; 5'!$F$2:$AS$230,38,FALSE)</f>
        <v>1</v>
      </c>
      <c r="R123" s="18">
        <f>VLOOKUP(Q123,$H$11:$I$13,2,FALSE)</f>
        <v>1</v>
      </c>
      <c r="S123" s="75">
        <f>R123*D123</f>
        <v>0.81246434651699995</v>
      </c>
      <c r="T123" s="42">
        <f>S123/$S$253*$C$19</f>
        <v>1.4376512590629376E-5</v>
      </c>
      <c r="U123" s="40">
        <f>T123*$F$4</f>
        <v>15.814163849692314</v>
      </c>
      <c r="V123" s="17">
        <f>VLOOKUP(A123,'Factor 1, 4, &amp; 5'!$F$2:$AS$230,39,FALSE)</f>
        <v>1</v>
      </c>
      <c r="W123" s="18">
        <f>VLOOKUP(V123,$H$15:$I$17,2,FALSE)</f>
        <v>0.75</v>
      </c>
      <c r="X123" s="75">
        <f>W123*$D123</f>
        <v>0.60934825988774999</v>
      </c>
      <c r="Y123" s="42">
        <f>X123/$X$253*$C$20</f>
        <v>1.0519030237677151E-5</v>
      </c>
      <c r="Z123" s="40">
        <f>Y123*$F$4</f>
        <v>11.570933261444866</v>
      </c>
      <c r="AA123" s="17">
        <f>VLOOKUP(A123,'Factor 1, 4, &amp; 5'!$F$1:$AT$230,41,FALSE)</f>
        <v>0</v>
      </c>
      <c r="AB123" s="40">
        <f>IF(AA123=1,$H$19,0)</f>
        <v>0</v>
      </c>
      <c r="AC123" s="42">
        <f>AB123/$AB$253*$C$21</f>
        <v>0</v>
      </c>
      <c r="AD123" s="53">
        <f>P123+M123+I123+T123+Y123+AC123</f>
        <v>2.9520493725109724E-4</v>
      </c>
      <c r="AE123" s="40">
        <f>J123+N123+O123+U123+Z123+AB123</f>
        <v>324.72543097620695</v>
      </c>
      <c r="AF123" s="40">
        <f>AE123/$O$10</f>
        <v>32.472543097620694</v>
      </c>
    </row>
    <row r="124" spans="1:32" ht="15.75" x14ac:dyDescent="0.25">
      <c r="A124" s="28" t="str">
        <f>'Parent Information'!G54</f>
        <v>70-07-14-300-017</v>
      </c>
      <c r="B124" s="18">
        <f>'Parent Information'!AN54</f>
        <v>4.6896871400000002</v>
      </c>
      <c r="C124" s="51">
        <f>'Parent Information'!AQ54</f>
        <v>4.6905224648699999</v>
      </c>
      <c r="D124" s="52">
        <f>'Parent Information'!AR54</f>
        <v>0.90663582947800003</v>
      </c>
      <c r="E124" s="17" t="str">
        <f>'Parent Information'!K54</f>
        <v>MCCALEB JAMES-ROSE</v>
      </c>
      <c r="F124" s="28">
        <f>VLOOKUP(A124,'Factor 1, 4, &amp; 5'!$F$1:$AS$230,40,FALSE)</f>
        <v>1</v>
      </c>
      <c r="G124" s="18">
        <f>VLOOKUP(F124,$H$5:$I$9,2,FALSE)</f>
        <v>1</v>
      </c>
      <c r="H124" s="21">
        <f>D124*G124</f>
        <v>0.90663582947800003</v>
      </c>
      <c r="I124" s="42">
        <f>H124/$H$253*$C$16</f>
        <v>9.8000629004866629E-6</v>
      </c>
      <c r="J124" s="40">
        <f>I124*$F$4</f>
        <v>10.780069190535329</v>
      </c>
      <c r="K124" s="18">
        <f>VLOOKUP(A124,'Factored Acreage'!$A$3:$D$231,4,FALSE)</f>
        <v>0.3</v>
      </c>
      <c r="L124" s="41">
        <f>D124*K124</f>
        <v>0.27199074884340002</v>
      </c>
      <c r="M124" s="53">
        <f>L124/$L$253*$C$17</f>
        <v>9.6475214603906108E-6</v>
      </c>
      <c r="N124" s="40">
        <f>M124*$F$4</f>
        <v>10.612273606429673</v>
      </c>
      <c r="O124" s="40">
        <f>$H$9</f>
        <v>275</v>
      </c>
      <c r="P124" s="42">
        <f>O124/$O$253*$C$18</f>
        <v>2.5000000000000001E-4</v>
      </c>
      <c r="Q124" s="17">
        <f>VLOOKUP(A124,'Factor 1, 4, &amp; 5'!$F$2:$AS$230,38,FALSE)</f>
        <v>1</v>
      </c>
      <c r="R124" s="18">
        <f>VLOOKUP(Q124,$H$11:$I$13,2,FALSE)</f>
        <v>1</v>
      </c>
      <c r="S124" s="75">
        <f>R124*D124</f>
        <v>0.90663582947800003</v>
      </c>
      <c r="T124" s="42">
        <f>S124/$S$253*$C$19</f>
        <v>1.6042871879219683E-5</v>
      </c>
      <c r="U124" s="40">
        <f>T124*$F$4</f>
        <v>17.647159067141651</v>
      </c>
      <c r="V124" s="17">
        <f>VLOOKUP(A124,'Factor 1, 4, &amp; 5'!$F$2:$AS$230,39,FALSE)</f>
        <v>3</v>
      </c>
      <c r="W124" s="18">
        <f>VLOOKUP(V124,$H$15:$I$17,2,FALSE)</f>
        <v>0.5</v>
      </c>
      <c r="X124" s="75">
        <f>W124*$D124</f>
        <v>0.45331791473900002</v>
      </c>
      <c r="Y124" s="42">
        <f>X124/$X$253*$C$20</f>
        <v>7.8255164842822533E-6</v>
      </c>
      <c r="Z124" s="40">
        <f>Y124*$F$4</f>
        <v>8.6080681327104784</v>
      </c>
      <c r="AA124" s="17">
        <f>VLOOKUP(A124,'Factor 1, 4, &amp; 5'!$F$1:$AT$230,41,FALSE)</f>
        <v>0</v>
      </c>
      <c r="AB124" s="40">
        <f>IF(AA124=1,$H$19,0)</f>
        <v>0</v>
      </c>
      <c r="AC124" s="42">
        <f>AB124/$AB$253*$C$21</f>
        <v>0</v>
      </c>
      <c r="AD124" s="53">
        <f>P124+M124+I124+T124+Y124+AC124</f>
        <v>2.9331597272437917E-4</v>
      </c>
      <c r="AE124" s="40">
        <f>J124+N124+O124+U124+Z124+AB124</f>
        <v>322.64756999681714</v>
      </c>
      <c r="AF124" s="40">
        <f>AE124/$O$10</f>
        <v>32.264756999681715</v>
      </c>
    </row>
    <row r="125" spans="1:32" ht="15.75" x14ac:dyDescent="0.25">
      <c r="A125" s="28" t="str">
        <f>'Parent Information'!G105</f>
        <v>70-07-16-200-027</v>
      </c>
      <c r="B125" s="18">
        <f>'Parent Information'!AN105</f>
        <v>1.16376368</v>
      </c>
      <c r="C125" s="51">
        <f>'Parent Information'!AQ105</f>
        <v>1.1639749430199999</v>
      </c>
      <c r="D125" s="52">
        <f>'Parent Information'!AR105</f>
        <v>0.82856960480599995</v>
      </c>
      <c r="E125" s="17" t="str">
        <f>'Parent Information'!K105</f>
        <v>VANDERZEE JACOB-SARA</v>
      </c>
      <c r="F125" s="28">
        <f>VLOOKUP(A125,'Factor 1, 4, &amp; 5'!$F$1:$AS$230,40,FALSE)</f>
        <v>1</v>
      </c>
      <c r="G125" s="18">
        <f>VLOOKUP(F125,$H$5:$I$9,2,FALSE)</f>
        <v>1</v>
      </c>
      <c r="H125" s="21">
        <f>D125*G125</f>
        <v>0.82856960480599995</v>
      </c>
      <c r="I125" s="42">
        <f>H125/$H$253*$C$16</f>
        <v>8.9562247382229811E-6</v>
      </c>
      <c r="J125" s="40">
        <f>I125*$F$4</f>
        <v>9.8518472120452785</v>
      </c>
      <c r="K125" s="18">
        <f>VLOOKUP(A125,'Factored Acreage'!$A$3:$D$231,4,FALSE)</f>
        <v>0.39</v>
      </c>
      <c r="L125" s="41">
        <f>D125*K125</f>
        <v>0.32314214587433998</v>
      </c>
      <c r="M125" s="53">
        <f>L125/$L$253*$C$17</f>
        <v>1.1461863318278871E-5</v>
      </c>
      <c r="N125" s="40">
        <f>M125*$F$4</f>
        <v>12.608049650106757</v>
      </c>
      <c r="O125" s="40">
        <f>$H$9</f>
        <v>275</v>
      </c>
      <c r="P125" s="42">
        <f>O125/$O$253*$C$18</f>
        <v>2.5000000000000001E-4</v>
      </c>
      <c r="Q125" s="17">
        <f>VLOOKUP(A125,'Factor 1, 4, &amp; 5'!$F$2:$AS$230,38,FALSE)</f>
        <v>1</v>
      </c>
      <c r="R125" s="18">
        <f>VLOOKUP(Q125,$H$11:$I$13,2,FALSE)</f>
        <v>1</v>
      </c>
      <c r="S125" s="75">
        <f>R125*D125</f>
        <v>0.82856960480599995</v>
      </c>
      <c r="T125" s="42">
        <f>S125/$S$253*$C$19</f>
        <v>1.4661494263437218E-5</v>
      </c>
      <c r="U125" s="40">
        <f>T125*$F$4</f>
        <v>16.127643689780939</v>
      </c>
      <c r="V125" s="17">
        <f>VLOOKUP(A125,'Factor 1, 4, &amp; 5'!$F$2:$AS$230,39,FALSE)</f>
        <v>3</v>
      </c>
      <c r="W125" s="18">
        <f>VLOOKUP(V125,$H$15:$I$17,2,FALSE)</f>
        <v>0.5</v>
      </c>
      <c r="X125" s="75">
        <f>W125*$D125</f>
        <v>0.41428480240299997</v>
      </c>
      <c r="Y125" s="42">
        <f>X125/$X$253*$C$20</f>
        <v>7.1516973959850786E-6</v>
      </c>
      <c r="Z125" s="40">
        <f>Y125*$F$4</f>
        <v>7.8668671355835862</v>
      </c>
      <c r="AA125" s="17">
        <f>VLOOKUP(A125,'Factor 1, 4, &amp; 5'!$F$1:$AT$230,41,FALSE)</f>
        <v>0</v>
      </c>
      <c r="AB125" s="40">
        <f>IF(AA125=1,$H$19,0)</f>
        <v>0</v>
      </c>
      <c r="AC125" s="42">
        <f>AB125/$AB$253*$C$21</f>
        <v>0</v>
      </c>
      <c r="AD125" s="53">
        <f>P125+M125+I125+T125+Y125+AC125</f>
        <v>2.922312797159242E-4</v>
      </c>
      <c r="AE125" s="40">
        <f>J125+N125+O125+U125+Z125+AB125</f>
        <v>321.45440768751655</v>
      </c>
      <c r="AF125" s="40">
        <f>AE125/$O$10</f>
        <v>32.145440768751655</v>
      </c>
    </row>
    <row r="126" spans="1:32" ht="15.75" x14ac:dyDescent="0.25">
      <c r="A126" s="28" t="str">
        <f>'Parent Information'!G110</f>
        <v>70-07-16-215-004</v>
      </c>
      <c r="B126" s="18">
        <f>'Parent Information'!AN110</f>
        <v>0.56721467999999997</v>
      </c>
      <c r="C126" s="51">
        <f>'Parent Information'!AQ110</f>
        <v>0.56730565854000004</v>
      </c>
      <c r="D126" s="52">
        <f>'Parent Information'!AR110</f>
        <v>0.56730565856799997</v>
      </c>
      <c r="E126" s="17" t="str">
        <f>'Parent Information'!K110</f>
        <v>RUCH ALEXANDER M-TAMMY R</v>
      </c>
      <c r="F126" s="28">
        <f>VLOOKUP(A126,'Factor 1, 4, &amp; 5'!$F$1:$AS$230,40,FALSE)</f>
        <v>2</v>
      </c>
      <c r="G126" s="18">
        <f>VLOOKUP(F126,$H$5:$I$9,2,FALSE)</f>
        <v>1.5</v>
      </c>
      <c r="H126" s="21">
        <f>D126*G126</f>
        <v>0.85095848785200001</v>
      </c>
      <c r="I126" s="42">
        <f>H126/$H$253*$C$16</f>
        <v>9.1982320083843289E-6</v>
      </c>
      <c r="J126" s="40">
        <f>I126*$F$4</f>
        <v>10.118055209222762</v>
      </c>
      <c r="K126" s="18">
        <f>VLOOKUP(A126,'Factored Acreage'!$A$3:$D$231,4,FALSE)</f>
        <v>0.4</v>
      </c>
      <c r="L126" s="41">
        <f>D126*K126</f>
        <v>0.22692226342720001</v>
      </c>
      <c r="M126" s="53">
        <f>L126/$L$253*$C$17</f>
        <v>8.0489406921512156E-6</v>
      </c>
      <c r="N126" s="40">
        <f>M126*$F$4</f>
        <v>8.853834761366338</v>
      </c>
      <c r="O126" s="40">
        <f>$H$9</f>
        <v>275</v>
      </c>
      <c r="P126" s="42">
        <f>O126/$O$253*$C$18</f>
        <v>2.5000000000000001E-4</v>
      </c>
      <c r="Q126" s="17">
        <f>VLOOKUP(A126,'Factor 1, 4, &amp; 5'!$F$2:$AS$230,38,FALSE)</f>
        <v>1</v>
      </c>
      <c r="R126" s="18">
        <f>VLOOKUP(Q126,$H$11:$I$13,2,FALSE)</f>
        <v>1</v>
      </c>
      <c r="S126" s="75">
        <f>R126*D126</f>
        <v>0.56730565856799997</v>
      </c>
      <c r="T126" s="42">
        <f>S126/$S$253*$C$19</f>
        <v>1.0038442890573644E-5</v>
      </c>
      <c r="U126" s="40">
        <f>T126*$F$4</f>
        <v>11.042287179631009</v>
      </c>
      <c r="V126" s="17">
        <f>VLOOKUP(A126,'Factor 1, 4, &amp; 5'!$F$2:$AS$230,39,FALSE)</f>
        <v>2</v>
      </c>
      <c r="W126" s="18">
        <f>VLOOKUP(V126,$H$15:$I$17,2,FALSE)</f>
        <v>1.5</v>
      </c>
      <c r="X126" s="75">
        <f>W126*$D126</f>
        <v>0.85095848785200001</v>
      </c>
      <c r="Y126" s="42">
        <f>X126/$X$253*$C$20</f>
        <v>1.4689888613733226E-5</v>
      </c>
      <c r="Z126" s="40">
        <f>Y126*$F$4</f>
        <v>16.15887747510655</v>
      </c>
      <c r="AA126" s="17">
        <f>VLOOKUP(A126,'Factor 1, 4, &amp; 5'!$F$1:$AT$230,41,FALSE)</f>
        <v>0</v>
      </c>
      <c r="AB126" s="40">
        <f>IF(AA126=1,$H$19,0)</f>
        <v>0</v>
      </c>
      <c r="AC126" s="42">
        <f>AB126/$AB$253*$C$21</f>
        <v>0</v>
      </c>
      <c r="AD126" s="53">
        <f>P126+M126+I126+T126+Y126+AC126</f>
        <v>2.9197550420484241E-4</v>
      </c>
      <c r="AE126" s="40">
        <f>J126+N126+O126+U126+Z126+AB126</f>
        <v>321.17305462532659</v>
      </c>
      <c r="AF126" s="40">
        <f>AE126/$O$10</f>
        <v>32.117305462532656</v>
      </c>
    </row>
    <row r="127" spans="1:32" s="45" customFormat="1" ht="15.75" x14ac:dyDescent="0.25">
      <c r="A127" s="28" t="str">
        <f>'Parent Information'!G109</f>
        <v>70-07-16-215-003</v>
      </c>
      <c r="B127" s="18">
        <f>'Parent Information'!AN109</f>
        <v>0.56709529999999997</v>
      </c>
      <c r="C127" s="51">
        <f>'Parent Information'!AQ109</f>
        <v>0.56719746476900001</v>
      </c>
      <c r="D127" s="52">
        <f>'Parent Information'!AR109</f>
        <v>0.56719781654099999</v>
      </c>
      <c r="E127" s="17" t="str">
        <f>'Parent Information'!K109</f>
        <v>BRUHN FREDERICK CASEY II-SARAH J</v>
      </c>
      <c r="F127" s="28">
        <f>VLOOKUP(A127,'Factor 1, 4, &amp; 5'!$F$1:$AS$230,40,FALSE)</f>
        <v>2</v>
      </c>
      <c r="G127" s="18">
        <f>VLOOKUP(F127,$H$5:$I$9,2,FALSE)</f>
        <v>1.5</v>
      </c>
      <c r="H127" s="21">
        <f>D127*G127</f>
        <v>0.85079672481150004</v>
      </c>
      <c r="I127" s="42">
        <f>H127/$H$253*$C$16</f>
        <v>9.1964834695329726E-6</v>
      </c>
      <c r="J127" s="40">
        <f>I127*$F$4</f>
        <v>10.11613181648627</v>
      </c>
      <c r="K127" s="18">
        <f>VLOOKUP(A127,'Factored Acreage'!$A$3:$D$231,4,FALSE)</f>
        <v>0.4</v>
      </c>
      <c r="L127" s="41">
        <f>D127*K127</f>
        <v>0.2268791266164</v>
      </c>
      <c r="M127" s="53">
        <f>L127/$L$253*$C$17</f>
        <v>8.0474106279497839E-6</v>
      </c>
      <c r="N127" s="40">
        <f>M127*$F$4</f>
        <v>8.8521516907447619</v>
      </c>
      <c r="O127" s="40">
        <f>$H$9</f>
        <v>275</v>
      </c>
      <c r="P127" s="42">
        <f>O127/$O$253*$C$18</f>
        <v>2.5000000000000001E-4</v>
      </c>
      <c r="Q127" s="17">
        <f>VLOOKUP(A127,'Factor 1, 4, &amp; 5'!$F$2:$AS$230,38,FALSE)</f>
        <v>1</v>
      </c>
      <c r="R127" s="18">
        <f>VLOOKUP(Q127,$H$11:$I$13,2,FALSE)</f>
        <v>1</v>
      </c>
      <c r="S127" s="75">
        <f>R127*D127</f>
        <v>0.56719781654099999</v>
      </c>
      <c r="T127" s="42">
        <f>S127/$S$253*$C$19</f>
        <v>1.0036534631748982E-5</v>
      </c>
      <c r="U127" s="40">
        <f>T127*$F$4</f>
        <v>11.040188094923881</v>
      </c>
      <c r="V127" s="17">
        <f>VLOOKUP(A127,'Factor 1, 4, &amp; 5'!$F$2:$AS$230,39,FALSE)</f>
        <v>2</v>
      </c>
      <c r="W127" s="18">
        <f>VLOOKUP(V127,$H$15:$I$17,2,FALSE)</f>
        <v>1.5</v>
      </c>
      <c r="X127" s="75">
        <f>W127*$D127</f>
        <v>0.85079672481150004</v>
      </c>
      <c r="Y127" s="42">
        <f>X127/$X$253*$C$20</f>
        <v>1.4687096137859624E-5</v>
      </c>
      <c r="Z127" s="40">
        <f>Y127*$F$4</f>
        <v>16.155805751645588</v>
      </c>
      <c r="AA127" s="17">
        <f>VLOOKUP(A127,'Factor 1, 4, &amp; 5'!$F$1:$AT$230,41,FALSE)</f>
        <v>0</v>
      </c>
      <c r="AB127" s="40">
        <f>IF(AA127=1,$H$19,0)</f>
        <v>0</v>
      </c>
      <c r="AC127" s="42">
        <f>AB127/$AB$253*$C$21</f>
        <v>0</v>
      </c>
      <c r="AD127" s="53">
        <f>P127+M127+I127+T127+Y127+AC127</f>
        <v>2.9196752486709132E-4</v>
      </c>
      <c r="AE127" s="40">
        <f>J127+N127+O127+U127+Z127+AB127</f>
        <v>321.16427735380051</v>
      </c>
      <c r="AF127" s="40">
        <f>AE127/$O$10</f>
        <v>32.11642773538005</v>
      </c>
    </row>
    <row r="128" spans="1:32" ht="15.75" x14ac:dyDescent="0.25">
      <c r="A128" s="28" t="str">
        <f>'Parent Information'!G112</f>
        <v>70-07-16-215-006</v>
      </c>
      <c r="B128" s="18">
        <f>'Parent Information'!AN112</f>
        <v>0.52961311</v>
      </c>
      <c r="C128" s="51">
        <f>'Parent Information'!AQ112</f>
        <v>0.52970876257800004</v>
      </c>
      <c r="D128" s="52">
        <f>'Parent Information'!AR112</f>
        <v>0.52970876255300003</v>
      </c>
      <c r="E128" s="17" t="str">
        <f>'Parent Information'!K112</f>
        <v>BYLSMA TRUST</v>
      </c>
      <c r="F128" s="28">
        <f>VLOOKUP(A128,'Factor 1, 4, &amp; 5'!$F$1:$AS$230,40,FALSE)</f>
        <v>2</v>
      </c>
      <c r="G128" s="18">
        <f>VLOOKUP(F128,$H$5:$I$9,2,FALSE)</f>
        <v>1.5</v>
      </c>
      <c r="H128" s="21">
        <f>D128*G128</f>
        <v>0.7945631438295</v>
      </c>
      <c r="I128" s="42">
        <f>H128/$H$253*$C$16</f>
        <v>8.5886400413061127E-6</v>
      </c>
      <c r="J128" s="40">
        <f>I128*$F$4</f>
        <v>9.4475040454367232</v>
      </c>
      <c r="K128" s="18">
        <f>VLOOKUP(A128,'Factored Acreage'!$A$3:$D$231,4,FALSE)</f>
        <v>0.4</v>
      </c>
      <c r="L128" s="41">
        <f>D128*K128</f>
        <v>0.21188350502120001</v>
      </c>
      <c r="M128" s="53">
        <f>L128/$L$253*$C$17</f>
        <v>7.5155154007526127E-6</v>
      </c>
      <c r="N128" s="40">
        <f>M128*$F$4</f>
        <v>8.2670669408278741</v>
      </c>
      <c r="O128" s="40">
        <f>$H$9</f>
        <v>275</v>
      </c>
      <c r="P128" s="42">
        <f>O128/$O$253*$C$18</f>
        <v>2.5000000000000001E-4</v>
      </c>
      <c r="Q128" s="17">
        <f>VLOOKUP(A128,'Factor 1, 4, &amp; 5'!$F$2:$AS$230,38,FALSE)</f>
        <v>1</v>
      </c>
      <c r="R128" s="18">
        <f>VLOOKUP(Q128,$H$11:$I$13,2,FALSE)</f>
        <v>1</v>
      </c>
      <c r="S128" s="75">
        <f>R128*D128</f>
        <v>0.52970876255300003</v>
      </c>
      <c r="T128" s="42">
        <f>S128/$S$253*$C$19</f>
        <v>9.3731678526653556E-6</v>
      </c>
      <c r="U128" s="40">
        <f>T128*$F$4</f>
        <v>10.310484637931891</v>
      </c>
      <c r="V128" s="17">
        <f>VLOOKUP(A128,'Factor 1, 4, &amp; 5'!$F$2:$AS$230,39,FALSE)</f>
        <v>2</v>
      </c>
      <c r="W128" s="18">
        <f>VLOOKUP(V128,$H$15:$I$17,2,FALSE)</f>
        <v>1.5</v>
      </c>
      <c r="X128" s="75">
        <f>W128*$D128</f>
        <v>0.7945631438295</v>
      </c>
      <c r="Y128" s="42">
        <f>X128/$X$253*$C$20</f>
        <v>1.3716349558831908E-5</v>
      </c>
      <c r="Z128" s="40">
        <f>Y128*$F$4</f>
        <v>15.087984514715099</v>
      </c>
      <c r="AA128" s="17">
        <f>VLOOKUP(A128,'Factor 1, 4, &amp; 5'!$F$1:$AT$230,41,FALSE)</f>
        <v>0</v>
      </c>
      <c r="AB128" s="40">
        <f>IF(AA128=1,$H$19,0)</f>
        <v>0</v>
      </c>
      <c r="AC128" s="42">
        <f>AB128/$AB$253*$C$21</f>
        <v>0</v>
      </c>
      <c r="AD128" s="53">
        <f>P128+M128+I128+T128+Y128+AC128</f>
        <v>2.89193672853556E-4</v>
      </c>
      <c r="AE128" s="40">
        <f>J128+N128+O128+U128+Z128+AB128</f>
        <v>318.11304013891163</v>
      </c>
      <c r="AF128" s="40">
        <f>AE128/$O$10</f>
        <v>31.811304013891164</v>
      </c>
    </row>
    <row r="129" spans="1:32" ht="15.75" x14ac:dyDescent="0.25">
      <c r="A129" s="28" t="str">
        <f>'Parent Information'!G80</f>
        <v>70-07-15-325-005</v>
      </c>
      <c r="B129" s="18">
        <f>'Parent Information'!AN80</f>
        <v>0.83865078000000004</v>
      </c>
      <c r="C129" s="51">
        <f>'Parent Information'!AQ80</f>
        <v>0.83880283977900005</v>
      </c>
      <c r="D129" s="52">
        <f>'Parent Information'!AR80</f>
        <v>0.75438964722000001</v>
      </c>
      <c r="E129" s="17" t="str">
        <f>'Parent Information'!K80</f>
        <v>HOWARD FRANCES A TRUST</v>
      </c>
      <c r="F129" s="28">
        <f>VLOOKUP(A129,'Factor 1, 4, &amp; 5'!$F$1:$AS$230,40,FALSE)</f>
        <v>1</v>
      </c>
      <c r="G129" s="18">
        <f>VLOOKUP(F129,$H$5:$I$9,2,FALSE)</f>
        <v>1</v>
      </c>
      <c r="H129" s="21">
        <f>D129*G129</f>
        <v>0.75438964722000001</v>
      </c>
      <c r="I129" s="42">
        <f>H129/$H$253*$C$16</f>
        <v>8.154394249440303E-6</v>
      </c>
      <c r="J129" s="40">
        <f>I129*$F$4</f>
        <v>8.9698336743843328</v>
      </c>
      <c r="K129" s="18">
        <f>VLOOKUP(A129,'Factored Acreage'!$A$3:$D$231,4,FALSE)</f>
        <v>0.4</v>
      </c>
      <c r="L129" s="41">
        <f>D129*K129</f>
        <v>0.30175585888800005</v>
      </c>
      <c r="M129" s="53">
        <f>L129/$L$253*$C$17</f>
        <v>1.0703290964122888E-5</v>
      </c>
      <c r="N129" s="40">
        <f>M129*$F$4</f>
        <v>11.773620060535176</v>
      </c>
      <c r="O129" s="40">
        <f>$H$9</f>
        <v>275</v>
      </c>
      <c r="P129" s="42">
        <f>O129/$O$253*$C$18</f>
        <v>2.5000000000000001E-4</v>
      </c>
      <c r="Q129" s="17">
        <f>VLOOKUP(A129,'Factor 1, 4, &amp; 5'!$F$2:$AS$230,38,FALSE)</f>
        <v>1</v>
      </c>
      <c r="R129" s="18">
        <f>VLOOKUP(Q129,$H$11:$I$13,2,FALSE)</f>
        <v>1</v>
      </c>
      <c r="S129" s="75">
        <f>R129*D129</f>
        <v>0.75438964722000001</v>
      </c>
      <c r="T129" s="42">
        <f>S129/$S$253*$C$19</f>
        <v>1.3348883933175585E-5</v>
      </c>
      <c r="U129" s="40">
        <f>T129*$F$4</f>
        <v>14.683772326493143</v>
      </c>
      <c r="V129" s="17">
        <f>VLOOKUP(A129,'Factor 1, 4, &amp; 5'!$F$2:$AS$230,39,FALSE)</f>
        <v>3</v>
      </c>
      <c r="W129" s="18">
        <f>VLOOKUP(V129,$H$15:$I$17,2,FALSE)</f>
        <v>0.5</v>
      </c>
      <c r="X129" s="75">
        <f>W129*$D129</f>
        <v>0.37719482361000001</v>
      </c>
      <c r="Y129" s="42">
        <f>X129/$X$253*$C$20</f>
        <v>6.5114221476234247E-6</v>
      </c>
      <c r="Z129" s="40">
        <f>Y129*$F$4</f>
        <v>7.1625643623857673</v>
      </c>
      <c r="AA129" s="17">
        <f>VLOOKUP(A129,'Factor 1, 4, &amp; 5'!$F$1:$AT$230,41,FALSE)</f>
        <v>0</v>
      </c>
      <c r="AB129" s="40">
        <f>IF(AA129=1,$H$19,0)</f>
        <v>0</v>
      </c>
      <c r="AC129" s="42">
        <f>AB129/$AB$253*$C$21</f>
        <v>0</v>
      </c>
      <c r="AD129" s="53">
        <f>P129+M129+I129+T129+Y129+AC129</f>
        <v>2.8871799129436221E-4</v>
      </c>
      <c r="AE129" s="40">
        <f>J129+N129+O129+U129+Z129+AB129</f>
        <v>317.58979042379843</v>
      </c>
      <c r="AF129" s="40">
        <f>AE129/$O$10</f>
        <v>31.758979042379842</v>
      </c>
    </row>
    <row r="130" spans="1:32" ht="15.75" x14ac:dyDescent="0.25">
      <c r="A130" s="28" t="str">
        <f>'Parent Information'!G111</f>
        <v>70-07-16-215-005</v>
      </c>
      <c r="B130" s="18">
        <f>'Parent Information'!AN111</f>
        <v>0.51064967999999999</v>
      </c>
      <c r="C130" s="51">
        <f>'Parent Information'!AQ111</f>
        <v>0.510742143697</v>
      </c>
      <c r="D130" s="52">
        <f>'Parent Information'!AR111</f>
        <v>0.51074214367500004</v>
      </c>
      <c r="E130" s="17" t="str">
        <f>'Parent Information'!K111</f>
        <v>WILSON TRACY</v>
      </c>
      <c r="F130" s="28">
        <f>VLOOKUP(A130,'Factor 1, 4, &amp; 5'!$F$1:$AS$230,40,FALSE)</f>
        <v>2</v>
      </c>
      <c r="G130" s="18">
        <f>VLOOKUP(F130,$H$5:$I$9,2,FALSE)</f>
        <v>1.5</v>
      </c>
      <c r="H130" s="21">
        <f>D130*G130</f>
        <v>0.76611321551250011</v>
      </c>
      <c r="I130" s="42">
        <f>H130/$H$253*$C$16</f>
        <v>8.2811173536339694E-6</v>
      </c>
      <c r="J130" s="40">
        <f>I130*$F$4</f>
        <v>9.1092290889973668</v>
      </c>
      <c r="K130" s="18">
        <f>VLOOKUP(A130,'Factored Acreage'!$A$3:$D$231,4,FALSE)</f>
        <v>0.4</v>
      </c>
      <c r="L130" s="41">
        <f>D130*K130</f>
        <v>0.20429685747000004</v>
      </c>
      <c r="M130" s="53">
        <f>L130/$L$253*$C$17</f>
        <v>7.2464167443686689E-6</v>
      </c>
      <c r="N130" s="40">
        <f>M130*$F$4</f>
        <v>7.9710584188055362</v>
      </c>
      <c r="O130" s="40">
        <f>$H$9</f>
        <v>275</v>
      </c>
      <c r="P130" s="42">
        <f>O130/$O$253*$C$18</f>
        <v>2.5000000000000001E-4</v>
      </c>
      <c r="Q130" s="17">
        <f>VLOOKUP(A130,'Factor 1, 4, &amp; 5'!$F$2:$AS$230,38,FALSE)</f>
        <v>1</v>
      </c>
      <c r="R130" s="18">
        <f>VLOOKUP(Q130,$H$11:$I$13,2,FALSE)</f>
        <v>1</v>
      </c>
      <c r="S130" s="75">
        <f>R130*D130</f>
        <v>0.51074214367500004</v>
      </c>
      <c r="T130" s="42">
        <f>S130/$S$253*$C$19</f>
        <v>9.0375545592695569E-6</v>
      </c>
      <c r="U130" s="40">
        <f>T130*$F$4</f>
        <v>9.9413100151965121</v>
      </c>
      <c r="V130" s="17">
        <f>VLOOKUP(A130,'Factor 1, 4, &amp; 5'!$F$2:$AS$230,39,FALSE)</f>
        <v>2</v>
      </c>
      <c r="W130" s="18">
        <f>VLOOKUP(V130,$H$15:$I$17,2,FALSE)</f>
        <v>1.5</v>
      </c>
      <c r="X130" s="75">
        <f>W130*$D130</f>
        <v>0.76611321551250011</v>
      </c>
      <c r="Y130" s="42">
        <f>X130/$X$253*$C$20</f>
        <v>1.3225225392363625E-5</v>
      </c>
      <c r="Z130" s="40">
        <f>Y130*$F$4</f>
        <v>14.547747931599988</v>
      </c>
      <c r="AA130" s="17">
        <f>VLOOKUP(A130,'Factor 1, 4, &amp; 5'!$F$1:$AT$230,41,FALSE)</f>
        <v>0</v>
      </c>
      <c r="AB130" s="40">
        <f>IF(AA130=1,$H$19,0)</f>
        <v>0</v>
      </c>
      <c r="AC130" s="42">
        <f>AB130/$AB$253*$C$21</f>
        <v>0</v>
      </c>
      <c r="AD130" s="53">
        <f>P130+M130+I130+T130+Y130+AC130</f>
        <v>2.8779031404963581E-4</v>
      </c>
      <c r="AE130" s="40">
        <f>J130+N130+O130+U130+Z130+AB130</f>
        <v>316.56934545459939</v>
      </c>
      <c r="AF130" s="40">
        <f>AE130/$O$10</f>
        <v>31.65693454545994</v>
      </c>
    </row>
    <row r="131" spans="1:32" ht="15.75" x14ac:dyDescent="0.25">
      <c r="A131" s="28" t="str">
        <f>'Parent Information'!G108</f>
        <v>70-07-16-215-002</v>
      </c>
      <c r="B131" s="18">
        <f>'Parent Information'!AN108</f>
        <v>0.50386308000000002</v>
      </c>
      <c r="C131" s="51">
        <f>'Parent Information'!AQ108</f>
        <v>0.50395462979799999</v>
      </c>
      <c r="D131" s="52">
        <f>'Parent Information'!AR108</f>
        <v>0.50395462979899996</v>
      </c>
      <c r="E131" s="17" t="str">
        <f>'Parent Information'!K108</f>
        <v>BRUHN FREDERICK CASEY II-SARAH J</v>
      </c>
      <c r="F131" s="28">
        <f>VLOOKUP(A131,'Factor 1, 4, &amp; 5'!$F$1:$AS$230,40,FALSE)</f>
        <v>2</v>
      </c>
      <c r="G131" s="18">
        <f>VLOOKUP(F131,$H$5:$I$9,2,FALSE)</f>
        <v>1.5</v>
      </c>
      <c r="H131" s="21">
        <f>D131*G131</f>
        <v>0.7559319446985</v>
      </c>
      <c r="I131" s="42">
        <f>H131/$H$253*$C$16</f>
        <v>8.1710653447236932E-6</v>
      </c>
      <c r="J131" s="40">
        <f>I131*$F$4</f>
        <v>8.988171879196063</v>
      </c>
      <c r="K131" s="18">
        <f>VLOOKUP(A131,'Factored Acreage'!$A$3:$D$231,4,FALSE)</f>
        <v>0.4</v>
      </c>
      <c r="L131" s="41">
        <f>D131*K131</f>
        <v>0.20158185191959999</v>
      </c>
      <c r="M131" s="53">
        <f>L131/$L$253*$C$17</f>
        <v>7.1501154016798225E-6</v>
      </c>
      <c r="N131" s="40">
        <f>M131*$F$4</f>
        <v>7.8651269418478051</v>
      </c>
      <c r="O131" s="40">
        <f>$H$9</f>
        <v>275</v>
      </c>
      <c r="P131" s="42">
        <f>O131/$O$253*$C$18</f>
        <v>2.5000000000000001E-4</v>
      </c>
      <c r="Q131" s="17">
        <f>VLOOKUP(A131,'Factor 1, 4, &amp; 5'!$F$2:$AS$230,38,FALSE)</f>
        <v>1</v>
      </c>
      <c r="R131" s="18">
        <f>VLOOKUP(Q131,$H$11:$I$13,2,FALSE)</f>
        <v>1</v>
      </c>
      <c r="S131" s="75">
        <f>R131*D131</f>
        <v>0.50395462979899996</v>
      </c>
      <c r="T131" s="42">
        <f>S131/$S$253*$C$19</f>
        <v>8.9174498689951964E-6</v>
      </c>
      <c r="U131" s="40">
        <f>T131*$F$4</f>
        <v>9.8091948558947166</v>
      </c>
      <c r="V131" s="17">
        <f>VLOOKUP(A131,'Factor 1, 4, &amp; 5'!$F$2:$AS$230,39,FALSE)</f>
        <v>2</v>
      </c>
      <c r="W131" s="18">
        <f>VLOOKUP(V131,$H$15:$I$17,2,FALSE)</f>
        <v>1.5</v>
      </c>
      <c r="X131" s="75">
        <f>W131*$D131</f>
        <v>0.7559319446985</v>
      </c>
      <c r="Y131" s="42">
        <f>X131/$X$253*$C$20</f>
        <v>1.3049468600065284E-5</v>
      </c>
      <c r="Z131" s="40">
        <f>Y131*$F$4</f>
        <v>14.354415460071813</v>
      </c>
      <c r="AA131" s="17">
        <f>VLOOKUP(A131,'Factor 1, 4, &amp; 5'!$F$1:$AT$230,41,FALSE)</f>
        <v>0</v>
      </c>
      <c r="AB131" s="40">
        <f>IF(AA131=1,$H$19,0)</f>
        <v>0</v>
      </c>
      <c r="AC131" s="42">
        <f>AB131/$AB$253*$C$21</f>
        <v>0</v>
      </c>
      <c r="AD131" s="53">
        <f>P131+M131+I131+T131+Y131+AC131</f>
        <v>2.8728809921546399E-4</v>
      </c>
      <c r="AE131" s="40">
        <f>J131+N131+O131+U131+Z131+AB131</f>
        <v>316.01690913701043</v>
      </c>
      <c r="AF131" s="40">
        <f>AE131/$O$10</f>
        <v>31.601690913701042</v>
      </c>
    </row>
    <row r="132" spans="1:32" ht="15.75" x14ac:dyDescent="0.25">
      <c r="A132" s="28" t="str">
        <f>'Parent Information'!G44</f>
        <v>70-07-10-100-047</v>
      </c>
      <c r="B132" s="18">
        <f>'Parent Information'!AN44</f>
        <v>1.2895752199999999</v>
      </c>
      <c r="C132" s="51">
        <f>'Parent Information'!AQ44</f>
        <v>1.2898077741</v>
      </c>
      <c r="D132" s="52">
        <f>'Parent Information'!AR44</f>
        <v>0.51645880813800005</v>
      </c>
      <c r="E132" s="17" t="str">
        <f>'Parent Information'!K44</f>
        <v>DEYOUNG&amp;ULBERG DEVELOPMENT LLC</v>
      </c>
      <c r="F132" s="28">
        <f>VLOOKUP(A132,'Factor 1, 4, &amp; 5'!$F$1:$AS$230,40,FALSE)</f>
        <v>2</v>
      </c>
      <c r="G132" s="18">
        <f>VLOOKUP(F132,$H$5:$I$9,2,FALSE)</f>
        <v>1.5</v>
      </c>
      <c r="H132" s="21">
        <f>D132*G132</f>
        <v>0.77468821220700002</v>
      </c>
      <c r="I132" s="42">
        <f>H132/$H$253*$C$16</f>
        <v>8.3738067270794794E-6</v>
      </c>
      <c r="J132" s="40">
        <f>I132*$F$4</f>
        <v>9.211187399787427</v>
      </c>
      <c r="K132" s="18">
        <f>VLOOKUP(A132,'Factored Acreage'!$A$3:$D$231,4,FALSE)</f>
        <v>0.7</v>
      </c>
      <c r="L132" s="41">
        <f>D132*K132</f>
        <v>0.36152116569660003</v>
      </c>
      <c r="M132" s="53">
        <f>L132/$L$253*$C$17</f>
        <v>1.2823168505821081E-5</v>
      </c>
      <c r="N132" s="40">
        <f>M132*$F$4</f>
        <v>14.105485356403189</v>
      </c>
      <c r="O132" s="40">
        <f>$H$9</f>
        <v>275</v>
      </c>
      <c r="P132" s="42">
        <f>O132/$O$253*$C$18</f>
        <v>2.5000000000000001E-4</v>
      </c>
      <c r="Q132" s="17">
        <f>VLOOKUP(A132,'Factor 1, 4, &amp; 5'!$F$2:$AS$230,38,FALSE)</f>
        <v>1</v>
      </c>
      <c r="R132" s="18">
        <f>VLOOKUP(Q132,$H$11:$I$13,2,FALSE)</f>
        <v>1</v>
      </c>
      <c r="S132" s="75">
        <f>R132*D132</f>
        <v>0.51645880813800005</v>
      </c>
      <c r="T132" s="42">
        <f>S132/$S$253*$C$19</f>
        <v>9.1387106272017073E-6</v>
      </c>
      <c r="U132" s="40">
        <f>T132*$F$4</f>
        <v>10.052581689921878</v>
      </c>
      <c r="V132" s="17">
        <f>VLOOKUP(A132,'Factor 1, 4, &amp; 5'!$F$2:$AS$230,39,FALSE)</f>
        <v>1</v>
      </c>
      <c r="W132" s="18">
        <f>VLOOKUP(V132,$H$15:$I$17,2,FALSE)</f>
        <v>0.75</v>
      </c>
      <c r="X132" s="75">
        <f>W132*$D132</f>
        <v>0.38734410610350001</v>
      </c>
      <c r="Y132" s="42">
        <f>X132/$X$253*$C$20</f>
        <v>6.6866267333549406E-6</v>
      </c>
      <c r="Z132" s="40">
        <f>Y132*$F$4</f>
        <v>7.3552894066904351</v>
      </c>
      <c r="AA132" s="17">
        <f>VLOOKUP(A132,'Factor 1, 4, &amp; 5'!$F$1:$AT$230,41,FALSE)</f>
        <v>0</v>
      </c>
      <c r="AB132" s="40">
        <f>IF(AA132=1,$H$19,0)</f>
        <v>0</v>
      </c>
      <c r="AC132" s="42">
        <f>AB132/$AB$253*$C$21</f>
        <v>0</v>
      </c>
      <c r="AD132" s="53">
        <f>P132+M132+I132+T132+Y132+AC132</f>
        <v>2.8702231259345725E-4</v>
      </c>
      <c r="AE132" s="40">
        <f>J132+N132+O132+U132+Z132+AB132</f>
        <v>315.72454385280287</v>
      </c>
      <c r="AF132" s="40">
        <f>AE132/$O$10</f>
        <v>31.572454385280288</v>
      </c>
    </row>
    <row r="133" spans="1:32" ht="15.75" x14ac:dyDescent="0.25">
      <c r="A133" s="28" t="str">
        <f>'Parent Information'!G99</f>
        <v>70-07-16-200-005</v>
      </c>
      <c r="B133" s="18">
        <f>'Parent Information'!AN99</f>
        <v>0.53490314000000005</v>
      </c>
      <c r="C133" s="51">
        <f>'Parent Information'!AQ99</f>
        <v>0.53500011316899998</v>
      </c>
      <c r="D133" s="52">
        <f>'Parent Information'!AR99</f>
        <v>0.53500011323800001</v>
      </c>
      <c r="E133" s="17" t="str">
        <f>'Parent Information'!K99</f>
        <v>DIEDRICH CLARENCE O</v>
      </c>
      <c r="F133" s="28">
        <f>VLOOKUP(A133,'Factor 1, 4, &amp; 5'!$F$1:$AS$230,40,FALSE)</f>
        <v>1</v>
      </c>
      <c r="G133" s="18">
        <f>VLOOKUP(F133,$H$5:$I$9,2,FALSE)</f>
        <v>1</v>
      </c>
      <c r="H133" s="21">
        <f>D133*G133</f>
        <v>0.53500011323800001</v>
      </c>
      <c r="I133" s="42">
        <f>H133/$H$253*$C$16</f>
        <v>5.7829556157278605E-6</v>
      </c>
      <c r="J133" s="40">
        <f>I133*$F$4</f>
        <v>6.3612511773006464</v>
      </c>
      <c r="K133" s="18">
        <f>VLOOKUP(A133,'Factored Acreage'!$A$3:$D$231,4,FALSE)</f>
        <v>0.4</v>
      </c>
      <c r="L133" s="41">
        <f>D133*K133</f>
        <v>0.2140000452952</v>
      </c>
      <c r="M133" s="53">
        <f>L133/$L$253*$C$17</f>
        <v>7.5905891589669132E-6</v>
      </c>
      <c r="N133" s="40">
        <f>M133*$F$4</f>
        <v>8.3496480748636053</v>
      </c>
      <c r="O133" s="40">
        <f>$H$9</f>
        <v>275</v>
      </c>
      <c r="P133" s="42">
        <f>O133/$O$253*$C$18</f>
        <v>2.5000000000000001E-4</v>
      </c>
      <c r="Q133" s="17">
        <f>VLOOKUP(A133,'Factor 1, 4, &amp; 5'!$F$2:$AS$230,38,FALSE)</f>
        <v>1</v>
      </c>
      <c r="R133" s="18">
        <f>VLOOKUP(Q133,$H$11:$I$13,2,FALSE)</f>
        <v>1</v>
      </c>
      <c r="S133" s="75">
        <f>R133*D133</f>
        <v>0.53500011323800001</v>
      </c>
      <c r="T133" s="42">
        <f>S133/$S$253*$C$19</f>
        <v>9.4667980163401703E-6</v>
      </c>
      <c r="U133" s="40">
        <f>T133*$F$4</f>
        <v>10.413477817974186</v>
      </c>
      <c r="V133" s="17">
        <f>VLOOKUP(A133,'Factor 1, 4, &amp; 5'!$F$2:$AS$230,39,FALSE)</f>
        <v>2</v>
      </c>
      <c r="W133" s="18">
        <f>VLOOKUP(V133,$H$15:$I$17,2,FALSE)</f>
        <v>1.5</v>
      </c>
      <c r="X133" s="75">
        <f>W133*$D133</f>
        <v>0.80250016985700001</v>
      </c>
      <c r="Y133" s="42">
        <f>X133/$X$253*$C$20</f>
        <v>1.3853364501314688E-5</v>
      </c>
      <c r="Z133" s="40">
        <f>Y133*$F$4</f>
        <v>15.238700951446157</v>
      </c>
      <c r="AA133" s="17">
        <f>VLOOKUP(A133,'Factor 1, 4, &amp; 5'!$F$1:$AT$230,41,FALSE)</f>
        <v>0</v>
      </c>
      <c r="AB133" s="40">
        <f>IF(AA133=1,$H$19,0)</f>
        <v>0</v>
      </c>
      <c r="AC133" s="42">
        <f>AB133/$AB$253*$C$21</f>
        <v>0</v>
      </c>
      <c r="AD133" s="53">
        <f>P133+M133+I133+T133+Y133+AC133</f>
        <v>2.8669370729234961E-4</v>
      </c>
      <c r="AE133" s="40">
        <f>J133+N133+O133+U133+Z133+AB133</f>
        <v>315.36307802158461</v>
      </c>
      <c r="AF133" s="40">
        <f>AE133/$O$10</f>
        <v>31.536307802158461</v>
      </c>
    </row>
    <row r="134" spans="1:32" ht="15.75" x14ac:dyDescent="0.25">
      <c r="A134" s="28" t="str">
        <f>'Parent Information'!G102</f>
        <v>70-07-16-200-015</v>
      </c>
      <c r="B134" s="18">
        <f>'Parent Information'!AN102</f>
        <v>2.7146416100000001</v>
      </c>
      <c r="C134" s="51">
        <f>'Parent Information'!AQ102</f>
        <v>2.7151349481399998</v>
      </c>
      <c r="D134" s="52">
        <f>'Parent Information'!AR102</f>
        <v>0.71420783138800004</v>
      </c>
      <c r="E134" s="17" t="str">
        <f>'Parent Information'!K102</f>
        <v>WEIGLE CHAD-CHELSIE</v>
      </c>
      <c r="F134" s="28">
        <f>VLOOKUP(A134,'Factor 1, 4, &amp; 5'!$F$1:$AS$230,40,FALSE)</f>
        <v>1</v>
      </c>
      <c r="G134" s="18">
        <f>VLOOKUP(F134,$H$5:$I$9,2,FALSE)</f>
        <v>1</v>
      </c>
      <c r="H134" s="21">
        <f>D134*G134</f>
        <v>0.71420783138800004</v>
      </c>
      <c r="I134" s="42">
        <f>H134/$H$253*$C$16</f>
        <v>7.7200585329309611E-6</v>
      </c>
      <c r="J134" s="40">
        <f>I134*$F$4</f>
        <v>8.4920643862240581</v>
      </c>
      <c r="K134" s="18">
        <f>VLOOKUP(A134,'Factored Acreage'!$A$3:$D$231,4,FALSE)</f>
        <v>0.34</v>
      </c>
      <c r="L134" s="41">
        <f>D134*K134</f>
        <v>0.24283066267192002</v>
      </c>
      <c r="M134" s="53">
        <f>L134/$L$253*$C$17</f>
        <v>8.6132121747899974E-6</v>
      </c>
      <c r="N134" s="40">
        <f>M134*$F$4</f>
        <v>9.4745333922689969</v>
      </c>
      <c r="O134" s="40">
        <f>$H$9</f>
        <v>275</v>
      </c>
      <c r="P134" s="42">
        <f>O134/$O$253*$C$18</f>
        <v>2.5000000000000001E-4</v>
      </c>
      <c r="Q134" s="17">
        <f>VLOOKUP(A134,'Factor 1, 4, &amp; 5'!$F$2:$AS$230,38,FALSE)</f>
        <v>1</v>
      </c>
      <c r="R134" s="18">
        <f>VLOOKUP(Q134,$H$11:$I$13,2,FALSE)</f>
        <v>1</v>
      </c>
      <c r="S134" s="75">
        <f>R134*D134</f>
        <v>0.71420783138800004</v>
      </c>
      <c r="T134" s="42">
        <f>S134/$S$253*$C$19</f>
        <v>1.2637868879161751E-5</v>
      </c>
      <c r="U134" s="40">
        <f>T134*$F$4</f>
        <v>13.901655767077926</v>
      </c>
      <c r="V134" s="17">
        <f>VLOOKUP(A134,'Factor 1, 4, &amp; 5'!$F$2:$AS$230,39,FALSE)</f>
        <v>3</v>
      </c>
      <c r="W134" s="18">
        <f>VLOOKUP(V134,$H$15:$I$17,2,FALSE)</f>
        <v>0.5</v>
      </c>
      <c r="X134" s="75">
        <f>W134*$D134</f>
        <v>0.35710391569400002</v>
      </c>
      <c r="Y134" s="42">
        <f>X134/$X$253*$C$20</f>
        <v>6.1645977094774575E-6</v>
      </c>
      <c r="Z134" s="40">
        <f>Y134*$F$4</f>
        <v>6.7810574804252033</v>
      </c>
      <c r="AA134" s="17">
        <f>VLOOKUP(A134,'Factor 1, 4, &amp; 5'!$F$1:$AT$230,41,FALSE)</f>
        <v>0</v>
      </c>
      <c r="AB134" s="40">
        <f>IF(AA134=1,$H$19,0)</f>
        <v>0</v>
      </c>
      <c r="AC134" s="42">
        <f>AB134/$AB$253*$C$21</f>
        <v>0</v>
      </c>
      <c r="AD134" s="53">
        <f>P134+M134+I134+T134+Y134+AC134</f>
        <v>2.8513573729636014E-4</v>
      </c>
      <c r="AE134" s="40">
        <f>J134+N134+O134+U134+Z134+AB134</f>
        <v>313.64931102599616</v>
      </c>
      <c r="AF134" s="40">
        <f>AE134/$O$10</f>
        <v>31.364931102599616</v>
      </c>
    </row>
    <row r="135" spans="1:32" ht="15.75" x14ac:dyDescent="0.25">
      <c r="A135" s="28" t="str">
        <f>'Parent Information'!G87</f>
        <v>70-07-15-325-012</v>
      </c>
      <c r="B135" s="18">
        <f>'Parent Information'!AN87</f>
        <v>0.67367544000000001</v>
      </c>
      <c r="C135" s="51">
        <f>'Parent Information'!AQ87</f>
        <v>0.67379747913999999</v>
      </c>
      <c r="D135" s="52">
        <f>'Parent Information'!AR87</f>
        <v>0.67379747911999999</v>
      </c>
      <c r="E135" s="17" t="str">
        <f>'Parent Information'!K87</f>
        <v>YOAS GLENN R-ARLENE S</v>
      </c>
      <c r="F135" s="28">
        <f>VLOOKUP(A135,'Factor 1, 4, &amp; 5'!$F$1:$AS$230,40,FALSE)</f>
        <v>1</v>
      </c>
      <c r="G135" s="18">
        <f>VLOOKUP(F135,$H$5:$I$9,2,FALSE)</f>
        <v>1</v>
      </c>
      <c r="H135" s="21">
        <f>D135*G135</f>
        <v>0.67379747911999999</v>
      </c>
      <c r="I135" s="42">
        <f>H135/$H$253*$C$16</f>
        <v>7.2832525065408073E-6</v>
      </c>
      <c r="J135" s="40">
        <f>I135*$F$4</f>
        <v>8.0115777571948872</v>
      </c>
      <c r="K135" s="18">
        <f>VLOOKUP(A135,'Factored Acreage'!$A$3:$D$231,4,FALSE)</f>
        <v>0.4</v>
      </c>
      <c r="L135" s="41">
        <f>D135*K135</f>
        <v>0.26951899164800003</v>
      </c>
      <c r="M135" s="53">
        <f>L135/$L$253*$C$17</f>
        <v>9.5598481454381752E-6</v>
      </c>
      <c r="N135" s="40">
        <f>M135*$F$4</f>
        <v>10.515832959981992</v>
      </c>
      <c r="O135" s="40">
        <f>$H$9</f>
        <v>275</v>
      </c>
      <c r="P135" s="42">
        <f>O135/$O$253*$C$18</f>
        <v>2.5000000000000001E-4</v>
      </c>
      <c r="Q135" s="17">
        <f>VLOOKUP(A135,'Factor 1, 4, &amp; 5'!$F$2:$AS$230,38,FALSE)</f>
        <v>1</v>
      </c>
      <c r="R135" s="18">
        <f>VLOOKUP(Q135,$H$11:$I$13,2,FALSE)</f>
        <v>1</v>
      </c>
      <c r="S135" s="75">
        <f>R135*D135</f>
        <v>0.67379747911999999</v>
      </c>
      <c r="T135" s="42">
        <f>S135/$S$253*$C$19</f>
        <v>1.1922809885295472E-5</v>
      </c>
      <c r="U135" s="40">
        <f>T135*$F$4</f>
        <v>13.11509087382502</v>
      </c>
      <c r="V135" s="17">
        <f>VLOOKUP(A135,'Factor 1, 4, &amp; 5'!$F$2:$AS$230,39,FALSE)</f>
        <v>3</v>
      </c>
      <c r="W135" s="18">
        <f>VLOOKUP(V135,$H$15:$I$17,2,FALSE)</f>
        <v>0.5</v>
      </c>
      <c r="X135" s="75">
        <f>W135*$D135</f>
        <v>0.33689873955999999</v>
      </c>
      <c r="Y135" s="42">
        <f>X135/$X$253*$C$20</f>
        <v>5.8158006869828153E-6</v>
      </c>
      <c r="Z135" s="40">
        <f>Y135*$F$4</f>
        <v>6.3973807556810964</v>
      </c>
      <c r="AA135" s="17">
        <f>VLOOKUP(A135,'Factor 1, 4, &amp; 5'!$F$1:$AT$230,41,FALSE)</f>
        <v>0</v>
      </c>
      <c r="AB135" s="40">
        <f>IF(AA135=1,$H$19,0)</f>
        <v>0</v>
      </c>
      <c r="AC135" s="42">
        <f>AB135/$AB$253*$C$21</f>
        <v>0</v>
      </c>
      <c r="AD135" s="53">
        <f>P135+M135+I135+T135+Y135+AC135</f>
        <v>2.8458171122425728E-4</v>
      </c>
      <c r="AE135" s="40">
        <f>J135+N135+O135+U135+Z135+AB135</f>
        <v>313.03988234668293</v>
      </c>
      <c r="AF135" s="40">
        <f>AE135/$O$10</f>
        <v>31.303988234668292</v>
      </c>
    </row>
    <row r="136" spans="1:32" ht="15.75" x14ac:dyDescent="0.25">
      <c r="A136" s="28" t="str">
        <f>'Parent Information'!G79</f>
        <v>70-07-15-325-004</v>
      </c>
      <c r="B136" s="18">
        <f>'Parent Information'!AN79</f>
        <v>0.81028579999999994</v>
      </c>
      <c r="C136" s="51">
        <f>'Parent Information'!AQ79</f>
        <v>0.81043343394099998</v>
      </c>
      <c r="D136" s="52">
        <f>'Parent Information'!AR79</f>
        <v>0.67213964671699999</v>
      </c>
      <c r="E136" s="17" t="str">
        <f>'Parent Information'!K79</f>
        <v>PERRIER ARMAND JOSEPH III</v>
      </c>
      <c r="F136" s="28">
        <f>VLOOKUP(A136,'Factor 1, 4, &amp; 5'!$F$1:$AS$230,40,FALSE)</f>
        <v>1</v>
      </c>
      <c r="G136" s="18">
        <f>VLOOKUP(F136,$H$5:$I$9,2,FALSE)</f>
        <v>1</v>
      </c>
      <c r="H136" s="21">
        <f>D136*G136</f>
        <v>0.67213964671699999</v>
      </c>
      <c r="I136" s="42">
        <f>H136/$H$253*$C$16</f>
        <v>7.2653325641564238E-6</v>
      </c>
      <c r="J136" s="40">
        <f>I136*$F$4</f>
        <v>7.9918658205720661</v>
      </c>
      <c r="K136" s="18">
        <f>VLOOKUP(A136,'Factored Acreage'!$A$3:$D$231,4,FALSE)</f>
        <v>0.4</v>
      </c>
      <c r="L136" s="41">
        <f>D136*K136</f>
        <v>0.26885585868680001</v>
      </c>
      <c r="M136" s="53">
        <f>L136/$L$253*$C$17</f>
        <v>9.5363267959015662E-6</v>
      </c>
      <c r="N136" s="40">
        <f>M136*$F$4</f>
        <v>10.489959475491723</v>
      </c>
      <c r="O136" s="40">
        <f>$H$9</f>
        <v>275</v>
      </c>
      <c r="P136" s="42">
        <f>O136/$O$253*$C$18</f>
        <v>2.5000000000000001E-4</v>
      </c>
      <c r="Q136" s="17">
        <f>VLOOKUP(A136,'Factor 1, 4, &amp; 5'!$F$2:$AS$230,38,FALSE)</f>
        <v>1</v>
      </c>
      <c r="R136" s="18">
        <f>VLOOKUP(Q136,$H$11:$I$13,2,FALSE)</f>
        <v>1</v>
      </c>
      <c r="S136" s="75">
        <f>R136*D136</f>
        <v>0.67213964671699999</v>
      </c>
      <c r="T136" s="42">
        <f>S136/$S$253*$C$19</f>
        <v>1.1893474630749155E-5</v>
      </c>
      <c r="U136" s="40">
        <f>T136*$F$4</f>
        <v>13.08282209382407</v>
      </c>
      <c r="V136" s="17">
        <f>VLOOKUP(A136,'Factor 1, 4, &amp; 5'!$F$2:$AS$230,39,FALSE)</f>
        <v>3</v>
      </c>
      <c r="W136" s="18">
        <f>VLOOKUP(V136,$H$15:$I$17,2,FALSE)</f>
        <v>0.5</v>
      </c>
      <c r="X136" s="75">
        <f>W136*$D136</f>
        <v>0.3360698233585</v>
      </c>
      <c r="Y136" s="42">
        <f>X136/$X$253*$C$20</f>
        <v>5.8014913089767388E-6</v>
      </c>
      <c r="Z136" s="40">
        <f>Y136*$F$4</f>
        <v>6.3816404398744124</v>
      </c>
      <c r="AA136" s="17">
        <f>VLOOKUP(A136,'Factor 1, 4, &amp; 5'!$F$1:$AT$230,41,FALSE)</f>
        <v>0</v>
      </c>
      <c r="AB136" s="40">
        <f>IF(AA136=1,$H$19,0)</f>
        <v>0</v>
      </c>
      <c r="AC136" s="42">
        <f>AB136/$AB$253*$C$21</f>
        <v>0</v>
      </c>
      <c r="AD136" s="53">
        <f>P136+M136+I136+T136+Y136+AC136</f>
        <v>2.8449662529978392E-4</v>
      </c>
      <c r="AE136" s="40">
        <f>J136+N136+O136+U136+Z136+AB136</f>
        <v>312.94628782976224</v>
      </c>
      <c r="AF136" s="40">
        <f>AE136/$O$10</f>
        <v>31.294628782976226</v>
      </c>
    </row>
    <row r="137" spans="1:32" ht="15.75" x14ac:dyDescent="0.25">
      <c r="A137" s="28" t="str">
        <f>'Parent Information'!G38</f>
        <v>70-07-09-496-005</v>
      </c>
      <c r="B137" s="18">
        <f>'Parent Information'!AN38</f>
        <v>0.46056691999999999</v>
      </c>
      <c r="C137" s="51">
        <f>'Parent Information'!AQ38</f>
        <v>0.46065054192100002</v>
      </c>
      <c r="D137" s="52">
        <f>'Parent Information'!AR38</f>
        <v>0.46065054187900001</v>
      </c>
      <c r="E137" s="17" t="str">
        <f>'Parent Information'!K38</f>
        <v>OGINSKY STEVEN A-MEGHAN</v>
      </c>
      <c r="F137" s="28">
        <f>VLOOKUP(A137,'Factor 1, 4, &amp; 5'!$F$1:$AS$230,40,FALSE)</f>
        <v>2</v>
      </c>
      <c r="G137" s="18">
        <f>VLOOKUP(F137,$H$5:$I$9,2,FALSE)</f>
        <v>1.5</v>
      </c>
      <c r="H137" s="21">
        <f>D137*G137</f>
        <v>0.69097581281849996</v>
      </c>
      <c r="I137" s="42">
        <f>H137/$H$253*$C$16</f>
        <v>7.4689375912211453E-6</v>
      </c>
      <c r="J137" s="40">
        <f>I137*$F$4</f>
        <v>8.2158313503432598</v>
      </c>
      <c r="K137" s="18">
        <f>VLOOKUP(A137,'Factored Acreage'!$A$3:$D$231,4,FALSE)</f>
        <v>0.4</v>
      </c>
      <c r="L137" s="41">
        <f>D137*K137</f>
        <v>0.18426021675160001</v>
      </c>
      <c r="M137" s="53">
        <f>L137/$L$253*$C$17</f>
        <v>6.5357163909673255E-6</v>
      </c>
      <c r="N137" s="40">
        <f>M137*$F$4</f>
        <v>7.1892880300640583</v>
      </c>
      <c r="O137" s="40">
        <f>$H$9</f>
        <v>275</v>
      </c>
      <c r="P137" s="42">
        <f>O137/$O$253*$C$18</f>
        <v>2.5000000000000001E-4</v>
      </c>
      <c r="Q137" s="17">
        <f>VLOOKUP(A137,'Factor 1, 4, &amp; 5'!$F$2:$AS$230,38,FALSE)</f>
        <v>1</v>
      </c>
      <c r="R137" s="18">
        <f>VLOOKUP(Q137,$H$11:$I$13,2,FALSE)</f>
        <v>1</v>
      </c>
      <c r="S137" s="75">
        <f>R137*D137</f>
        <v>0.46065054187900001</v>
      </c>
      <c r="T137" s="42">
        <f>S137/$S$253*$C$19</f>
        <v>8.1511863795553256E-6</v>
      </c>
      <c r="U137" s="40">
        <f>T137*$F$4</f>
        <v>8.9663050175108587</v>
      </c>
      <c r="V137" s="17">
        <f>VLOOKUP(A137,'Factor 1, 4, &amp; 5'!$F$2:$AS$230,39,FALSE)</f>
        <v>2</v>
      </c>
      <c r="W137" s="18">
        <f>VLOOKUP(V137,$H$15:$I$17,2,FALSE)</f>
        <v>1.5</v>
      </c>
      <c r="X137" s="75">
        <f>W137*$D137</f>
        <v>0.69097581281849996</v>
      </c>
      <c r="Y137" s="42">
        <f>X137/$X$253*$C$20</f>
        <v>1.1928146754501741E-5</v>
      </c>
      <c r="Z137" s="40">
        <f>Y137*$F$4</f>
        <v>13.120961429951915</v>
      </c>
      <c r="AA137" s="17">
        <f>VLOOKUP(A137,'Factor 1, 4, &amp; 5'!$F$1:$AT$230,41,FALSE)</f>
        <v>0</v>
      </c>
      <c r="AB137" s="40">
        <f>IF(AA137=1,$H$19,0)</f>
        <v>0</v>
      </c>
      <c r="AC137" s="42">
        <f>AB137/$AB$253*$C$21</f>
        <v>0</v>
      </c>
      <c r="AD137" s="53">
        <f>P137+M137+I137+T137+Y137+AC137</f>
        <v>2.8408398711624554E-4</v>
      </c>
      <c r="AE137" s="40">
        <f>J137+N137+O137+U137+Z137+AB137</f>
        <v>312.49238582787012</v>
      </c>
      <c r="AF137" s="40">
        <f>AE137/$O$10</f>
        <v>31.249238582787012</v>
      </c>
    </row>
    <row r="138" spans="1:32" ht="15.75" x14ac:dyDescent="0.25">
      <c r="A138" s="28" t="str">
        <f>'Parent Information'!G114</f>
        <v>70-07-16-215-008</v>
      </c>
      <c r="B138" s="18">
        <f>'Parent Information'!AN114</f>
        <v>0.45163165999999999</v>
      </c>
      <c r="C138" s="51">
        <f>'Parent Information'!AQ114</f>
        <v>0.45171461382400002</v>
      </c>
      <c r="D138" s="52">
        <f>'Parent Information'!AR114</f>
        <v>0.45171461377</v>
      </c>
      <c r="E138" s="17" t="str">
        <f>'Parent Information'!K114</f>
        <v>PIKE BRENT D</v>
      </c>
      <c r="F138" s="28">
        <f>VLOOKUP(A138,'Factor 1, 4, &amp; 5'!$F$1:$AS$230,40,FALSE)</f>
        <v>2</v>
      </c>
      <c r="G138" s="18">
        <f>VLOOKUP(F138,$H$5:$I$9,2,FALSE)</f>
        <v>1.5</v>
      </c>
      <c r="H138" s="21">
        <f>D138*G138</f>
        <v>0.67757192065499994</v>
      </c>
      <c r="I138" s="42">
        <f>H138/$H$253*$C$16</f>
        <v>7.3240514285054359E-6</v>
      </c>
      <c r="J138" s="40">
        <f>I138*$F$4</f>
        <v>8.0564565713559801</v>
      </c>
      <c r="K138" s="18">
        <f>VLOOKUP(A138,'Factored Acreage'!$A$3:$D$231,4,FALSE)</f>
        <v>0.4</v>
      </c>
      <c r="L138" s="41">
        <f>D138*K138</f>
        <v>0.18068584550800001</v>
      </c>
      <c r="M138" s="53">
        <f>L138/$L$253*$C$17</f>
        <v>6.4089333168125196E-6</v>
      </c>
      <c r="N138" s="40">
        <f>M138*$F$4</f>
        <v>7.0498266484937719</v>
      </c>
      <c r="O138" s="40">
        <f>$H$9</f>
        <v>275</v>
      </c>
      <c r="P138" s="42">
        <f>O138/$O$253*$C$18</f>
        <v>2.5000000000000001E-4</v>
      </c>
      <c r="Q138" s="17">
        <f>VLOOKUP(A138,'Factor 1, 4, &amp; 5'!$F$2:$AS$230,38,FALSE)</f>
        <v>1</v>
      </c>
      <c r="R138" s="18">
        <f>VLOOKUP(Q138,$H$11:$I$13,2,FALSE)</f>
        <v>1</v>
      </c>
      <c r="S138" s="75">
        <f>R138*D138</f>
        <v>0.45171461377</v>
      </c>
      <c r="T138" s="42">
        <f>S138/$S$253*$C$19</f>
        <v>7.9930656158335279E-6</v>
      </c>
      <c r="U138" s="40">
        <f>T138*$F$4</f>
        <v>8.7923721774168815</v>
      </c>
      <c r="V138" s="17">
        <f>VLOOKUP(A138,'Factor 1, 4, &amp; 5'!$F$2:$AS$230,39,FALSE)</f>
        <v>2</v>
      </c>
      <c r="W138" s="18">
        <f>VLOOKUP(V138,$H$15:$I$17,2,FALSE)</f>
        <v>1.5</v>
      </c>
      <c r="X138" s="75">
        <f>W138*$D138</f>
        <v>0.67757192065499994</v>
      </c>
      <c r="Y138" s="42">
        <f>X138/$X$253*$C$20</f>
        <v>1.1696758636652033E-5</v>
      </c>
      <c r="Z138" s="40">
        <f>Y138*$F$4</f>
        <v>12.866434500317236</v>
      </c>
      <c r="AA138" s="17">
        <f>VLOOKUP(A138,'Factor 1, 4, &amp; 5'!$F$1:$AT$230,41,FALSE)</f>
        <v>0</v>
      </c>
      <c r="AB138" s="40">
        <f>IF(AA138=1,$H$19,0)</f>
        <v>0</v>
      </c>
      <c r="AC138" s="42">
        <f>AB138/$AB$253*$C$21</f>
        <v>0</v>
      </c>
      <c r="AD138" s="53">
        <f>P138+M138+I138+T138+Y138+AC138</f>
        <v>2.8342280899780356E-4</v>
      </c>
      <c r="AE138" s="40">
        <f>J138+N138+O138+U138+Z138+AB138</f>
        <v>311.76508989758383</v>
      </c>
      <c r="AF138" s="40">
        <f>AE138/$O$10</f>
        <v>31.176508989758382</v>
      </c>
    </row>
    <row r="139" spans="1:32" ht="15.75" x14ac:dyDescent="0.25">
      <c r="A139" s="28" t="str">
        <f>'Parent Information'!G207</f>
        <v>70-07-16-346-027</v>
      </c>
      <c r="B139" s="18">
        <f>'Parent Information'!AN207</f>
        <v>0.63446351999999995</v>
      </c>
      <c r="C139" s="51">
        <f>'Parent Information'!AQ207</f>
        <v>0.63457883258500003</v>
      </c>
      <c r="D139" s="52">
        <f>'Parent Information'!AR207</f>
        <v>0.63457883267600002</v>
      </c>
      <c r="E139" s="17" t="str">
        <f>'Parent Information'!K207</f>
        <v>EHRLICH CHARLES-MARY ALICE</v>
      </c>
      <c r="F139" s="28">
        <f>VLOOKUP(A139,'Factor 1, 4, &amp; 5'!$F$1:$AS$230,40,FALSE)</f>
        <v>1</v>
      </c>
      <c r="G139" s="18">
        <f>VLOOKUP(F139,$H$5:$I$9,2,FALSE)</f>
        <v>1</v>
      </c>
      <c r="H139" s="21">
        <f>D139*G139</f>
        <v>0.63457883267600002</v>
      </c>
      <c r="I139" s="42">
        <f>H139/$H$253*$C$16</f>
        <v>6.8593279388955646E-6</v>
      </c>
      <c r="J139" s="40">
        <f>I139*$F$4</f>
        <v>7.5452607327851213</v>
      </c>
      <c r="K139" s="18">
        <f>VLOOKUP(A139,'Factored Acreage'!$A$3:$D$231,4,FALSE)</f>
        <v>0.4</v>
      </c>
      <c r="L139" s="41">
        <f>D139*K139</f>
        <v>0.25383153307040002</v>
      </c>
      <c r="M139" s="53">
        <f>L139/$L$253*$C$17</f>
        <v>9.0034134360594288E-6</v>
      </c>
      <c r="N139" s="40">
        <f>M139*$F$4</f>
        <v>9.9037547796653715</v>
      </c>
      <c r="O139" s="40">
        <f>$H$9</f>
        <v>275</v>
      </c>
      <c r="P139" s="42">
        <f>O139/$O$253*$C$18</f>
        <v>2.5000000000000001E-4</v>
      </c>
      <c r="Q139" s="17">
        <f>VLOOKUP(A139,'Factor 1, 4, &amp; 5'!$F$2:$AS$230,38,FALSE)</f>
        <v>1</v>
      </c>
      <c r="R139" s="18">
        <f>VLOOKUP(Q139,$H$11:$I$13,2,FALSE)</f>
        <v>1</v>
      </c>
      <c r="S139" s="75">
        <f>R139*D139</f>
        <v>0.63457883267600002</v>
      </c>
      <c r="T139" s="42">
        <f>S139/$S$253*$C$19</f>
        <v>1.1228838061415802E-5</v>
      </c>
      <c r="U139" s="40">
        <f>T139*$F$4</f>
        <v>12.351721867557382</v>
      </c>
      <c r="V139" s="17">
        <f>VLOOKUP(A139,'Factor 1, 4, &amp; 5'!$F$2:$AS$230,39,FALSE)</f>
        <v>3</v>
      </c>
      <c r="W139" s="18">
        <f>VLOOKUP(V139,$H$15:$I$17,2,FALSE)</f>
        <v>0.5</v>
      </c>
      <c r="X139" s="75">
        <f>W139*$D139</f>
        <v>0.31728941633800001</v>
      </c>
      <c r="Y139" s="42">
        <f>X139/$X$253*$C$20</f>
        <v>5.4772897278301615E-6</v>
      </c>
      <c r="Z139" s="40">
        <f>Y139*$F$4</f>
        <v>6.0250187006131775</v>
      </c>
      <c r="AA139" s="17">
        <f>VLOOKUP(A139,'Factor 1, 4, &amp; 5'!$F$1:$AT$230,41,FALSE)</f>
        <v>0</v>
      </c>
      <c r="AB139" s="40">
        <f>IF(AA139=1,$H$19,0)</f>
        <v>0</v>
      </c>
      <c r="AC139" s="42">
        <f>AB139/$AB$253*$C$21</f>
        <v>0</v>
      </c>
      <c r="AD139" s="53">
        <f>P139+M139+I139+T139+Y139+AC139</f>
        <v>2.8256886916420092E-4</v>
      </c>
      <c r="AE139" s="40">
        <f>J139+N139+O139+U139+Z139+AB139</f>
        <v>310.82575608062109</v>
      </c>
      <c r="AF139" s="40">
        <f>AE139/$O$10</f>
        <v>31.082575608062108</v>
      </c>
    </row>
    <row r="140" spans="1:32" ht="15.75" x14ac:dyDescent="0.25">
      <c r="A140" s="28" t="str">
        <f>'Parent Information'!G125</f>
        <v>70-07-16-235-003</v>
      </c>
      <c r="B140" s="18">
        <f>'Parent Information'!AN125</f>
        <v>19.890934959999999</v>
      </c>
      <c r="C140" s="51">
        <f>'Parent Information'!AQ125</f>
        <v>19.894539600600002</v>
      </c>
      <c r="D140" s="52">
        <f>'Parent Information'!AR125</f>
        <v>0.47359368952380948</v>
      </c>
      <c r="E140" s="17" t="str">
        <f>'Parent Information'!K125</f>
        <v>BARRON FRANK-NANCY TRUST</v>
      </c>
      <c r="F140" s="28">
        <f>VLOOKUP(A140,'Factor 1, 4, &amp; 5'!$F$1:$AS$230,40,FALSE)</f>
        <v>2</v>
      </c>
      <c r="G140" s="18">
        <f>VLOOKUP(F140,$H$5:$I$9,2,FALSE)</f>
        <v>1.5</v>
      </c>
      <c r="H140" s="21">
        <f>D140*G140</f>
        <v>0.71039053428571419</v>
      </c>
      <c r="I140" s="42">
        <f>H140/$H$253*$C$16</f>
        <v>7.678796373973724E-6</v>
      </c>
      <c r="J140" s="40">
        <f>I140*$F$4</f>
        <v>8.4466760113710961</v>
      </c>
      <c r="K140" s="18">
        <f>VLOOKUP(A140,'Factored Acreage'!$A$3:$D$231,4,FALSE)</f>
        <v>0.24</v>
      </c>
      <c r="L140" s="41">
        <f>D140*K140</f>
        <v>0.11366248548571427</v>
      </c>
      <c r="M140" s="53">
        <f>L140/$L$253*$C$17</f>
        <v>4.0316123714785429E-6</v>
      </c>
      <c r="N140" s="40">
        <f>M140*$F$4</f>
        <v>4.4347736086263971</v>
      </c>
      <c r="O140" s="40">
        <f>$H$9</f>
        <v>275</v>
      </c>
      <c r="P140" s="42">
        <f>O140/$O$253*$C$18</f>
        <v>2.5000000000000001E-4</v>
      </c>
      <c r="Q140" s="17">
        <f>VLOOKUP(A140,'Factor 1, 4, &amp; 5'!$F$2:$AS$230,38,FALSE)</f>
        <v>1</v>
      </c>
      <c r="R140" s="18">
        <f>VLOOKUP(Q140,$H$11:$I$13,2,FALSE)</f>
        <v>1</v>
      </c>
      <c r="S140" s="75">
        <f>R140*D140</f>
        <v>0.47359368952380948</v>
      </c>
      <c r="T140" s="42">
        <f>S140/$S$253*$C$19</f>
        <v>8.3802146758438733E-6</v>
      </c>
      <c r="U140" s="40">
        <f>T140*$F$4</f>
        <v>9.2182361434282605</v>
      </c>
      <c r="V140" s="17">
        <f>VLOOKUP(A140,'Factor 1, 4, &amp; 5'!$F$2:$AS$230,39,FALSE)</f>
        <v>2</v>
      </c>
      <c r="W140" s="18">
        <f>VLOOKUP(V140,$H$15:$I$17,2,FALSE)</f>
        <v>1.5</v>
      </c>
      <c r="X140" s="75">
        <f>W140*$D140</f>
        <v>0.71039053428571419</v>
      </c>
      <c r="Y140" s="42">
        <f>X140/$X$253*$C$20</f>
        <v>1.226329835107367E-5</v>
      </c>
      <c r="Z140" s="40">
        <f>Y140*$F$4</f>
        <v>13.489628186181037</v>
      </c>
      <c r="AA140" s="17">
        <f>VLOOKUP(A140,'Factor 1, 4, &amp; 5'!$F$1:$AT$230,41,FALSE)</f>
        <v>0</v>
      </c>
      <c r="AB140" s="40">
        <f>IF(AA140=1,$H$19,0)</f>
        <v>0</v>
      </c>
      <c r="AC140" s="42">
        <f>AB140/$AB$253*$C$21</f>
        <v>0</v>
      </c>
      <c r="AD140" s="53">
        <f>P140+M140+I140+T140+Y140+AC140</f>
        <v>2.823539217723698E-4</v>
      </c>
      <c r="AE140" s="40">
        <f>J140+N140+O140+U140+Z140+AB140</f>
        <v>310.58931394960683</v>
      </c>
      <c r="AF140" s="40">
        <f>AE140/$O$10</f>
        <v>31.058931394960684</v>
      </c>
    </row>
    <row r="141" spans="1:32" ht="15.75" x14ac:dyDescent="0.25">
      <c r="A141" s="28" t="str">
        <f>'Parent Information'!G158</f>
        <v>70-07-16-235-022</v>
      </c>
      <c r="B141" s="18">
        <f>'Parent Information'!AN158</f>
        <v>19.890934959999999</v>
      </c>
      <c r="C141" s="51">
        <f>'Parent Information'!AQ158</f>
        <v>19.894539600600002</v>
      </c>
      <c r="D141" s="52">
        <f>'Parent Information'!AR158</f>
        <v>0.47359368952380948</v>
      </c>
      <c r="E141" s="17" t="str">
        <f>'Parent Information'!K158</f>
        <v>BORLET ROBERT A-SHARON M TRUST</v>
      </c>
      <c r="F141" s="28">
        <f>VLOOKUP(A141,'Factor 1, 4, &amp; 5'!$F$1:$AS$230,40,FALSE)</f>
        <v>2</v>
      </c>
      <c r="G141" s="18">
        <f>VLOOKUP(F141,$H$5:$I$9,2,FALSE)</f>
        <v>1.5</v>
      </c>
      <c r="H141" s="21">
        <f>D141*G141</f>
        <v>0.71039053428571419</v>
      </c>
      <c r="I141" s="42">
        <f>H141/$H$253*$C$16</f>
        <v>7.678796373973724E-6</v>
      </c>
      <c r="J141" s="40">
        <f>I141*$F$4</f>
        <v>8.4466760113710961</v>
      </c>
      <c r="K141" s="18">
        <f>VLOOKUP(A141,'Factored Acreage'!$A$3:$D$231,4,FALSE)</f>
        <v>0.24</v>
      </c>
      <c r="L141" s="41">
        <f>D141*K141</f>
        <v>0.11366248548571427</v>
      </c>
      <c r="M141" s="53">
        <f>L141/$L$253*$C$17</f>
        <v>4.0316123714785429E-6</v>
      </c>
      <c r="N141" s="40">
        <f>M141*$F$4</f>
        <v>4.4347736086263971</v>
      </c>
      <c r="O141" s="40">
        <f>$H$9</f>
        <v>275</v>
      </c>
      <c r="P141" s="42">
        <f>O141/$O$253*$C$18</f>
        <v>2.5000000000000001E-4</v>
      </c>
      <c r="Q141" s="17">
        <f>VLOOKUP(A141,'Factor 1, 4, &amp; 5'!$F$2:$AS$230,38,FALSE)</f>
        <v>1</v>
      </c>
      <c r="R141" s="18">
        <f>VLOOKUP(Q141,$H$11:$I$13,2,FALSE)</f>
        <v>1</v>
      </c>
      <c r="S141" s="75">
        <f>R141*D141</f>
        <v>0.47359368952380948</v>
      </c>
      <c r="T141" s="42">
        <f>S141/$S$253*$C$19</f>
        <v>8.3802146758438733E-6</v>
      </c>
      <c r="U141" s="40">
        <f>T141*$F$4</f>
        <v>9.2182361434282605</v>
      </c>
      <c r="V141" s="17">
        <f>VLOOKUP(A141,'Factor 1, 4, &amp; 5'!$F$2:$AS$230,39,FALSE)</f>
        <v>2</v>
      </c>
      <c r="W141" s="18">
        <f>VLOOKUP(V141,$H$15:$I$17,2,FALSE)</f>
        <v>1.5</v>
      </c>
      <c r="X141" s="75">
        <f>W141*$D141</f>
        <v>0.71039053428571419</v>
      </c>
      <c r="Y141" s="42">
        <f>X141/$X$253*$C$20</f>
        <v>1.226329835107367E-5</v>
      </c>
      <c r="Z141" s="40">
        <f>Y141*$F$4</f>
        <v>13.489628186181037</v>
      </c>
      <c r="AA141" s="17">
        <f>VLOOKUP(A141,'Factor 1, 4, &amp; 5'!$F$1:$AT$230,41,FALSE)</f>
        <v>0</v>
      </c>
      <c r="AB141" s="40">
        <f>IF(AA141=1,$H$19,0)</f>
        <v>0</v>
      </c>
      <c r="AC141" s="42">
        <f>AB141/$AB$253*$C$21</f>
        <v>0</v>
      </c>
      <c r="AD141" s="53">
        <f>P141+M141+I141+T141+Y141+AC141</f>
        <v>2.823539217723698E-4</v>
      </c>
      <c r="AE141" s="40">
        <f>J141+N141+O141+U141+Z141+AB141</f>
        <v>310.58931394960683</v>
      </c>
      <c r="AF141" s="40">
        <f>AE141/$O$10</f>
        <v>31.058931394960684</v>
      </c>
    </row>
    <row r="142" spans="1:32" ht="15.75" x14ac:dyDescent="0.25">
      <c r="A142" s="28" t="str">
        <f>'Parent Information'!G143</f>
        <v>70-07-16-235-008</v>
      </c>
      <c r="B142" s="18">
        <f>'Parent Information'!AN143</f>
        <v>19.890934959999999</v>
      </c>
      <c r="C142" s="51">
        <f>'Parent Information'!AQ143</f>
        <v>19.894539600600002</v>
      </c>
      <c r="D142" s="52">
        <f>'Parent Information'!AR143</f>
        <v>0.47359368952380948</v>
      </c>
      <c r="E142" s="17" t="str">
        <f>'Parent Information'!K143</f>
        <v>BRADFORD ANNE</v>
      </c>
      <c r="F142" s="28">
        <f>VLOOKUP(A142,'Factor 1, 4, &amp; 5'!$F$1:$AS$230,40,FALSE)</f>
        <v>2</v>
      </c>
      <c r="G142" s="18">
        <f>VLOOKUP(F142,$H$5:$I$9,2,FALSE)</f>
        <v>1.5</v>
      </c>
      <c r="H142" s="21">
        <f>D142*G142</f>
        <v>0.71039053428571419</v>
      </c>
      <c r="I142" s="42">
        <f>H142/$H$253*$C$16</f>
        <v>7.678796373973724E-6</v>
      </c>
      <c r="J142" s="40">
        <f>I142*$F$4</f>
        <v>8.4466760113710961</v>
      </c>
      <c r="K142" s="18">
        <f>VLOOKUP(A142,'Factored Acreage'!$A$3:$D$231,4,FALSE)</f>
        <v>0.24</v>
      </c>
      <c r="L142" s="41">
        <f>D142*K142</f>
        <v>0.11366248548571427</v>
      </c>
      <c r="M142" s="53">
        <f>L142/$L$253*$C$17</f>
        <v>4.0316123714785429E-6</v>
      </c>
      <c r="N142" s="40">
        <f>M142*$F$4</f>
        <v>4.4347736086263971</v>
      </c>
      <c r="O142" s="40">
        <f>$H$9</f>
        <v>275</v>
      </c>
      <c r="P142" s="42">
        <f>O142/$O$253*$C$18</f>
        <v>2.5000000000000001E-4</v>
      </c>
      <c r="Q142" s="17">
        <f>VLOOKUP(A142,'Factor 1, 4, &amp; 5'!$F$2:$AS$230,38,FALSE)</f>
        <v>1</v>
      </c>
      <c r="R142" s="18">
        <f>VLOOKUP(Q142,$H$11:$I$13,2,FALSE)</f>
        <v>1</v>
      </c>
      <c r="S142" s="75">
        <f>R142*D142</f>
        <v>0.47359368952380948</v>
      </c>
      <c r="T142" s="42">
        <f>S142/$S$253*$C$19</f>
        <v>8.3802146758438733E-6</v>
      </c>
      <c r="U142" s="40">
        <f>T142*$F$4</f>
        <v>9.2182361434282605</v>
      </c>
      <c r="V142" s="17">
        <f>VLOOKUP(A142,'Factor 1, 4, &amp; 5'!$F$2:$AS$230,39,FALSE)</f>
        <v>2</v>
      </c>
      <c r="W142" s="18">
        <f>VLOOKUP(V142,$H$15:$I$17,2,FALSE)</f>
        <v>1.5</v>
      </c>
      <c r="X142" s="75">
        <f>W142*$D142</f>
        <v>0.71039053428571419</v>
      </c>
      <c r="Y142" s="42">
        <f>X142/$X$253*$C$20</f>
        <v>1.226329835107367E-5</v>
      </c>
      <c r="Z142" s="40">
        <f>Y142*$F$4</f>
        <v>13.489628186181037</v>
      </c>
      <c r="AA142" s="17">
        <f>VLOOKUP(A142,'Factor 1, 4, &amp; 5'!$F$1:$AT$230,41,FALSE)</f>
        <v>0</v>
      </c>
      <c r="AB142" s="40">
        <f>IF(AA142=1,$H$19,0)</f>
        <v>0</v>
      </c>
      <c r="AC142" s="42">
        <f>AB142/$AB$253*$C$21</f>
        <v>0</v>
      </c>
      <c r="AD142" s="53">
        <f>P142+M142+I142+T142+Y142+AC142</f>
        <v>2.823539217723698E-4</v>
      </c>
      <c r="AE142" s="40">
        <f>J142+N142+O142+U142+Z142+AB142</f>
        <v>310.58931394960683</v>
      </c>
      <c r="AF142" s="40">
        <f>AE142/$O$10</f>
        <v>31.058931394960684</v>
      </c>
    </row>
    <row r="143" spans="1:32" ht="15.75" x14ac:dyDescent="0.25">
      <c r="A143" s="28" t="str">
        <f>'Parent Information'!G129</f>
        <v>70-07-16-235-035</v>
      </c>
      <c r="B143" s="18">
        <f>'Parent Information'!AN129</f>
        <v>19.890934959999999</v>
      </c>
      <c r="C143" s="51">
        <f>'Parent Information'!AQ129</f>
        <v>19.894539600600002</v>
      </c>
      <c r="D143" s="52">
        <f>'Parent Information'!AR129</f>
        <v>0.47359368952380948</v>
      </c>
      <c r="E143" s="17" t="str">
        <f>'Parent Information'!K129</f>
        <v>BUKALA DAVID-PAMELA</v>
      </c>
      <c r="F143" s="28">
        <f>VLOOKUP(A143,'Factor 1, 4, &amp; 5'!$F$1:$AS$230,40,FALSE)</f>
        <v>2</v>
      </c>
      <c r="G143" s="18">
        <f>VLOOKUP(F143,$H$5:$I$9,2,FALSE)</f>
        <v>1.5</v>
      </c>
      <c r="H143" s="21">
        <f>D143*G143</f>
        <v>0.71039053428571419</v>
      </c>
      <c r="I143" s="42">
        <f>H143/$H$253*$C$16</f>
        <v>7.678796373973724E-6</v>
      </c>
      <c r="J143" s="40">
        <f>I143*$F$4</f>
        <v>8.4466760113710961</v>
      </c>
      <c r="K143" s="18">
        <f>VLOOKUP(A143,'Factored Acreage'!$A$3:$D$231,4,FALSE)</f>
        <v>0.24</v>
      </c>
      <c r="L143" s="41">
        <f>D143*K143</f>
        <v>0.11366248548571427</v>
      </c>
      <c r="M143" s="53">
        <f>L143/$L$253*$C$17</f>
        <v>4.0316123714785429E-6</v>
      </c>
      <c r="N143" s="40">
        <f>M143*$F$4</f>
        <v>4.4347736086263971</v>
      </c>
      <c r="O143" s="40">
        <f>$H$9</f>
        <v>275</v>
      </c>
      <c r="P143" s="42">
        <f>O143/$O$253*$C$18</f>
        <v>2.5000000000000001E-4</v>
      </c>
      <c r="Q143" s="17">
        <f>VLOOKUP(A143,'Factor 1, 4, &amp; 5'!$F$2:$AS$230,38,FALSE)</f>
        <v>1</v>
      </c>
      <c r="R143" s="18">
        <f>VLOOKUP(Q143,$H$11:$I$13,2,FALSE)</f>
        <v>1</v>
      </c>
      <c r="S143" s="75">
        <f>R143*D143</f>
        <v>0.47359368952380948</v>
      </c>
      <c r="T143" s="42">
        <f>S143/$S$253*$C$19</f>
        <v>8.3802146758438733E-6</v>
      </c>
      <c r="U143" s="40">
        <f>T143*$F$4</f>
        <v>9.2182361434282605</v>
      </c>
      <c r="V143" s="17">
        <f>VLOOKUP(A143,'Factor 1, 4, &amp; 5'!$F$2:$AS$230,39,FALSE)</f>
        <v>2</v>
      </c>
      <c r="W143" s="18">
        <f>VLOOKUP(V143,$H$15:$I$17,2,FALSE)</f>
        <v>1.5</v>
      </c>
      <c r="X143" s="75">
        <f>W143*$D143</f>
        <v>0.71039053428571419</v>
      </c>
      <c r="Y143" s="42">
        <f>X143/$X$253*$C$20</f>
        <v>1.226329835107367E-5</v>
      </c>
      <c r="Z143" s="40">
        <f>Y143*$F$4</f>
        <v>13.489628186181037</v>
      </c>
      <c r="AA143" s="17">
        <f>VLOOKUP(A143,'Factor 1, 4, &amp; 5'!$F$1:$AT$230,41,FALSE)</f>
        <v>0</v>
      </c>
      <c r="AB143" s="40">
        <f>IF(AA143=1,$H$19,0)</f>
        <v>0</v>
      </c>
      <c r="AC143" s="42">
        <f>AB143/$AB$253*$C$21</f>
        <v>0</v>
      </c>
      <c r="AD143" s="53">
        <f>P143+M143+I143+T143+Y143+AC143</f>
        <v>2.823539217723698E-4</v>
      </c>
      <c r="AE143" s="40">
        <f>J143+N143+O143+U143+Z143+AB143</f>
        <v>310.58931394960683</v>
      </c>
      <c r="AF143" s="40">
        <f>AE143/$O$10</f>
        <v>31.058931394960684</v>
      </c>
    </row>
    <row r="144" spans="1:32" ht="15.75" x14ac:dyDescent="0.25">
      <c r="A144" s="28" t="str">
        <f>'Parent Information'!G126</f>
        <v>70-07-16-235-015</v>
      </c>
      <c r="B144" s="18">
        <f>'Parent Information'!AN126</f>
        <v>19.890934959999999</v>
      </c>
      <c r="C144" s="51">
        <f>'Parent Information'!AQ126</f>
        <v>19.894539600600002</v>
      </c>
      <c r="D144" s="52">
        <f>'Parent Information'!AR126</f>
        <v>0.47359368952380948</v>
      </c>
      <c r="E144" s="17" t="str">
        <f>'Parent Information'!K126</f>
        <v>CARBARY KEVIN</v>
      </c>
      <c r="F144" s="28">
        <f>VLOOKUP(A144,'Factor 1, 4, &amp; 5'!$F$1:$AS$230,40,FALSE)</f>
        <v>2</v>
      </c>
      <c r="G144" s="18">
        <f>VLOOKUP(F144,$H$5:$I$9,2,FALSE)</f>
        <v>1.5</v>
      </c>
      <c r="H144" s="21">
        <f>D144*G144</f>
        <v>0.71039053428571419</v>
      </c>
      <c r="I144" s="42">
        <f>H144/$H$253*$C$16</f>
        <v>7.678796373973724E-6</v>
      </c>
      <c r="J144" s="40">
        <f>I144*$F$4</f>
        <v>8.4466760113710961</v>
      </c>
      <c r="K144" s="18">
        <f>VLOOKUP(A144,'Factored Acreage'!$A$3:$D$231,4,FALSE)</f>
        <v>0.24</v>
      </c>
      <c r="L144" s="41">
        <f>D144*K144</f>
        <v>0.11366248548571427</v>
      </c>
      <c r="M144" s="53">
        <f>L144/$L$253*$C$17</f>
        <v>4.0316123714785429E-6</v>
      </c>
      <c r="N144" s="40">
        <f>M144*$F$4</f>
        <v>4.4347736086263971</v>
      </c>
      <c r="O144" s="40">
        <f>$H$9</f>
        <v>275</v>
      </c>
      <c r="P144" s="42">
        <f>O144/$O$253*$C$18</f>
        <v>2.5000000000000001E-4</v>
      </c>
      <c r="Q144" s="17">
        <f>VLOOKUP(A144,'Factor 1, 4, &amp; 5'!$F$2:$AS$230,38,FALSE)</f>
        <v>1</v>
      </c>
      <c r="R144" s="18">
        <f>VLOOKUP(Q144,$H$11:$I$13,2,FALSE)</f>
        <v>1</v>
      </c>
      <c r="S144" s="75">
        <f>R144*D144</f>
        <v>0.47359368952380948</v>
      </c>
      <c r="T144" s="42">
        <f>S144/$S$253*$C$19</f>
        <v>8.3802146758438733E-6</v>
      </c>
      <c r="U144" s="40">
        <f>T144*$F$4</f>
        <v>9.2182361434282605</v>
      </c>
      <c r="V144" s="17">
        <f>VLOOKUP(A144,'Factor 1, 4, &amp; 5'!$F$2:$AS$230,39,FALSE)</f>
        <v>2</v>
      </c>
      <c r="W144" s="18">
        <f>VLOOKUP(V144,$H$15:$I$17,2,FALSE)</f>
        <v>1.5</v>
      </c>
      <c r="X144" s="75">
        <f>W144*$D144</f>
        <v>0.71039053428571419</v>
      </c>
      <c r="Y144" s="42">
        <f>X144/$X$253*$C$20</f>
        <v>1.226329835107367E-5</v>
      </c>
      <c r="Z144" s="40">
        <f>Y144*$F$4</f>
        <v>13.489628186181037</v>
      </c>
      <c r="AA144" s="17">
        <f>VLOOKUP(A144,'Factor 1, 4, &amp; 5'!$F$1:$AT$230,41,FALSE)</f>
        <v>0</v>
      </c>
      <c r="AB144" s="40">
        <f>IF(AA144=1,$H$19,0)</f>
        <v>0</v>
      </c>
      <c r="AC144" s="42">
        <f>AB144/$AB$253*$C$21</f>
        <v>0</v>
      </c>
      <c r="AD144" s="53">
        <f>P144+M144+I144+T144+Y144+AC144</f>
        <v>2.823539217723698E-4</v>
      </c>
      <c r="AE144" s="40">
        <f>J144+N144+O144+U144+Z144+AB144</f>
        <v>310.58931394960683</v>
      </c>
      <c r="AF144" s="40">
        <f>AE144/$O$10</f>
        <v>31.058931394960684</v>
      </c>
    </row>
    <row r="145" spans="1:32" ht="15.75" x14ac:dyDescent="0.25">
      <c r="A145" s="28" t="str">
        <f>'Parent Information'!G134</f>
        <v>70-07-16-235-019</v>
      </c>
      <c r="B145" s="18">
        <f>'Parent Information'!AN134</f>
        <v>19.890934959999999</v>
      </c>
      <c r="C145" s="51">
        <f>'Parent Information'!AQ134</f>
        <v>19.894539600600002</v>
      </c>
      <c r="D145" s="52">
        <f>'Parent Information'!AR134</f>
        <v>0.47359368952380948</v>
      </c>
      <c r="E145" s="17" t="str">
        <f>'Parent Information'!K134</f>
        <v>CUMMINGS LAURA A-MIKE T</v>
      </c>
      <c r="F145" s="28">
        <f>VLOOKUP(A145,'Factor 1, 4, &amp; 5'!$F$1:$AS$230,40,FALSE)</f>
        <v>2</v>
      </c>
      <c r="G145" s="18">
        <f>VLOOKUP(F145,$H$5:$I$9,2,FALSE)</f>
        <v>1.5</v>
      </c>
      <c r="H145" s="21">
        <f>D145*G145</f>
        <v>0.71039053428571419</v>
      </c>
      <c r="I145" s="42">
        <f>H145/$H$253*$C$16</f>
        <v>7.678796373973724E-6</v>
      </c>
      <c r="J145" s="40">
        <f>I145*$F$4</f>
        <v>8.4466760113710961</v>
      </c>
      <c r="K145" s="18">
        <f>VLOOKUP(A145,'Factored Acreage'!$A$3:$D$231,4,FALSE)</f>
        <v>0.24</v>
      </c>
      <c r="L145" s="41">
        <f>D145*K145</f>
        <v>0.11366248548571427</v>
      </c>
      <c r="M145" s="53">
        <f>L145/$L$253*$C$17</f>
        <v>4.0316123714785429E-6</v>
      </c>
      <c r="N145" s="40">
        <f>M145*$F$4</f>
        <v>4.4347736086263971</v>
      </c>
      <c r="O145" s="40">
        <f>$H$9</f>
        <v>275</v>
      </c>
      <c r="P145" s="42">
        <f>O145/$O$253*$C$18</f>
        <v>2.5000000000000001E-4</v>
      </c>
      <c r="Q145" s="17">
        <f>VLOOKUP(A145,'Factor 1, 4, &amp; 5'!$F$2:$AS$230,38,FALSE)</f>
        <v>1</v>
      </c>
      <c r="R145" s="18">
        <f>VLOOKUP(Q145,$H$11:$I$13,2,FALSE)</f>
        <v>1</v>
      </c>
      <c r="S145" s="75">
        <f>R145*D145</f>
        <v>0.47359368952380948</v>
      </c>
      <c r="T145" s="42">
        <f>S145/$S$253*$C$19</f>
        <v>8.3802146758438733E-6</v>
      </c>
      <c r="U145" s="40">
        <f>T145*$F$4</f>
        <v>9.2182361434282605</v>
      </c>
      <c r="V145" s="17">
        <f>VLOOKUP(A145,'Factor 1, 4, &amp; 5'!$F$2:$AS$230,39,FALSE)</f>
        <v>2</v>
      </c>
      <c r="W145" s="18">
        <f>VLOOKUP(V145,$H$15:$I$17,2,FALSE)</f>
        <v>1.5</v>
      </c>
      <c r="X145" s="75">
        <f>W145*$D145</f>
        <v>0.71039053428571419</v>
      </c>
      <c r="Y145" s="42">
        <f>X145/$X$253*$C$20</f>
        <v>1.226329835107367E-5</v>
      </c>
      <c r="Z145" s="40">
        <f>Y145*$F$4</f>
        <v>13.489628186181037</v>
      </c>
      <c r="AA145" s="17">
        <f>VLOOKUP(A145,'Factor 1, 4, &amp; 5'!$F$1:$AT$230,41,FALSE)</f>
        <v>0</v>
      </c>
      <c r="AB145" s="40">
        <f>IF(AA145=1,$H$19,0)</f>
        <v>0</v>
      </c>
      <c r="AC145" s="42">
        <f>AB145/$AB$253*$C$21</f>
        <v>0</v>
      </c>
      <c r="AD145" s="53">
        <f>P145+M145+I145+T145+Y145+AC145</f>
        <v>2.823539217723698E-4</v>
      </c>
      <c r="AE145" s="40">
        <f>J145+N145+O145+U145+Z145+AB145</f>
        <v>310.58931394960683</v>
      </c>
      <c r="AF145" s="40">
        <f>AE145/$O$10</f>
        <v>31.058931394960684</v>
      </c>
    </row>
    <row r="146" spans="1:32" ht="15.75" x14ac:dyDescent="0.25">
      <c r="A146" s="28" t="str">
        <f>'Parent Information'!G165</f>
        <v>70-07-16-235-038</v>
      </c>
      <c r="B146" s="18">
        <f>'Parent Information'!AN165</f>
        <v>19.890934959999999</v>
      </c>
      <c r="C146" s="51">
        <f>'Parent Information'!AQ165</f>
        <v>19.894539600600002</v>
      </c>
      <c r="D146" s="52">
        <f>'Parent Information'!AR165</f>
        <v>0.47359368952380948</v>
      </c>
      <c r="E146" s="17" t="str">
        <f>'Parent Information'!K165</f>
        <v>DEVLIN DAVID</v>
      </c>
      <c r="F146" s="28">
        <f>VLOOKUP(A146,'Factor 1, 4, &amp; 5'!$F$1:$AS$230,40,FALSE)</f>
        <v>2</v>
      </c>
      <c r="G146" s="18">
        <f>VLOOKUP(F146,$H$5:$I$9,2,FALSE)</f>
        <v>1.5</v>
      </c>
      <c r="H146" s="21">
        <f>D146*G146</f>
        <v>0.71039053428571419</v>
      </c>
      <c r="I146" s="42">
        <f>H146/$H$253*$C$16</f>
        <v>7.678796373973724E-6</v>
      </c>
      <c r="J146" s="40">
        <f>I146*$F$4</f>
        <v>8.4466760113710961</v>
      </c>
      <c r="K146" s="18">
        <f>VLOOKUP(A146,'Factored Acreage'!$A$3:$D$231,4,FALSE)</f>
        <v>0.24</v>
      </c>
      <c r="L146" s="41">
        <f>D146*K146</f>
        <v>0.11366248548571427</v>
      </c>
      <c r="M146" s="53">
        <f>L146/$L$253*$C$17</f>
        <v>4.0316123714785429E-6</v>
      </c>
      <c r="N146" s="40">
        <f>M146*$F$4</f>
        <v>4.4347736086263971</v>
      </c>
      <c r="O146" s="40">
        <f>$H$9</f>
        <v>275</v>
      </c>
      <c r="P146" s="42">
        <f>O146/$O$253*$C$18</f>
        <v>2.5000000000000001E-4</v>
      </c>
      <c r="Q146" s="17">
        <f>VLOOKUP(A146,'Factor 1, 4, &amp; 5'!$F$2:$AS$230,38,FALSE)</f>
        <v>1</v>
      </c>
      <c r="R146" s="18">
        <f>VLOOKUP(Q146,$H$11:$I$13,2,FALSE)</f>
        <v>1</v>
      </c>
      <c r="S146" s="75">
        <f>R146*D146</f>
        <v>0.47359368952380948</v>
      </c>
      <c r="T146" s="42">
        <f>S146/$S$253*$C$19</f>
        <v>8.3802146758438733E-6</v>
      </c>
      <c r="U146" s="40">
        <f>T146*$F$4</f>
        <v>9.2182361434282605</v>
      </c>
      <c r="V146" s="17">
        <f>VLOOKUP(A146,'Factor 1, 4, &amp; 5'!$F$2:$AS$230,39,FALSE)</f>
        <v>2</v>
      </c>
      <c r="W146" s="18">
        <f>VLOOKUP(V146,$H$15:$I$17,2,FALSE)</f>
        <v>1.5</v>
      </c>
      <c r="X146" s="75">
        <f>W146*$D146</f>
        <v>0.71039053428571419</v>
      </c>
      <c r="Y146" s="42">
        <f>X146/$X$253*$C$20</f>
        <v>1.226329835107367E-5</v>
      </c>
      <c r="Z146" s="40">
        <f>Y146*$F$4</f>
        <v>13.489628186181037</v>
      </c>
      <c r="AA146" s="17">
        <f>VLOOKUP(A146,'Factor 1, 4, &amp; 5'!$F$1:$AT$230,41,FALSE)</f>
        <v>0</v>
      </c>
      <c r="AB146" s="40">
        <f>IF(AA146=1,$H$19,0)</f>
        <v>0</v>
      </c>
      <c r="AC146" s="42">
        <f>AB146/$AB$253*$C$21</f>
        <v>0</v>
      </c>
      <c r="AD146" s="53">
        <f>P146+M146+I146+T146+Y146+AC146</f>
        <v>2.823539217723698E-4</v>
      </c>
      <c r="AE146" s="40">
        <f>J146+N146+O146+U146+Z146+AB146</f>
        <v>310.58931394960683</v>
      </c>
      <c r="AF146" s="40">
        <f>AE146/$O$10</f>
        <v>31.058931394960684</v>
      </c>
    </row>
    <row r="147" spans="1:32" ht="15.75" x14ac:dyDescent="0.25">
      <c r="A147" s="28" t="str">
        <f>'Parent Information'!G146</f>
        <v>70-07-16-235-033</v>
      </c>
      <c r="B147" s="18">
        <f>'Parent Information'!AN146</f>
        <v>19.890934959999999</v>
      </c>
      <c r="C147" s="51">
        <f>'Parent Information'!AQ146</f>
        <v>19.894539600600002</v>
      </c>
      <c r="D147" s="52">
        <f>'Parent Information'!AR146</f>
        <v>0.47359368952380948</v>
      </c>
      <c r="E147" s="17" t="str">
        <f>'Parent Information'!K146</f>
        <v>DIETRICH WILFRED-BRENDA</v>
      </c>
      <c r="F147" s="28">
        <f>VLOOKUP(A147,'Factor 1, 4, &amp; 5'!$F$1:$AS$230,40,FALSE)</f>
        <v>2</v>
      </c>
      <c r="G147" s="18">
        <f>VLOOKUP(F147,$H$5:$I$9,2,FALSE)</f>
        <v>1.5</v>
      </c>
      <c r="H147" s="21">
        <f>D147*G147</f>
        <v>0.71039053428571419</v>
      </c>
      <c r="I147" s="42">
        <f>H147/$H$253*$C$16</f>
        <v>7.678796373973724E-6</v>
      </c>
      <c r="J147" s="40">
        <f>I147*$F$4</f>
        <v>8.4466760113710961</v>
      </c>
      <c r="K147" s="18">
        <f>VLOOKUP(A147,'Factored Acreage'!$A$3:$D$231,4,FALSE)</f>
        <v>0.24</v>
      </c>
      <c r="L147" s="41">
        <f>D147*K147</f>
        <v>0.11366248548571427</v>
      </c>
      <c r="M147" s="53">
        <f>L147/$L$253*$C$17</f>
        <v>4.0316123714785429E-6</v>
      </c>
      <c r="N147" s="40">
        <f>M147*$F$4</f>
        <v>4.4347736086263971</v>
      </c>
      <c r="O147" s="40">
        <f>$H$9</f>
        <v>275</v>
      </c>
      <c r="P147" s="42">
        <f>O147/$O$253*$C$18</f>
        <v>2.5000000000000001E-4</v>
      </c>
      <c r="Q147" s="17">
        <f>VLOOKUP(A147,'Factor 1, 4, &amp; 5'!$F$2:$AS$230,38,FALSE)</f>
        <v>1</v>
      </c>
      <c r="R147" s="18">
        <f>VLOOKUP(Q147,$H$11:$I$13,2,FALSE)</f>
        <v>1</v>
      </c>
      <c r="S147" s="75">
        <f>R147*D147</f>
        <v>0.47359368952380948</v>
      </c>
      <c r="T147" s="42">
        <f>S147/$S$253*$C$19</f>
        <v>8.3802146758438733E-6</v>
      </c>
      <c r="U147" s="40">
        <f>T147*$F$4</f>
        <v>9.2182361434282605</v>
      </c>
      <c r="V147" s="17">
        <f>VLOOKUP(A147,'Factor 1, 4, &amp; 5'!$F$2:$AS$230,39,FALSE)</f>
        <v>2</v>
      </c>
      <c r="W147" s="18">
        <f>VLOOKUP(V147,$H$15:$I$17,2,FALSE)</f>
        <v>1.5</v>
      </c>
      <c r="X147" s="75">
        <f>W147*$D147</f>
        <v>0.71039053428571419</v>
      </c>
      <c r="Y147" s="42">
        <f>X147/$X$253*$C$20</f>
        <v>1.226329835107367E-5</v>
      </c>
      <c r="Z147" s="40">
        <f>Y147*$F$4</f>
        <v>13.489628186181037</v>
      </c>
      <c r="AA147" s="17">
        <f>VLOOKUP(A147,'Factor 1, 4, &amp; 5'!$F$1:$AT$230,41,FALSE)</f>
        <v>0</v>
      </c>
      <c r="AB147" s="40">
        <f>IF(AA147=1,$H$19,0)</f>
        <v>0</v>
      </c>
      <c r="AC147" s="42">
        <f>AB147/$AB$253*$C$21</f>
        <v>0</v>
      </c>
      <c r="AD147" s="53">
        <f>P147+M147+I147+T147+Y147+AC147</f>
        <v>2.823539217723698E-4</v>
      </c>
      <c r="AE147" s="40">
        <f>J147+N147+O147+U147+Z147+AB147</f>
        <v>310.58931394960683</v>
      </c>
      <c r="AF147" s="40">
        <f>AE147/$O$10</f>
        <v>31.058931394960684</v>
      </c>
    </row>
    <row r="148" spans="1:32" ht="15.75" x14ac:dyDescent="0.25">
      <c r="A148" s="28" t="str">
        <f>'Parent Information'!G163</f>
        <v>70-07-16-235-041</v>
      </c>
      <c r="B148" s="18">
        <f>'Parent Information'!AN163</f>
        <v>19.890934959999999</v>
      </c>
      <c r="C148" s="51">
        <f>'Parent Information'!AQ163</f>
        <v>19.894539600600002</v>
      </c>
      <c r="D148" s="52">
        <f>'Parent Information'!AR163</f>
        <v>0.47359368952380948</v>
      </c>
      <c r="E148" s="17" t="str">
        <f>'Parent Information'!K163</f>
        <v>DUVAL RALPH A-NANCY A</v>
      </c>
      <c r="F148" s="28">
        <f>VLOOKUP(A148,'Factor 1, 4, &amp; 5'!$F$1:$AS$230,40,FALSE)</f>
        <v>2</v>
      </c>
      <c r="G148" s="18">
        <f>VLOOKUP(F148,$H$5:$I$9,2,FALSE)</f>
        <v>1.5</v>
      </c>
      <c r="H148" s="21">
        <f>D148*G148</f>
        <v>0.71039053428571419</v>
      </c>
      <c r="I148" s="42">
        <f>H148/$H$253*$C$16</f>
        <v>7.678796373973724E-6</v>
      </c>
      <c r="J148" s="40">
        <f>I148*$F$4</f>
        <v>8.4466760113710961</v>
      </c>
      <c r="K148" s="18">
        <f>VLOOKUP(A148,'Factored Acreage'!$A$3:$D$231,4,FALSE)</f>
        <v>0.24</v>
      </c>
      <c r="L148" s="41">
        <f>D148*K148</f>
        <v>0.11366248548571427</v>
      </c>
      <c r="M148" s="53">
        <f>L148/$L$253*$C$17</f>
        <v>4.0316123714785429E-6</v>
      </c>
      <c r="N148" s="40">
        <f>M148*$F$4</f>
        <v>4.4347736086263971</v>
      </c>
      <c r="O148" s="40">
        <f>$H$9</f>
        <v>275</v>
      </c>
      <c r="P148" s="42">
        <f>O148/$O$253*$C$18</f>
        <v>2.5000000000000001E-4</v>
      </c>
      <c r="Q148" s="17">
        <f>VLOOKUP(A148,'Factor 1, 4, &amp; 5'!$F$2:$AS$230,38,FALSE)</f>
        <v>1</v>
      </c>
      <c r="R148" s="18">
        <f>VLOOKUP(Q148,$H$11:$I$13,2,FALSE)</f>
        <v>1</v>
      </c>
      <c r="S148" s="75">
        <f>R148*D148</f>
        <v>0.47359368952380948</v>
      </c>
      <c r="T148" s="42">
        <f>S148/$S$253*$C$19</f>
        <v>8.3802146758438733E-6</v>
      </c>
      <c r="U148" s="40">
        <f>T148*$F$4</f>
        <v>9.2182361434282605</v>
      </c>
      <c r="V148" s="17">
        <f>VLOOKUP(A148,'Factor 1, 4, &amp; 5'!$F$2:$AS$230,39,FALSE)</f>
        <v>2</v>
      </c>
      <c r="W148" s="18">
        <f>VLOOKUP(V148,$H$15:$I$17,2,FALSE)</f>
        <v>1.5</v>
      </c>
      <c r="X148" s="75">
        <f>W148*$D148</f>
        <v>0.71039053428571419</v>
      </c>
      <c r="Y148" s="42">
        <f>X148/$X$253*$C$20</f>
        <v>1.226329835107367E-5</v>
      </c>
      <c r="Z148" s="40">
        <f>Y148*$F$4</f>
        <v>13.489628186181037</v>
      </c>
      <c r="AA148" s="17">
        <f>VLOOKUP(A148,'Factor 1, 4, &amp; 5'!$F$1:$AT$230,41,FALSE)</f>
        <v>0</v>
      </c>
      <c r="AB148" s="40">
        <f>IF(AA148=1,$H$19,0)</f>
        <v>0</v>
      </c>
      <c r="AC148" s="42">
        <f>AB148/$AB$253*$C$21</f>
        <v>0</v>
      </c>
      <c r="AD148" s="53">
        <f>P148+M148+I148+T148+Y148+AC148</f>
        <v>2.823539217723698E-4</v>
      </c>
      <c r="AE148" s="40">
        <f>J148+N148+O148+U148+Z148+AB148</f>
        <v>310.58931394960683</v>
      </c>
      <c r="AF148" s="40">
        <f>AE148/$O$10</f>
        <v>31.058931394960684</v>
      </c>
    </row>
    <row r="149" spans="1:32" ht="15.75" x14ac:dyDescent="0.25">
      <c r="A149" s="28" t="str">
        <f>'Parent Information'!G159</f>
        <v>70-07-16-235-029</v>
      </c>
      <c r="B149" s="18">
        <f>'Parent Information'!AN159</f>
        <v>19.890934959999999</v>
      </c>
      <c r="C149" s="51">
        <f>'Parent Information'!AQ159</f>
        <v>19.894539600600002</v>
      </c>
      <c r="D149" s="52">
        <f>'Parent Information'!AR159</f>
        <v>0.47359368952380948</v>
      </c>
      <c r="E149" s="17" t="str">
        <f>'Parent Information'!K159</f>
        <v>ERICKSON JUDITH E-KATHRYN J</v>
      </c>
      <c r="F149" s="28">
        <f>VLOOKUP(A149,'Factor 1, 4, &amp; 5'!$F$1:$AS$230,40,FALSE)</f>
        <v>2</v>
      </c>
      <c r="G149" s="18">
        <f>VLOOKUP(F149,$H$5:$I$9,2,FALSE)</f>
        <v>1.5</v>
      </c>
      <c r="H149" s="21">
        <f>D149*G149</f>
        <v>0.71039053428571419</v>
      </c>
      <c r="I149" s="42">
        <f>H149/$H$253*$C$16</f>
        <v>7.678796373973724E-6</v>
      </c>
      <c r="J149" s="40">
        <f>I149*$F$4</f>
        <v>8.4466760113710961</v>
      </c>
      <c r="K149" s="18">
        <f>VLOOKUP(A149,'Factored Acreage'!$A$3:$D$231,4,FALSE)</f>
        <v>0.24</v>
      </c>
      <c r="L149" s="41">
        <f>D149*K149</f>
        <v>0.11366248548571427</v>
      </c>
      <c r="M149" s="53">
        <f>L149/$L$253*$C$17</f>
        <v>4.0316123714785429E-6</v>
      </c>
      <c r="N149" s="40">
        <f>M149*$F$4</f>
        <v>4.4347736086263971</v>
      </c>
      <c r="O149" s="40">
        <f>$H$9</f>
        <v>275</v>
      </c>
      <c r="P149" s="42">
        <f>O149/$O$253*$C$18</f>
        <v>2.5000000000000001E-4</v>
      </c>
      <c r="Q149" s="17">
        <f>VLOOKUP(A149,'Factor 1, 4, &amp; 5'!$F$2:$AS$230,38,FALSE)</f>
        <v>1</v>
      </c>
      <c r="R149" s="18">
        <f>VLOOKUP(Q149,$H$11:$I$13,2,FALSE)</f>
        <v>1</v>
      </c>
      <c r="S149" s="75">
        <f>R149*D149</f>
        <v>0.47359368952380948</v>
      </c>
      <c r="T149" s="42">
        <f>S149/$S$253*$C$19</f>
        <v>8.3802146758438733E-6</v>
      </c>
      <c r="U149" s="40">
        <f>T149*$F$4</f>
        <v>9.2182361434282605</v>
      </c>
      <c r="V149" s="17">
        <f>VLOOKUP(A149,'Factor 1, 4, &amp; 5'!$F$2:$AS$230,39,FALSE)</f>
        <v>2</v>
      </c>
      <c r="W149" s="18">
        <f>VLOOKUP(V149,$H$15:$I$17,2,FALSE)</f>
        <v>1.5</v>
      </c>
      <c r="X149" s="75">
        <f>W149*$D149</f>
        <v>0.71039053428571419</v>
      </c>
      <c r="Y149" s="42">
        <f>X149/$X$253*$C$20</f>
        <v>1.226329835107367E-5</v>
      </c>
      <c r="Z149" s="40">
        <f>Y149*$F$4</f>
        <v>13.489628186181037</v>
      </c>
      <c r="AA149" s="17">
        <f>VLOOKUP(A149,'Factor 1, 4, &amp; 5'!$F$1:$AT$230,41,FALSE)</f>
        <v>0</v>
      </c>
      <c r="AB149" s="40">
        <f>IF(AA149=1,$H$19,0)</f>
        <v>0</v>
      </c>
      <c r="AC149" s="42">
        <f>AB149/$AB$253*$C$21</f>
        <v>0</v>
      </c>
      <c r="AD149" s="53">
        <f>P149+M149+I149+T149+Y149+AC149</f>
        <v>2.823539217723698E-4</v>
      </c>
      <c r="AE149" s="40">
        <f>J149+N149+O149+U149+Z149+AB149</f>
        <v>310.58931394960683</v>
      </c>
      <c r="AF149" s="40">
        <f>AE149/$O$10</f>
        <v>31.058931394960684</v>
      </c>
    </row>
    <row r="150" spans="1:32" ht="15.75" x14ac:dyDescent="0.25">
      <c r="A150" s="28" t="str">
        <f>'Parent Information'!G136</f>
        <v>70-07-16-235-012</v>
      </c>
      <c r="B150" s="18">
        <f>'Parent Information'!AN136</f>
        <v>19.890934959999999</v>
      </c>
      <c r="C150" s="51">
        <f>'Parent Information'!AQ136</f>
        <v>19.894539600600002</v>
      </c>
      <c r="D150" s="52">
        <f>'Parent Information'!AR136</f>
        <v>0.47359368952380948</v>
      </c>
      <c r="E150" s="17" t="str">
        <f>'Parent Information'!K136</f>
        <v>FICKES BARBARA D TRUST</v>
      </c>
      <c r="F150" s="28">
        <f>VLOOKUP(A150,'Factor 1, 4, &amp; 5'!$F$1:$AS$230,40,FALSE)</f>
        <v>2</v>
      </c>
      <c r="G150" s="18">
        <f>VLOOKUP(F150,$H$5:$I$9,2,FALSE)</f>
        <v>1.5</v>
      </c>
      <c r="H150" s="21">
        <f>D150*G150</f>
        <v>0.71039053428571419</v>
      </c>
      <c r="I150" s="42">
        <f>H150/$H$253*$C$16</f>
        <v>7.678796373973724E-6</v>
      </c>
      <c r="J150" s="40">
        <f>I150*$F$4</f>
        <v>8.4466760113710961</v>
      </c>
      <c r="K150" s="18">
        <f>VLOOKUP(A150,'Factored Acreage'!$A$3:$D$231,4,FALSE)</f>
        <v>0.24</v>
      </c>
      <c r="L150" s="41">
        <f>D150*K150</f>
        <v>0.11366248548571427</v>
      </c>
      <c r="M150" s="53">
        <f>L150/$L$253*$C$17</f>
        <v>4.0316123714785429E-6</v>
      </c>
      <c r="N150" s="40">
        <f>M150*$F$4</f>
        <v>4.4347736086263971</v>
      </c>
      <c r="O150" s="40">
        <f>$H$9</f>
        <v>275</v>
      </c>
      <c r="P150" s="42">
        <f>O150/$O$253*$C$18</f>
        <v>2.5000000000000001E-4</v>
      </c>
      <c r="Q150" s="17">
        <f>VLOOKUP(A150,'Factor 1, 4, &amp; 5'!$F$2:$AS$230,38,FALSE)</f>
        <v>1</v>
      </c>
      <c r="R150" s="18">
        <f>VLOOKUP(Q150,$H$11:$I$13,2,FALSE)</f>
        <v>1</v>
      </c>
      <c r="S150" s="75">
        <f>R150*D150</f>
        <v>0.47359368952380948</v>
      </c>
      <c r="T150" s="42">
        <f>S150/$S$253*$C$19</f>
        <v>8.3802146758438733E-6</v>
      </c>
      <c r="U150" s="40">
        <f>T150*$F$4</f>
        <v>9.2182361434282605</v>
      </c>
      <c r="V150" s="17">
        <f>VLOOKUP(A150,'Factor 1, 4, &amp; 5'!$F$2:$AS$230,39,FALSE)</f>
        <v>2</v>
      </c>
      <c r="W150" s="18">
        <f>VLOOKUP(V150,$H$15:$I$17,2,FALSE)</f>
        <v>1.5</v>
      </c>
      <c r="X150" s="75">
        <f>W150*$D150</f>
        <v>0.71039053428571419</v>
      </c>
      <c r="Y150" s="42">
        <f>X150/$X$253*$C$20</f>
        <v>1.226329835107367E-5</v>
      </c>
      <c r="Z150" s="40">
        <f>Y150*$F$4</f>
        <v>13.489628186181037</v>
      </c>
      <c r="AA150" s="17">
        <f>VLOOKUP(A150,'Factor 1, 4, &amp; 5'!$F$1:$AT$230,41,FALSE)</f>
        <v>0</v>
      </c>
      <c r="AB150" s="40">
        <f>IF(AA150=1,$H$19,0)</f>
        <v>0</v>
      </c>
      <c r="AC150" s="42">
        <f>AB150/$AB$253*$C$21</f>
        <v>0</v>
      </c>
      <c r="AD150" s="53">
        <f>P150+M150+I150+T150+Y150+AC150</f>
        <v>2.823539217723698E-4</v>
      </c>
      <c r="AE150" s="40">
        <f>J150+N150+O150+U150+Z150+AB150</f>
        <v>310.58931394960683</v>
      </c>
      <c r="AF150" s="40">
        <f>AE150/$O$10</f>
        <v>31.058931394960684</v>
      </c>
    </row>
    <row r="151" spans="1:32" ht="15.75" x14ac:dyDescent="0.25">
      <c r="A151" s="28" t="str">
        <f>'Parent Information'!G135</f>
        <v>70-07-16-235-001</v>
      </c>
      <c r="B151" s="18">
        <f>'Parent Information'!AN135</f>
        <v>19.890934959999999</v>
      </c>
      <c r="C151" s="51">
        <f>'Parent Information'!AQ135</f>
        <v>19.894539600600002</v>
      </c>
      <c r="D151" s="52">
        <f>'Parent Information'!AR135</f>
        <v>0.47359368952380948</v>
      </c>
      <c r="E151" s="17" t="str">
        <f>'Parent Information'!K135</f>
        <v>GALLERY JAMES V JR-KATHLEEN A</v>
      </c>
      <c r="F151" s="28">
        <f>VLOOKUP(A151,'Factor 1, 4, &amp; 5'!$F$1:$AS$230,40,FALSE)</f>
        <v>2</v>
      </c>
      <c r="G151" s="18">
        <f>VLOOKUP(F151,$H$5:$I$9,2,FALSE)</f>
        <v>1.5</v>
      </c>
      <c r="H151" s="21">
        <f>D151*G151</f>
        <v>0.71039053428571419</v>
      </c>
      <c r="I151" s="42">
        <f>H151/$H$253*$C$16</f>
        <v>7.678796373973724E-6</v>
      </c>
      <c r="J151" s="40">
        <f>I151*$F$4</f>
        <v>8.4466760113710961</v>
      </c>
      <c r="K151" s="18">
        <f>VLOOKUP(A151,'Factored Acreage'!$A$3:$D$231,4,FALSE)</f>
        <v>0.24</v>
      </c>
      <c r="L151" s="41">
        <f>D151*K151</f>
        <v>0.11366248548571427</v>
      </c>
      <c r="M151" s="53">
        <f>L151/$L$253*$C$17</f>
        <v>4.0316123714785429E-6</v>
      </c>
      <c r="N151" s="40">
        <f>M151*$F$4</f>
        <v>4.4347736086263971</v>
      </c>
      <c r="O151" s="40">
        <f>$H$9</f>
        <v>275</v>
      </c>
      <c r="P151" s="42">
        <f>O151/$O$253*$C$18</f>
        <v>2.5000000000000001E-4</v>
      </c>
      <c r="Q151" s="17">
        <f>VLOOKUP(A151,'Factor 1, 4, &amp; 5'!$F$2:$AS$230,38,FALSE)</f>
        <v>1</v>
      </c>
      <c r="R151" s="18">
        <f>VLOOKUP(Q151,$H$11:$I$13,2,FALSE)</f>
        <v>1</v>
      </c>
      <c r="S151" s="75">
        <f>R151*D151</f>
        <v>0.47359368952380948</v>
      </c>
      <c r="T151" s="42">
        <f>S151/$S$253*$C$19</f>
        <v>8.3802146758438733E-6</v>
      </c>
      <c r="U151" s="40">
        <f>T151*$F$4</f>
        <v>9.2182361434282605</v>
      </c>
      <c r="V151" s="17">
        <f>VLOOKUP(A151,'Factor 1, 4, &amp; 5'!$F$2:$AS$230,39,FALSE)</f>
        <v>2</v>
      </c>
      <c r="W151" s="18">
        <f>VLOOKUP(V151,$H$15:$I$17,2,FALSE)</f>
        <v>1.5</v>
      </c>
      <c r="X151" s="75">
        <f>W151*$D151</f>
        <v>0.71039053428571419</v>
      </c>
      <c r="Y151" s="42">
        <f>X151/$X$253*$C$20</f>
        <v>1.226329835107367E-5</v>
      </c>
      <c r="Z151" s="40">
        <f>Y151*$F$4</f>
        <v>13.489628186181037</v>
      </c>
      <c r="AA151" s="17">
        <f>VLOOKUP(A151,'Factor 1, 4, &amp; 5'!$F$1:$AT$230,41,FALSE)</f>
        <v>0</v>
      </c>
      <c r="AB151" s="40">
        <f>IF(AA151=1,$H$19,0)</f>
        <v>0</v>
      </c>
      <c r="AC151" s="42">
        <f>AB151/$AB$253*$C$21</f>
        <v>0</v>
      </c>
      <c r="AD151" s="53">
        <f>P151+M151+I151+T151+Y151+AC151</f>
        <v>2.823539217723698E-4</v>
      </c>
      <c r="AE151" s="40">
        <f>J151+N151+O151+U151+Z151+AB151</f>
        <v>310.58931394960683</v>
      </c>
      <c r="AF151" s="40">
        <f>AE151/$O$10</f>
        <v>31.058931394960684</v>
      </c>
    </row>
    <row r="152" spans="1:32" ht="15.75" x14ac:dyDescent="0.25">
      <c r="A152" s="28" t="str">
        <f>'Parent Information'!G153</f>
        <v>70-07-16-235-036</v>
      </c>
      <c r="B152" s="18">
        <f>'Parent Information'!AN153</f>
        <v>19.890934959999999</v>
      </c>
      <c r="C152" s="51">
        <f>'Parent Information'!AQ153</f>
        <v>19.894539600600002</v>
      </c>
      <c r="D152" s="52">
        <f>'Parent Information'!AR153</f>
        <v>0.47359368952380948</v>
      </c>
      <c r="E152" s="17" t="str">
        <f>'Parent Information'!K153</f>
        <v>GARDNER PATRICK E-GIOVANNA</v>
      </c>
      <c r="F152" s="28">
        <f>VLOOKUP(A152,'Factor 1, 4, &amp; 5'!$F$1:$AS$230,40,FALSE)</f>
        <v>2</v>
      </c>
      <c r="G152" s="18">
        <f>VLOOKUP(F152,$H$5:$I$9,2,FALSE)</f>
        <v>1.5</v>
      </c>
      <c r="H152" s="21">
        <f>D152*G152</f>
        <v>0.71039053428571419</v>
      </c>
      <c r="I152" s="42">
        <f>H152/$H$253*$C$16</f>
        <v>7.678796373973724E-6</v>
      </c>
      <c r="J152" s="40">
        <f>I152*$F$4</f>
        <v>8.4466760113710961</v>
      </c>
      <c r="K152" s="18">
        <f>VLOOKUP(A152,'Factored Acreage'!$A$3:$D$231,4,FALSE)</f>
        <v>0.24</v>
      </c>
      <c r="L152" s="41">
        <f>D152*K152</f>
        <v>0.11366248548571427</v>
      </c>
      <c r="M152" s="53">
        <f>L152/$L$253*$C$17</f>
        <v>4.0316123714785429E-6</v>
      </c>
      <c r="N152" s="40">
        <f>M152*$F$4</f>
        <v>4.4347736086263971</v>
      </c>
      <c r="O152" s="40">
        <f>$H$9</f>
        <v>275</v>
      </c>
      <c r="P152" s="42">
        <f>O152/$O$253*$C$18</f>
        <v>2.5000000000000001E-4</v>
      </c>
      <c r="Q152" s="17">
        <f>VLOOKUP(A152,'Factor 1, 4, &amp; 5'!$F$2:$AS$230,38,FALSE)</f>
        <v>1</v>
      </c>
      <c r="R152" s="18">
        <f>VLOOKUP(Q152,$H$11:$I$13,2,FALSE)</f>
        <v>1</v>
      </c>
      <c r="S152" s="75">
        <f>R152*D152</f>
        <v>0.47359368952380948</v>
      </c>
      <c r="T152" s="42">
        <f>S152/$S$253*$C$19</f>
        <v>8.3802146758438733E-6</v>
      </c>
      <c r="U152" s="40">
        <f>T152*$F$4</f>
        <v>9.2182361434282605</v>
      </c>
      <c r="V152" s="17">
        <f>VLOOKUP(A152,'Factor 1, 4, &amp; 5'!$F$2:$AS$230,39,FALSE)</f>
        <v>2</v>
      </c>
      <c r="W152" s="18">
        <f>VLOOKUP(V152,$H$15:$I$17,2,FALSE)</f>
        <v>1.5</v>
      </c>
      <c r="X152" s="75">
        <f>W152*$D152</f>
        <v>0.71039053428571419</v>
      </c>
      <c r="Y152" s="42">
        <f>X152/$X$253*$C$20</f>
        <v>1.226329835107367E-5</v>
      </c>
      <c r="Z152" s="40">
        <f>Y152*$F$4</f>
        <v>13.489628186181037</v>
      </c>
      <c r="AA152" s="17">
        <f>VLOOKUP(A152,'Factor 1, 4, &amp; 5'!$F$1:$AT$230,41,FALSE)</f>
        <v>0</v>
      </c>
      <c r="AB152" s="40">
        <f>IF(AA152=1,$H$19,0)</f>
        <v>0</v>
      </c>
      <c r="AC152" s="42">
        <f>AB152/$AB$253*$C$21</f>
        <v>0</v>
      </c>
      <c r="AD152" s="53">
        <f>P152+M152+I152+T152+Y152+AC152</f>
        <v>2.823539217723698E-4</v>
      </c>
      <c r="AE152" s="40">
        <f>J152+N152+O152+U152+Z152+AB152</f>
        <v>310.58931394960683</v>
      </c>
      <c r="AF152" s="40">
        <f>AE152/$O$10</f>
        <v>31.058931394960684</v>
      </c>
    </row>
    <row r="153" spans="1:32" ht="15.75" x14ac:dyDescent="0.25">
      <c r="A153" s="28" t="str">
        <f>'Parent Information'!G150</f>
        <v>70-07-16-235-016</v>
      </c>
      <c r="B153" s="18">
        <f>'Parent Information'!AN150</f>
        <v>19.890934959999999</v>
      </c>
      <c r="C153" s="51">
        <f>'Parent Information'!AQ150</f>
        <v>19.894539600600002</v>
      </c>
      <c r="D153" s="52">
        <f>'Parent Information'!AR150</f>
        <v>0.47359368952380948</v>
      </c>
      <c r="E153" s="17" t="str">
        <f>'Parent Information'!K150</f>
        <v>GERRIE DAVID M-JOYCE C</v>
      </c>
      <c r="F153" s="28">
        <f>VLOOKUP(A153,'Factor 1, 4, &amp; 5'!$F$1:$AS$230,40,FALSE)</f>
        <v>2</v>
      </c>
      <c r="G153" s="18">
        <f>VLOOKUP(F153,$H$5:$I$9,2,FALSE)</f>
        <v>1.5</v>
      </c>
      <c r="H153" s="21">
        <f>D153*G153</f>
        <v>0.71039053428571419</v>
      </c>
      <c r="I153" s="42">
        <f>H153/$H$253*$C$16</f>
        <v>7.678796373973724E-6</v>
      </c>
      <c r="J153" s="40">
        <f>I153*$F$4</f>
        <v>8.4466760113710961</v>
      </c>
      <c r="K153" s="18">
        <f>VLOOKUP(A153,'Factored Acreage'!$A$3:$D$231,4,FALSE)</f>
        <v>0.24</v>
      </c>
      <c r="L153" s="41">
        <f>D153*K153</f>
        <v>0.11366248548571427</v>
      </c>
      <c r="M153" s="53">
        <f>L153/$L$253*$C$17</f>
        <v>4.0316123714785429E-6</v>
      </c>
      <c r="N153" s="40">
        <f>M153*$F$4</f>
        <v>4.4347736086263971</v>
      </c>
      <c r="O153" s="40">
        <f>$H$9</f>
        <v>275</v>
      </c>
      <c r="P153" s="42">
        <f>O153/$O$253*$C$18</f>
        <v>2.5000000000000001E-4</v>
      </c>
      <c r="Q153" s="17">
        <f>VLOOKUP(A153,'Factor 1, 4, &amp; 5'!$F$2:$AS$230,38,FALSE)</f>
        <v>1</v>
      </c>
      <c r="R153" s="18">
        <f>VLOOKUP(Q153,$H$11:$I$13,2,FALSE)</f>
        <v>1</v>
      </c>
      <c r="S153" s="75">
        <f>R153*D153</f>
        <v>0.47359368952380948</v>
      </c>
      <c r="T153" s="42">
        <f>S153/$S$253*$C$19</f>
        <v>8.3802146758438733E-6</v>
      </c>
      <c r="U153" s="40">
        <f>T153*$F$4</f>
        <v>9.2182361434282605</v>
      </c>
      <c r="V153" s="17">
        <f>VLOOKUP(A153,'Factor 1, 4, &amp; 5'!$F$2:$AS$230,39,FALSE)</f>
        <v>2</v>
      </c>
      <c r="W153" s="18">
        <f>VLOOKUP(V153,$H$15:$I$17,2,FALSE)</f>
        <v>1.5</v>
      </c>
      <c r="X153" s="75">
        <f>W153*$D153</f>
        <v>0.71039053428571419</v>
      </c>
      <c r="Y153" s="42">
        <f>X153/$X$253*$C$20</f>
        <v>1.226329835107367E-5</v>
      </c>
      <c r="Z153" s="40">
        <f>Y153*$F$4</f>
        <v>13.489628186181037</v>
      </c>
      <c r="AA153" s="17">
        <f>VLOOKUP(A153,'Factor 1, 4, &amp; 5'!$F$1:$AT$230,41,FALSE)</f>
        <v>0</v>
      </c>
      <c r="AB153" s="40">
        <f>IF(AA153=1,$H$19,0)</f>
        <v>0</v>
      </c>
      <c r="AC153" s="42">
        <f>AB153/$AB$253*$C$21</f>
        <v>0</v>
      </c>
      <c r="AD153" s="53">
        <f>P153+M153+I153+T153+Y153+AC153</f>
        <v>2.823539217723698E-4</v>
      </c>
      <c r="AE153" s="40">
        <f>J153+N153+O153+U153+Z153+AB153</f>
        <v>310.58931394960683</v>
      </c>
      <c r="AF153" s="40">
        <f>AE153/$O$10</f>
        <v>31.058931394960684</v>
      </c>
    </row>
    <row r="154" spans="1:32" ht="15.75" x14ac:dyDescent="0.25">
      <c r="A154" s="28" t="str">
        <f>'Parent Information'!G154</f>
        <v>70-07-16-235-005</v>
      </c>
      <c r="B154" s="18">
        <f>'Parent Information'!AN154</f>
        <v>19.890934959999999</v>
      </c>
      <c r="C154" s="51">
        <f>'Parent Information'!AQ154</f>
        <v>19.894539600600002</v>
      </c>
      <c r="D154" s="52">
        <f>'Parent Information'!AR154</f>
        <v>0.47359368952380948</v>
      </c>
      <c r="E154" s="17" t="str">
        <f>'Parent Information'!K154</f>
        <v>HARDEN CAROL A TRUST</v>
      </c>
      <c r="F154" s="28">
        <f>VLOOKUP(A154,'Factor 1, 4, &amp; 5'!$F$1:$AS$230,40,FALSE)</f>
        <v>2</v>
      </c>
      <c r="G154" s="18">
        <f>VLOOKUP(F154,$H$5:$I$9,2,FALSE)</f>
        <v>1.5</v>
      </c>
      <c r="H154" s="21">
        <f>D154*G154</f>
        <v>0.71039053428571419</v>
      </c>
      <c r="I154" s="42">
        <f>H154/$H$253*$C$16</f>
        <v>7.678796373973724E-6</v>
      </c>
      <c r="J154" s="40">
        <f>I154*$F$4</f>
        <v>8.4466760113710961</v>
      </c>
      <c r="K154" s="18">
        <f>VLOOKUP(A154,'Factored Acreage'!$A$3:$D$231,4,FALSE)</f>
        <v>0.24</v>
      </c>
      <c r="L154" s="41">
        <f>D154*K154</f>
        <v>0.11366248548571427</v>
      </c>
      <c r="M154" s="53">
        <f>L154/$L$253*$C$17</f>
        <v>4.0316123714785429E-6</v>
      </c>
      <c r="N154" s="40">
        <f>M154*$F$4</f>
        <v>4.4347736086263971</v>
      </c>
      <c r="O154" s="40">
        <f>$H$9</f>
        <v>275</v>
      </c>
      <c r="P154" s="42">
        <f>O154/$O$253*$C$18</f>
        <v>2.5000000000000001E-4</v>
      </c>
      <c r="Q154" s="17">
        <f>VLOOKUP(A154,'Factor 1, 4, &amp; 5'!$F$2:$AS$230,38,FALSE)</f>
        <v>1</v>
      </c>
      <c r="R154" s="18">
        <f>VLOOKUP(Q154,$H$11:$I$13,2,FALSE)</f>
        <v>1</v>
      </c>
      <c r="S154" s="75">
        <f>R154*D154</f>
        <v>0.47359368952380948</v>
      </c>
      <c r="T154" s="42">
        <f>S154/$S$253*$C$19</f>
        <v>8.3802146758438733E-6</v>
      </c>
      <c r="U154" s="40">
        <f>T154*$F$4</f>
        <v>9.2182361434282605</v>
      </c>
      <c r="V154" s="17">
        <f>VLOOKUP(A154,'Factor 1, 4, &amp; 5'!$F$2:$AS$230,39,FALSE)</f>
        <v>2</v>
      </c>
      <c r="W154" s="18">
        <f>VLOOKUP(V154,$H$15:$I$17,2,FALSE)</f>
        <v>1.5</v>
      </c>
      <c r="X154" s="75">
        <f>W154*$D154</f>
        <v>0.71039053428571419</v>
      </c>
      <c r="Y154" s="42">
        <f>X154/$X$253*$C$20</f>
        <v>1.226329835107367E-5</v>
      </c>
      <c r="Z154" s="40">
        <f>Y154*$F$4</f>
        <v>13.489628186181037</v>
      </c>
      <c r="AA154" s="17">
        <f>VLOOKUP(A154,'Factor 1, 4, &amp; 5'!$F$1:$AT$230,41,FALSE)</f>
        <v>0</v>
      </c>
      <c r="AB154" s="40">
        <f>IF(AA154=1,$H$19,0)</f>
        <v>0</v>
      </c>
      <c r="AC154" s="42">
        <f>AB154/$AB$253*$C$21</f>
        <v>0</v>
      </c>
      <c r="AD154" s="53">
        <f>P154+M154+I154+T154+Y154+AC154</f>
        <v>2.823539217723698E-4</v>
      </c>
      <c r="AE154" s="40">
        <f>J154+N154+O154+U154+Z154+AB154</f>
        <v>310.58931394960683</v>
      </c>
      <c r="AF154" s="40">
        <f>AE154/$O$10</f>
        <v>31.058931394960684</v>
      </c>
    </row>
    <row r="155" spans="1:32" ht="15.75" x14ac:dyDescent="0.25">
      <c r="A155" s="28" t="str">
        <f>'Parent Information'!G131</f>
        <v>70-07-16-235-037</v>
      </c>
      <c r="B155" s="18">
        <f>'Parent Information'!AN131</f>
        <v>19.890934959999999</v>
      </c>
      <c r="C155" s="51">
        <f>'Parent Information'!AQ131</f>
        <v>19.894539600600002</v>
      </c>
      <c r="D155" s="52">
        <f>'Parent Information'!AR131</f>
        <v>0.47359368952380948</v>
      </c>
      <c r="E155" s="17" t="str">
        <f>'Parent Information'!K131</f>
        <v>HARTMAN HAROLD-MALESKI SUZANNE</v>
      </c>
      <c r="F155" s="28">
        <f>VLOOKUP(A155,'Factor 1, 4, &amp; 5'!$F$1:$AS$230,40,FALSE)</f>
        <v>2</v>
      </c>
      <c r="G155" s="18">
        <f>VLOOKUP(F155,$H$5:$I$9,2,FALSE)</f>
        <v>1.5</v>
      </c>
      <c r="H155" s="21">
        <f>D155*G155</f>
        <v>0.71039053428571419</v>
      </c>
      <c r="I155" s="42">
        <f>H155/$H$253*$C$16</f>
        <v>7.678796373973724E-6</v>
      </c>
      <c r="J155" s="40">
        <f>I155*$F$4</f>
        <v>8.4466760113710961</v>
      </c>
      <c r="K155" s="18">
        <f>VLOOKUP(A155,'Factored Acreage'!$A$3:$D$231,4,FALSE)</f>
        <v>0.24</v>
      </c>
      <c r="L155" s="41">
        <f>D155*K155</f>
        <v>0.11366248548571427</v>
      </c>
      <c r="M155" s="53">
        <f>L155/$L$253*$C$17</f>
        <v>4.0316123714785429E-6</v>
      </c>
      <c r="N155" s="40">
        <f>M155*$F$4</f>
        <v>4.4347736086263971</v>
      </c>
      <c r="O155" s="40">
        <f>$H$9</f>
        <v>275</v>
      </c>
      <c r="P155" s="42">
        <f>O155/$O$253*$C$18</f>
        <v>2.5000000000000001E-4</v>
      </c>
      <c r="Q155" s="17">
        <f>VLOOKUP(A155,'Factor 1, 4, &amp; 5'!$F$2:$AS$230,38,FALSE)</f>
        <v>1</v>
      </c>
      <c r="R155" s="18">
        <f>VLOOKUP(Q155,$H$11:$I$13,2,FALSE)</f>
        <v>1</v>
      </c>
      <c r="S155" s="75">
        <f>R155*D155</f>
        <v>0.47359368952380948</v>
      </c>
      <c r="T155" s="42">
        <f>S155/$S$253*$C$19</f>
        <v>8.3802146758438733E-6</v>
      </c>
      <c r="U155" s="40">
        <f>T155*$F$4</f>
        <v>9.2182361434282605</v>
      </c>
      <c r="V155" s="17">
        <f>VLOOKUP(A155,'Factor 1, 4, &amp; 5'!$F$2:$AS$230,39,FALSE)</f>
        <v>2</v>
      </c>
      <c r="W155" s="18">
        <f>VLOOKUP(V155,$H$15:$I$17,2,FALSE)</f>
        <v>1.5</v>
      </c>
      <c r="X155" s="75">
        <f>W155*$D155</f>
        <v>0.71039053428571419</v>
      </c>
      <c r="Y155" s="42">
        <f>X155/$X$253*$C$20</f>
        <v>1.226329835107367E-5</v>
      </c>
      <c r="Z155" s="40">
        <f>Y155*$F$4</f>
        <v>13.489628186181037</v>
      </c>
      <c r="AA155" s="17">
        <f>VLOOKUP(A155,'Factor 1, 4, &amp; 5'!$F$1:$AT$230,41,FALSE)</f>
        <v>0</v>
      </c>
      <c r="AB155" s="40">
        <f>IF(AA155=1,$H$19,0)</f>
        <v>0</v>
      </c>
      <c r="AC155" s="42">
        <f>AB155/$AB$253*$C$21</f>
        <v>0</v>
      </c>
      <c r="AD155" s="53">
        <f>P155+M155+I155+T155+Y155+AC155</f>
        <v>2.823539217723698E-4</v>
      </c>
      <c r="AE155" s="40">
        <f>J155+N155+O155+U155+Z155+AB155</f>
        <v>310.58931394960683</v>
      </c>
      <c r="AF155" s="40">
        <f>AE155/$O$10</f>
        <v>31.058931394960684</v>
      </c>
    </row>
    <row r="156" spans="1:32" ht="15.75" x14ac:dyDescent="0.25">
      <c r="A156" s="28" t="str">
        <f>'Parent Information'!G132</f>
        <v>70-07-16-235-014</v>
      </c>
      <c r="B156" s="18">
        <f>'Parent Information'!AN132</f>
        <v>19.890934959999999</v>
      </c>
      <c r="C156" s="51">
        <f>'Parent Information'!AQ132</f>
        <v>19.894539600600002</v>
      </c>
      <c r="D156" s="52">
        <f>'Parent Information'!AR132</f>
        <v>0.47359368952380948</v>
      </c>
      <c r="E156" s="17" t="str">
        <f>'Parent Information'!K132</f>
        <v>HERREMAN KIMBERLY S TRUST</v>
      </c>
      <c r="F156" s="28">
        <f>VLOOKUP(A156,'Factor 1, 4, &amp; 5'!$F$1:$AS$230,40,FALSE)</f>
        <v>2</v>
      </c>
      <c r="G156" s="18">
        <f>VLOOKUP(F156,$H$5:$I$9,2,FALSE)</f>
        <v>1.5</v>
      </c>
      <c r="H156" s="21">
        <f>D156*G156</f>
        <v>0.71039053428571419</v>
      </c>
      <c r="I156" s="42">
        <f>H156/$H$253*$C$16</f>
        <v>7.678796373973724E-6</v>
      </c>
      <c r="J156" s="40">
        <f>I156*$F$4</f>
        <v>8.4466760113710961</v>
      </c>
      <c r="K156" s="18">
        <f>VLOOKUP(A156,'Factored Acreage'!$A$3:$D$231,4,FALSE)</f>
        <v>0.24</v>
      </c>
      <c r="L156" s="41">
        <f>D156*K156</f>
        <v>0.11366248548571427</v>
      </c>
      <c r="M156" s="53">
        <f>L156/$L$253*$C$17</f>
        <v>4.0316123714785429E-6</v>
      </c>
      <c r="N156" s="40">
        <f>M156*$F$4</f>
        <v>4.4347736086263971</v>
      </c>
      <c r="O156" s="40">
        <f>$H$9</f>
        <v>275</v>
      </c>
      <c r="P156" s="42">
        <f>O156/$O$253*$C$18</f>
        <v>2.5000000000000001E-4</v>
      </c>
      <c r="Q156" s="17">
        <f>VLOOKUP(A156,'Factor 1, 4, &amp; 5'!$F$2:$AS$230,38,FALSE)</f>
        <v>1</v>
      </c>
      <c r="R156" s="18">
        <f>VLOOKUP(Q156,$H$11:$I$13,2,FALSE)</f>
        <v>1</v>
      </c>
      <c r="S156" s="75">
        <f>R156*D156</f>
        <v>0.47359368952380948</v>
      </c>
      <c r="T156" s="42">
        <f>S156/$S$253*$C$19</f>
        <v>8.3802146758438733E-6</v>
      </c>
      <c r="U156" s="40">
        <f>T156*$F$4</f>
        <v>9.2182361434282605</v>
      </c>
      <c r="V156" s="17">
        <f>VLOOKUP(A156,'Factor 1, 4, &amp; 5'!$F$2:$AS$230,39,FALSE)</f>
        <v>2</v>
      </c>
      <c r="W156" s="18">
        <f>VLOOKUP(V156,$H$15:$I$17,2,FALSE)</f>
        <v>1.5</v>
      </c>
      <c r="X156" s="75">
        <f>W156*$D156</f>
        <v>0.71039053428571419</v>
      </c>
      <c r="Y156" s="42">
        <f>X156/$X$253*$C$20</f>
        <v>1.226329835107367E-5</v>
      </c>
      <c r="Z156" s="40">
        <f>Y156*$F$4</f>
        <v>13.489628186181037</v>
      </c>
      <c r="AA156" s="17">
        <f>VLOOKUP(A156,'Factor 1, 4, &amp; 5'!$F$1:$AT$230,41,FALSE)</f>
        <v>0</v>
      </c>
      <c r="AB156" s="40">
        <f>IF(AA156=1,$H$19,0)</f>
        <v>0</v>
      </c>
      <c r="AC156" s="42">
        <f>AB156/$AB$253*$C$21</f>
        <v>0</v>
      </c>
      <c r="AD156" s="53">
        <f>P156+M156+I156+T156+Y156+AC156</f>
        <v>2.823539217723698E-4</v>
      </c>
      <c r="AE156" s="40">
        <f>J156+N156+O156+U156+Z156+AB156</f>
        <v>310.58931394960683</v>
      </c>
      <c r="AF156" s="40">
        <f>AE156/$O$10</f>
        <v>31.058931394960684</v>
      </c>
    </row>
    <row r="157" spans="1:32" ht="15.75" x14ac:dyDescent="0.25">
      <c r="A157" s="28" t="str">
        <f>'Parent Information'!G144</f>
        <v>70-07-16-235-013</v>
      </c>
      <c r="B157" s="18">
        <f>'Parent Information'!AN144</f>
        <v>19.890934959999999</v>
      </c>
      <c r="C157" s="51">
        <f>'Parent Information'!AQ144</f>
        <v>19.894539600600002</v>
      </c>
      <c r="D157" s="52">
        <f>'Parent Information'!AR144</f>
        <v>0.47359368952380948</v>
      </c>
      <c r="E157" s="17" t="str">
        <f>'Parent Information'!K144</f>
        <v>HERRINGTON RONALD L-SHERYL A</v>
      </c>
      <c r="F157" s="28">
        <f>VLOOKUP(A157,'Factor 1, 4, &amp; 5'!$F$1:$AS$230,40,FALSE)</f>
        <v>2</v>
      </c>
      <c r="G157" s="18">
        <f>VLOOKUP(F157,$H$5:$I$9,2,FALSE)</f>
        <v>1.5</v>
      </c>
      <c r="H157" s="21">
        <f>D157*G157</f>
        <v>0.71039053428571419</v>
      </c>
      <c r="I157" s="42">
        <f>H157/$H$253*$C$16</f>
        <v>7.678796373973724E-6</v>
      </c>
      <c r="J157" s="40">
        <f>I157*$F$4</f>
        <v>8.4466760113710961</v>
      </c>
      <c r="K157" s="18">
        <f>VLOOKUP(A157,'Factored Acreage'!$A$3:$D$231,4,FALSE)</f>
        <v>0.24</v>
      </c>
      <c r="L157" s="41">
        <f>D157*K157</f>
        <v>0.11366248548571427</v>
      </c>
      <c r="M157" s="53">
        <f>L157/$L$253*$C$17</f>
        <v>4.0316123714785429E-6</v>
      </c>
      <c r="N157" s="40">
        <f>M157*$F$4</f>
        <v>4.4347736086263971</v>
      </c>
      <c r="O157" s="40">
        <f>$H$9</f>
        <v>275</v>
      </c>
      <c r="P157" s="42">
        <f>O157/$O$253*$C$18</f>
        <v>2.5000000000000001E-4</v>
      </c>
      <c r="Q157" s="17">
        <f>VLOOKUP(A157,'Factor 1, 4, &amp; 5'!$F$2:$AS$230,38,FALSE)</f>
        <v>1</v>
      </c>
      <c r="R157" s="18">
        <f>VLOOKUP(Q157,$H$11:$I$13,2,FALSE)</f>
        <v>1</v>
      </c>
      <c r="S157" s="75">
        <f>R157*D157</f>
        <v>0.47359368952380948</v>
      </c>
      <c r="T157" s="42">
        <f>S157/$S$253*$C$19</f>
        <v>8.3802146758438733E-6</v>
      </c>
      <c r="U157" s="40">
        <f>T157*$F$4</f>
        <v>9.2182361434282605</v>
      </c>
      <c r="V157" s="17">
        <f>VLOOKUP(A157,'Factor 1, 4, &amp; 5'!$F$2:$AS$230,39,FALSE)</f>
        <v>2</v>
      </c>
      <c r="W157" s="18">
        <f>VLOOKUP(V157,$H$15:$I$17,2,FALSE)</f>
        <v>1.5</v>
      </c>
      <c r="X157" s="75">
        <f>W157*$D157</f>
        <v>0.71039053428571419</v>
      </c>
      <c r="Y157" s="42">
        <f>X157/$X$253*$C$20</f>
        <v>1.226329835107367E-5</v>
      </c>
      <c r="Z157" s="40">
        <f>Y157*$F$4</f>
        <v>13.489628186181037</v>
      </c>
      <c r="AA157" s="17">
        <f>VLOOKUP(A157,'Factor 1, 4, &amp; 5'!$F$1:$AT$230,41,FALSE)</f>
        <v>0</v>
      </c>
      <c r="AB157" s="40">
        <f>IF(AA157=1,$H$19,0)</f>
        <v>0</v>
      </c>
      <c r="AC157" s="42">
        <f>AB157/$AB$253*$C$21</f>
        <v>0</v>
      </c>
      <c r="AD157" s="53">
        <f>P157+M157+I157+T157+Y157+AC157</f>
        <v>2.823539217723698E-4</v>
      </c>
      <c r="AE157" s="40">
        <f>J157+N157+O157+U157+Z157+AB157</f>
        <v>310.58931394960683</v>
      </c>
      <c r="AF157" s="40">
        <f>AE157/$O$10</f>
        <v>31.058931394960684</v>
      </c>
    </row>
    <row r="158" spans="1:32" ht="15.75" x14ac:dyDescent="0.25">
      <c r="A158" s="28" t="str">
        <f>'Parent Information'!G133</f>
        <v>70-07-16-235-002</v>
      </c>
      <c r="B158" s="18">
        <f>'Parent Information'!AN133</f>
        <v>19.890934959999999</v>
      </c>
      <c r="C158" s="51">
        <f>'Parent Information'!AQ133</f>
        <v>19.894539600600002</v>
      </c>
      <c r="D158" s="52">
        <f>'Parent Information'!AR133</f>
        <v>0.47359368952380948</v>
      </c>
      <c r="E158" s="17" t="str">
        <f>'Parent Information'!K133</f>
        <v>HOWE WILLIAM R IV-KAREN</v>
      </c>
      <c r="F158" s="28">
        <f>VLOOKUP(A158,'Factor 1, 4, &amp; 5'!$F$1:$AS$230,40,FALSE)</f>
        <v>2</v>
      </c>
      <c r="G158" s="18">
        <f>VLOOKUP(F158,$H$5:$I$9,2,FALSE)</f>
        <v>1.5</v>
      </c>
      <c r="H158" s="21">
        <f>D158*G158</f>
        <v>0.71039053428571419</v>
      </c>
      <c r="I158" s="42">
        <f>H158/$H$253*$C$16</f>
        <v>7.678796373973724E-6</v>
      </c>
      <c r="J158" s="40">
        <f>I158*$F$4</f>
        <v>8.4466760113710961</v>
      </c>
      <c r="K158" s="18">
        <f>VLOOKUP(A158,'Factored Acreage'!$A$3:$D$231,4,FALSE)</f>
        <v>0.24</v>
      </c>
      <c r="L158" s="41">
        <f>D158*K158</f>
        <v>0.11366248548571427</v>
      </c>
      <c r="M158" s="53">
        <f>L158/$L$253*$C$17</f>
        <v>4.0316123714785429E-6</v>
      </c>
      <c r="N158" s="40">
        <f>M158*$F$4</f>
        <v>4.4347736086263971</v>
      </c>
      <c r="O158" s="40">
        <f>$H$9</f>
        <v>275</v>
      </c>
      <c r="P158" s="42">
        <f>O158/$O$253*$C$18</f>
        <v>2.5000000000000001E-4</v>
      </c>
      <c r="Q158" s="17">
        <f>VLOOKUP(A158,'Factor 1, 4, &amp; 5'!$F$2:$AS$230,38,FALSE)</f>
        <v>1</v>
      </c>
      <c r="R158" s="18">
        <f>VLOOKUP(Q158,$H$11:$I$13,2,FALSE)</f>
        <v>1</v>
      </c>
      <c r="S158" s="75">
        <f>R158*D158</f>
        <v>0.47359368952380948</v>
      </c>
      <c r="T158" s="42">
        <f>S158/$S$253*$C$19</f>
        <v>8.3802146758438733E-6</v>
      </c>
      <c r="U158" s="40">
        <f>T158*$F$4</f>
        <v>9.2182361434282605</v>
      </c>
      <c r="V158" s="17">
        <f>VLOOKUP(A158,'Factor 1, 4, &amp; 5'!$F$2:$AS$230,39,FALSE)</f>
        <v>2</v>
      </c>
      <c r="W158" s="18">
        <f>VLOOKUP(V158,$H$15:$I$17,2,FALSE)</f>
        <v>1.5</v>
      </c>
      <c r="X158" s="75">
        <f>W158*$D158</f>
        <v>0.71039053428571419</v>
      </c>
      <c r="Y158" s="42">
        <f>X158/$X$253*$C$20</f>
        <v>1.226329835107367E-5</v>
      </c>
      <c r="Z158" s="40">
        <f>Y158*$F$4</f>
        <v>13.489628186181037</v>
      </c>
      <c r="AA158" s="17">
        <f>VLOOKUP(A158,'Factor 1, 4, &amp; 5'!$F$1:$AT$230,41,FALSE)</f>
        <v>0</v>
      </c>
      <c r="AB158" s="40">
        <f>IF(AA158=1,$H$19,0)</f>
        <v>0</v>
      </c>
      <c r="AC158" s="42">
        <f>AB158/$AB$253*$C$21</f>
        <v>0</v>
      </c>
      <c r="AD158" s="53">
        <f>P158+M158+I158+T158+Y158+AC158</f>
        <v>2.823539217723698E-4</v>
      </c>
      <c r="AE158" s="40">
        <f>J158+N158+O158+U158+Z158+AB158</f>
        <v>310.58931394960683</v>
      </c>
      <c r="AF158" s="40">
        <f>AE158/$O$10</f>
        <v>31.058931394960684</v>
      </c>
    </row>
    <row r="159" spans="1:32" ht="15.75" x14ac:dyDescent="0.25">
      <c r="A159" s="28" t="str">
        <f>'Parent Information'!G157</f>
        <v>70-07-16-235-030</v>
      </c>
      <c r="B159" s="18">
        <f>'Parent Information'!AN157</f>
        <v>19.890934959999999</v>
      </c>
      <c r="C159" s="51">
        <f>'Parent Information'!AQ157</f>
        <v>19.894539600600002</v>
      </c>
      <c r="D159" s="52">
        <f>'Parent Information'!AR157</f>
        <v>0.47359368952380948</v>
      </c>
      <c r="E159" s="17" t="str">
        <f>'Parent Information'!K157</f>
        <v>KROEZE DARLENE</v>
      </c>
      <c r="F159" s="28">
        <f>VLOOKUP(A159,'Factor 1, 4, &amp; 5'!$F$1:$AS$230,40,FALSE)</f>
        <v>2</v>
      </c>
      <c r="G159" s="18">
        <f>VLOOKUP(F159,$H$5:$I$9,2,FALSE)</f>
        <v>1.5</v>
      </c>
      <c r="H159" s="21">
        <f>D159*G159</f>
        <v>0.71039053428571419</v>
      </c>
      <c r="I159" s="42">
        <f>H159/$H$253*$C$16</f>
        <v>7.678796373973724E-6</v>
      </c>
      <c r="J159" s="40">
        <f>I159*$F$4</f>
        <v>8.4466760113710961</v>
      </c>
      <c r="K159" s="18">
        <f>VLOOKUP(A159,'Factored Acreage'!$A$3:$D$231,4,FALSE)</f>
        <v>0.24</v>
      </c>
      <c r="L159" s="41">
        <f>D159*K159</f>
        <v>0.11366248548571427</v>
      </c>
      <c r="M159" s="53">
        <f>L159/$L$253*$C$17</f>
        <v>4.0316123714785429E-6</v>
      </c>
      <c r="N159" s="40">
        <f>M159*$F$4</f>
        <v>4.4347736086263971</v>
      </c>
      <c r="O159" s="40">
        <f>$H$9</f>
        <v>275</v>
      </c>
      <c r="P159" s="42">
        <f>O159/$O$253*$C$18</f>
        <v>2.5000000000000001E-4</v>
      </c>
      <c r="Q159" s="17">
        <f>VLOOKUP(A159,'Factor 1, 4, &amp; 5'!$F$2:$AS$230,38,FALSE)</f>
        <v>1</v>
      </c>
      <c r="R159" s="18">
        <f>VLOOKUP(Q159,$H$11:$I$13,2,FALSE)</f>
        <v>1</v>
      </c>
      <c r="S159" s="75">
        <f>R159*D159</f>
        <v>0.47359368952380948</v>
      </c>
      <c r="T159" s="42">
        <f>S159/$S$253*$C$19</f>
        <v>8.3802146758438733E-6</v>
      </c>
      <c r="U159" s="40">
        <f>T159*$F$4</f>
        <v>9.2182361434282605</v>
      </c>
      <c r="V159" s="17">
        <f>VLOOKUP(A159,'Factor 1, 4, &amp; 5'!$F$2:$AS$230,39,FALSE)</f>
        <v>2</v>
      </c>
      <c r="W159" s="18">
        <f>VLOOKUP(V159,$H$15:$I$17,2,FALSE)</f>
        <v>1.5</v>
      </c>
      <c r="X159" s="75">
        <f>W159*$D159</f>
        <v>0.71039053428571419</v>
      </c>
      <c r="Y159" s="42">
        <f>X159/$X$253*$C$20</f>
        <v>1.226329835107367E-5</v>
      </c>
      <c r="Z159" s="40">
        <f>Y159*$F$4</f>
        <v>13.489628186181037</v>
      </c>
      <c r="AA159" s="17">
        <f>VLOOKUP(A159,'Factor 1, 4, &amp; 5'!$F$1:$AT$230,41,FALSE)</f>
        <v>0</v>
      </c>
      <c r="AB159" s="40">
        <f>IF(AA159=1,$H$19,0)</f>
        <v>0</v>
      </c>
      <c r="AC159" s="42">
        <f>AB159/$AB$253*$C$21</f>
        <v>0</v>
      </c>
      <c r="AD159" s="53">
        <f>P159+M159+I159+T159+Y159+AC159</f>
        <v>2.823539217723698E-4</v>
      </c>
      <c r="AE159" s="40">
        <f>J159+N159+O159+U159+Z159+AB159</f>
        <v>310.58931394960683</v>
      </c>
      <c r="AF159" s="40">
        <f>AE159/$O$10</f>
        <v>31.058931394960684</v>
      </c>
    </row>
    <row r="160" spans="1:32" ht="15.75" x14ac:dyDescent="0.25">
      <c r="A160" s="28" t="str">
        <f>'Parent Information'!G148</f>
        <v>70-07-16-235-028</v>
      </c>
      <c r="B160" s="18">
        <f>'Parent Information'!AN148</f>
        <v>19.890934959999999</v>
      </c>
      <c r="C160" s="51">
        <f>'Parent Information'!AQ148</f>
        <v>19.894539600600002</v>
      </c>
      <c r="D160" s="52">
        <f>'Parent Information'!AR148</f>
        <v>0.47359368952380948</v>
      </c>
      <c r="E160" s="17" t="str">
        <f>'Parent Information'!K148</f>
        <v>LAETHEM JOSEPH-CARLA</v>
      </c>
      <c r="F160" s="28">
        <f>VLOOKUP(A160,'Factor 1, 4, &amp; 5'!$F$1:$AS$230,40,FALSE)</f>
        <v>2</v>
      </c>
      <c r="G160" s="18">
        <f>VLOOKUP(F160,$H$5:$I$9,2,FALSE)</f>
        <v>1.5</v>
      </c>
      <c r="H160" s="21">
        <f>D160*G160</f>
        <v>0.71039053428571419</v>
      </c>
      <c r="I160" s="42">
        <f>H160/$H$253*$C$16</f>
        <v>7.678796373973724E-6</v>
      </c>
      <c r="J160" s="40">
        <f>I160*$F$4</f>
        <v>8.4466760113710961</v>
      </c>
      <c r="K160" s="18">
        <f>VLOOKUP(A160,'Factored Acreage'!$A$3:$D$231,4,FALSE)</f>
        <v>0.24</v>
      </c>
      <c r="L160" s="41">
        <f>D160*K160</f>
        <v>0.11366248548571427</v>
      </c>
      <c r="M160" s="53">
        <f>L160/$L$253*$C$17</f>
        <v>4.0316123714785429E-6</v>
      </c>
      <c r="N160" s="40">
        <f>M160*$F$4</f>
        <v>4.4347736086263971</v>
      </c>
      <c r="O160" s="40">
        <f>$H$9</f>
        <v>275</v>
      </c>
      <c r="P160" s="42">
        <f>O160/$O$253*$C$18</f>
        <v>2.5000000000000001E-4</v>
      </c>
      <c r="Q160" s="17">
        <f>VLOOKUP(A160,'Factor 1, 4, &amp; 5'!$F$2:$AS$230,38,FALSE)</f>
        <v>1</v>
      </c>
      <c r="R160" s="18">
        <f>VLOOKUP(Q160,$H$11:$I$13,2,FALSE)</f>
        <v>1</v>
      </c>
      <c r="S160" s="75">
        <f>R160*D160</f>
        <v>0.47359368952380948</v>
      </c>
      <c r="T160" s="42">
        <f>S160/$S$253*$C$19</f>
        <v>8.3802146758438733E-6</v>
      </c>
      <c r="U160" s="40">
        <f>T160*$F$4</f>
        <v>9.2182361434282605</v>
      </c>
      <c r="V160" s="17">
        <f>VLOOKUP(A160,'Factor 1, 4, &amp; 5'!$F$2:$AS$230,39,FALSE)</f>
        <v>2</v>
      </c>
      <c r="W160" s="18">
        <f>VLOOKUP(V160,$H$15:$I$17,2,FALSE)</f>
        <v>1.5</v>
      </c>
      <c r="X160" s="75">
        <f>W160*$D160</f>
        <v>0.71039053428571419</v>
      </c>
      <c r="Y160" s="42">
        <f>X160/$X$253*$C$20</f>
        <v>1.226329835107367E-5</v>
      </c>
      <c r="Z160" s="40">
        <f>Y160*$F$4</f>
        <v>13.489628186181037</v>
      </c>
      <c r="AA160" s="17">
        <f>VLOOKUP(A160,'Factor 1, 4, &amp; 5'!$F$1:$AT$230,41,FALSE)</f>
        <v>0</v>
      </c>
      <c r="AB160" s="40">
        <f>IF(AA160=1,$H$19,0)</f>
        <v>0</v>
      </c>
      <c r="AC160" s="42">
        <f>AB160/$AB$253*$C$21</f>
        <v>0</v>
      </c>
      <c r="AD160" s="53">
        <f>P160+M160+I160+T160+Y160+AC160</f>
        <v>2.823539217723698E-4</v>
      </c>
      <c r="AE160" s="40">
        <f>J160+N160+O160+U160+Z160+AB160</f>
        <v>310.58931394960683</v>
      </c>
      <c r="AF160" s="40">
        <f>AE160/$O$10</f>
        <v>31.058931394960684</v>
      </c>
    </row>
    <row r="161" spans="1:32" ht="15.75" x14ac:dyDescent="0.25">
      <c r="A161" s="28" t="str">
        <f>'Parent Information'!G138</f>
        <v>70-07-16-235-025</v>
      </c>
      <c r="B161" s="18">
        <f>'Parent Information'!AN138</f>
        <v>19.890934959999999</v>
      </c>
      <c r="C161" s="51">
        <f>'Parent Information'!AQ138</f>
        <v>19.894539600600002</v>
      </c>
      <c r="D161" s="52">
        <f>'Parent Information'!AR138</f>
        <v>0.47359368952380948</v>
      </c>
      <c r="E161" s="17" t="str">
        <f>'Parent Information'!K138</f>
        <v>LARSON BRADFORD J-CYNTHIA M</v>
      </c>
      <c r="F161" s="28">
        <f>VLOOKUP(A161,'Factor 1, 4, &amp; 5'!$F$1:$AS$230,40,FALSE)</f>
        <v>2</v>
      </c>
      <c r="G161" s="18">
        <f>VLOOKUP(F161,$H$5:$I$9,2,FALSE)</f>
        <v>1.5</v>
      </c>
      <c r="H161" s="21">
        <f>D161*G161</f>
        <v>0.71039053428571419</v>
      </c>
      <c r="I161" s="42">
        <f>H161/$H$253*$C$16</f>
        <v>7.678796373973724E-6</v>
      </c>
      <c r="J161" s="40">
        <f>I161*$F$4</f>
        <v>8.4466760113710961</v>
      </c>
      <c r="K161" s="18">
        <f>VLOOKUP(A161,'Factored Acreage'!$A$3:$D$231,4,FALSE)</f>
        <v>0.24</v>
      </c>
      <c r="L161" s="41">
        <f>D161*K161</f>
        <v>0.11366248548571427</v>
      </c>
      <c r="M161" s="53">
        <f>L161/$L$253*$C$17</f>
        <v>4.0316123714785429E-6</v>
      </c>
      <c r="N161" s="40">
        <f>M161*$F$4</f>
        <v>4.4347736086263971</v>
      </c>
      <c r="O161" s="40">
        <f>$H$9</f>
        <v>275</v>
      </c>
      <c r="P161" s="42">
        <f>O161/$O$253*$C$18</f>
        <v>2.5000000000000001E-4</v>
      </c>
      <c r="Q161" s="17">
        <f>VLOOKUP(A161,'Factor 1, 4, &amp; 5'!$F$2:$AS$230,38,FALSE)</f>
        <v>1</v>
      </c>
      <c r="R161" s="18">
        <f>VLOOKUP(Q161,$H$11:$I$13,2,FALSE)</f>
        <v>1</v>
      </c>
      <c r="S161" s="75">
        <f>R161*D161</f>
        <v>0.47359368952380948</v>
      </c>
      <c r="T161" s="42">
        <f>S161/$S$253*$C$19</f>
        <v>8.3802146758438733E-6</v>
      </c>
      <c r="U161" s="40">
        <f>T161*$F$4</f>
        <v>9.2182361434282605</v>
      </c>
      <c r="V161" s="17">
        <f>VLOOKUP(A161,'Factor 1, 4, &amp; 5'!$F$2:$AS$230,39,FALSE)</f>
        <v>2</v>
      </c>
      <c r="W161" s="18">
        <f>VLOOKUP(V161,$H$15:$I$17,2,FALSE)</f>
        <v>1.5</v>
      </c>
      <c r="X161" s="75">
        <f>W161*$D161</f>
        <v>0.71039053428571419</v>
      </c>
      <c r="Y161" s="42">
        <f>X161/$X$253*$C$20</f>
        <v>1.226329835107367E-5</v>
      </c>
      <c r="Z161" s="40">
        <f>Y161*$F$4</f>
        <v>13.489628186181037</v>
      </c>
      <c r="AA161" s="17">
        <f>VLOOKUP(A161,'Factor 1, 4, &amp; 5'!$F$1:$AT$230,41,FALSE)</f>
        <v>0</v>
      </c>
      <c r="AB161" s="40">
        <f>IF(AA161=1,$H$19,0)</f>
        <v>0</v>
      </c>
      <c r="AC161" s="42">
        <f>AB161/$AB$253*$C$21</f>
        <v>0</v>
      </c>
      <c r="AD161" s="53">
        <f>P161+M161+I161+T161+Y161+AC161</f>
        <v>2.823539217723698E-4</v>
      </c>
      <c r="AE161" s="40">
        <f>J161+N161+O161+U161+Z161+AB161</f>
        <v>310.58931394960683</v>
      </c>
      <c r="AF161" s="40">
        <f>AE161/$O$10</f>
        <v>31.058931394960684</v>
      </c>
    </row>
    <row r="162" spans="1:32" ht="15.75" x14ac:dyDescent="0.25">
      <c r="A162" s="28" t="str">
        <f>'Parent Information'!G155</f>
        <v>70-07-16-235-031</v>
      </c>
      <c r="B162" s="18">
        <f>'Parent Information'!AN155</f>
        <v>19.890934959999999</v>
      </c>
      <c r="C162" s="51">
        <f>'Parent Information'!AQ155</f>
        <v>19.894539600600002</v>
      </c>
      <c r="D162" s="52">
        <f>'Parent Information'!AR155</f>
        <v>0.47359368952380948</v>
      </c>
      <c r="E162" s="17" t="str">
        <f>'Parent Information'!K155</f>
        <v>LAVALLEE KIMBERLI A</v>
      </c>
      <c r="F162" s="28">
        <f>VLOOKUP(A162,'Factor 1, 4, &amp; 5'!$F$1:$AS$230,40,FALSE)</f>
        <v>2</v>
      </c>
      <c r="G162" s="18">
        <f>VLOOKUP(F162,$H$5:$I$9,2,FALSE)</f>
        <v>1.5</v>
      </c>
      <c r="H162" s="21">
        <f>D162*G162</f>
        <v>0.71039053428571419</v>
      </c>
      <c r="I162" s="42">
        <f>H162/$H$253*$C$16</f>
        <v>7.678796373973724E-6</v>
      </c>
      <c r="J162" s="40">
        <f>I162*$F$4</f>
        <v>8.4466760113710961</v>
      </c>
      <c r="K162" s="18">
        <f>VLOOKUP(A162,'Factored Acreage'!$A$3:$D$231,4,FALSE)</f>
        <v>0.24</v>
      </c>
      <c r="L162" s="41">
        <f>D162*K162</f>
        <v>0.11366248548571427</v>
      </c>
      <c r="M162" s="53">
        <f>L162/$L$253*$C$17</f>
        <v>4.0316123714785429E-6</v>
      </c>
      <c r="N162" s="40">
        <f>M162*$F$4</f>
        <v>4.4347736086263971</v>
      </c>
      <c r="O162" s="40">
        <f>$H$9</f>
        <v>275</v>
      </c>
      <c r="P162" s="42">
        <f>O162/$O$253*$C$18</f>
        <v>2.5000000000000001E-4</v>
      </c>
      <c r="Q162" s="17">
        <f>VLOOKUP(A162,'Factor 1, 4, &amp; 5'!$F$2:$AS$230,38,FALSE)</f>
        <v>1</v>
      </c>
      <c r="R162" s="18">
        <f>VLOOKUP(Q162,$H$11:$I$13,2,FALSE)</f>
        <v>1</v>
      </c>
      <c r="S162" s="75">
        <f>R162*D162</f>
        <v>0.47359368952380948</v>
      </c>
      <c r="T162" s="42">
        <f>S162/$S$253*$C$19</f>
        <v>8.3802146758438733E-6</v>
      </c>
      <c r="U162" s="40">
        <f>T162*$F$4</f>
        <v>9.2182361434282605</v>
      </c>
      <c r="V162" s="17">
        <f>VLOOKUP(A162,'Factor 1, 4, &amp; 5'!$F$2:$AS$230,39,FALSE)</f>
        <v>2</v>
      </c>
      <c r="W162" s="18">
        <f>VLOOKUP(V162,$H$15:$I$17,2,FALSE)</f>
        <v>1.5</v>
      </c>
      <c r="X162" s="75">
        <f>W162*$D162</f>
        <v>0.71039053428571419</v>
      </c>
      <c r="Y162" s="42">
        <f>X162/$X$253*$C$20</f>
        <v>1.226329835107367E-5</v>
      </c>
      <c r="Z162" s="40">
        <f>Y162*$F$4</f>
        <v>13.489628186181037</v>
      </c>
      <c r="AA162" s="17">
        <f>VLOOKUP(A162,'Factor 1, 4, &amp; 5'!$F$1:$AT$230,41,FALSE)</f>
        <v>0</v>
      </c>
      <c r="AB162" s="40">
        <f>IF(AA162=1,$H$19,0)</f>
        <v>0</v>
      </c>
      <c r="AC162" s="42">
        <f>AB162/$AB$253*$C$21</f>
        <v>0</v>
      </c>
      <c r="AD162" s="53">
        <f>P162+M162+I162+T162+Y162+AC162</f>
        <v>2.823539217723698E-4</v>
      </c>
      <c r="AE162" s="40">
        <f>J162+N162+O162+U162+Z162+AB162</f>
        <v>310.58931394960683</v>
      </c>
      <c r="AF162" s="40">
        <f>AE162/$O$10</f>
        <v>31.058931394960684</v>
      </c>
    </row>
    <row r="163" spans="1:32" ht="15.75" x14ac:dyDescent="0.25">
      <c r="A163" s="28" t="str">
        <f>'Parent Information'!G149</f>
        <v>70-07-16-235-004</v>
      </c>
      <c r="B163" s="18">
        <f>'Parent Information'!AN149</f>
        <v>19.890934959999999</v>
      </c>
      <c r="C163" s="51">
        <f>'Parent Information'!AQ149</f>
        <v>19.894539600600002</v>
      </c>
      <c r="D163" s="52">
        <f>'Parent Information'!AR149</f>
        <v>0.47359368952380948</v>
      </c>
      <c r="E163" s="17" t="str">
        <f>'Parent Information'!K149</f>
        <v>MACIEJEWSKI RONALD-CONNIE</v>
      </c>
      <c r="F163" s="28">
        <f>VLOOKUP(A163,'Factor 1, 4, &amp; 5'!$F$1:$AS$230,40,FALSE)</f>
        <v>2</v>
      </c>
      <c r="G163" s="18">
        <f>VLOOKUP(F163,$H$5:$I$9,2,FALSE)</f>
        <v>1.5</v>
      </c>
      <c r="H163" s="21">
        <f>D163*G163</f>
        <v>0.71039053428571419</v>
      </c>
      <c r="I163" s="42">
        <f>H163/$H$253*$C$16</f>
        <v>7.678796373973724E-6</v>
      </c>
      <c r="J163" s="40">
        <f>I163*$F$4</f>
        <v>8.4466760113710961</v>
      </c>
      <c r="K163" s="18">
        <f>VLOOKUP(A163,'Factored Acreage'!$A$3:$D$231,4,FALSE)</f>
        <v>0.24</v>
      </c>
      <c r="L163" s="41">
        <f>D163*K163</f>
        <v>0.11366248548571427</v>
      </c>
      <c r="M163" s="53">
        <f>L163/$L$253*$C$17</f>
        <v>4.0316123714785429E-6</v>
      </c>
      <c r="N163" s="40">
        <f>M163*$F$4</f>
        <v>4.4347736086263971</v>
      </c>
      <c r="O163" s="40">
        <f>$H$9</f>
        <v>275</v>
      </c>
      <c r="P163" s="42">
        <f>O163/$O$253*$C$18</f>
        <v>2.5000000000000001E-4</v>
      </c>
      <c r="Q163" s="17">
        <f>VLOOKUP(A163,'Factor 1, 4, &amp; 5'!$F$2:$AS$230,38,FALSE)</f>
        <v>1</v>
      </c>
      <c r="R163" s="18">
        <f>VLOOKUP(Q163,$H$11:$I$13,2,FALSE)</f>
        <v>1</v>
      </c>
      <c r="S163" s="75">
        <f>R163*D163</f>
        <v>0.47359368952380948</v>
      </c>
      <c r="T163" s="42">
        <f>S163/$S$253*$C$19</f>
        <v>8.3802146758438733E-6</v>
      </c>
      <c r="U163" s="40">
        <f>T163*$F$4</f>
        <v>9.2182361434282605</v>
      </c>
      <c r="V163" s="17">
        <f>VLOOKUP(A163,'Factor 1, 4, &amp; 5'!$F$2:$AS$230,39,FALSE)</f>
        <v>2</v>
      </c>
      <c r="W163" s="18">
        <f>VLOOKUP(V163,$H$15:$I$17,2,FALSE)</f>
        <v>1.5</v>
      </c>
      <c r="X163" s="75">
        <f>W163*$D163</f>
        <v>0.71039053428571419</v>
      </c>
      <c r="Y163" s="42">
        <f>X163/$X$253*$C$20</f>
        <v>1.226329835107367E-5</v>
      </c>
      <c r="Z163" s="40">
        <f>Y163*$F$4</f>
        <v>13.489628186181037</v>
      </c>
      <c r="AA163" s="17">
        <f>VLOOKUP(A163,'Factor 1, 4, &amp; 5'!$F$1:$AT$230,41,FALSE)</f>
        <v>0</v>
      </c>
      <c r="AB163" s="40">
        <f>IF(AA163=1,$H$19,0)</f>
        <v>0</v>
      </c>
      <c r="AC163" s="42">
        <f>AB163/$AB$253*$C$21</f>
        <v>0</v>
      </c>
      <c r="AD163" s="53">
        <f>P163+M163+I163+T163+Y163+AC163</f>
        <v>2.823539217723698E-4</v>
      </c>
      <c r="AE163" s="40">
        <f>J163+N163+O163+U163+Z163+AB163</f>
        <v>310.58931394960683</v>
      </c>
      <c r="AF163" s="40">
        <f>AE163/$O$10</f>
        <v>31.058931394960684</v>
      </c>
    </row>
    <row r="164" spans="1:32" ht="15.75" x14ac:dyDescent="0.25">
      <c r="A164" s="28" t="str">
        <f>'Parent Information'!G151</f>
        <v>70-07-16-235-021</v>
      </c>
      <c r="B164" s="18">
        <f>'Parent Information'!AN151</f>
        <v>19.890934959999999</v>
      </c>
      <c r="C164" s="51">
        <f>'Parent Information'!AQ151</f>
        <v>19.894539600600002</v>
      </c>
      <c r="D164" s="52">
        <f>'Parent Information'!AR151</f>
        <v>0.47359368952380948</v>
      </c>
      <c r="E164" s="17" t="str">
        <f>'Parent Information'!K151</f>
        <v>MASTERS JERRY W-KAY D TRUST</v>
      </c>
      <c r="F164" s="28">
        <f>VLOOKUP(A164,'Factor 1, 4, &amp; 5'!$F$1:$AS$230,40,FALSE)</f>
        <v>2</v>
      </c>
      <c r="G164" s="18">
        <f>VLOOKUP(F164,$H$5:$I$9,2,FALSE)</f>
        <v>1.5</v>
      </c>
      <c r="H164" s="21">
        <f>D164*G164</f>
        <v>0.71039053428571419</v>
      </c>
      <c r="I164" s="42">
        <f>H164/$H$253*$C$16</f>
        <v>7.678796373973724E-6</v>
      </c>
      <c r="J164" s="40">
        <f>I164*$F$4</f>
        <v>8.4466760113710961</v>
      </c>
      <c r="K164" s="18">
        <f>VLOOKUP(A164,'Factored Acreage'!$A$3:$D$231,4,FALSE)</f>
        <v>0.24</v>
      </c>
      <c r="L164" s="41">
        <f>D164*K164</f>
        <v>0.11366248548571427</v>
      </c>
      <c r="M164" s="53">
        <f>L164/$L$253*$C$17</f>
        <v>4.0316123714785429E-6</v>
      </c>
      <c r="N164" s="40">
        <f>M164*$F$4</f>
        <v>4.4347736086263971</v>
      </c>
      <c r="O164" s="40">
        <f>$H$9</f>
        <v>275</v>
      </c>
      <c r="P164" s="42">
        <f>O164/$O$253*$C$18</f>
        <v>2.5000000000000001E-4</v>
      </c>
      <c r="Q164" s="17">
        <f>VLOOKUP(A164,'Factor 1, 4, &amp; 5'!$F$2:$AS$230,38,FALSE)</f>
        <v>1</v>
      </c>
      <c r="R164" s="18">
        <f>VLOOKUP(Q164,$H$11:$I$13,2,FALSE)</f>
        <v>1</v>
      </c>
      <c r="S164" s="75">
        <f>R164*D164</f>
        <v>0.47359368952380948</v>
      </c>
      <c r="T164" s="42">
        <f>S164/$S$253*$C$19</f>
        <v>8.3802146758438733E-6</v>
      </c>
      <c r="U164" s="40">
        <f>T164*$F$4</f>
        <v>9.2182361434282605</v>
      </c>
      <c r="V164" s="17">
        <f>VLOOKUP(A164,'Factor 1, 4, &amp; 5'!$F$2:$AS$230,39,FALSE)</f>
        <v>2</v>
      </c>
      <c r="W164" s="18">
        <f>VLOOKUP(V164,$H$15:$I$17,2,FALSE)</f>
        <v>1.5</v>
      </c>
      <c r="X164" s="75">
        <f>W164*$D164</f>
        <v>0.71039053428571419</v>
      </c>
      <c r="Y164" s="42">
        <f>X164/$X$253*$C$20</f>
        <v>1.226329835107367E-5</v>
      </c>
      <c r="Z164" s="40">
        <f>Y164*$F$4</f>
        <v>13.489628186181037</v>
      </c>
      <c r="AA164" s="17">
        <f>VLOOKUP(A164,'Factor 1, 4, &amp; 5'!$F$1:$AT$230,41,FALSE)</f>
        <v>0</v>
      </c>
      <c r="AB164" s="40">
        <f>IF(AA164=1,$H$19,0)</f>
        <v>0</v>
      </c>
      <c r="AC164" s="42">
        <f>AB164/$AB$253*$C$21</f>
        <v>0</v>
      </c>
      <c r="AD164" s="53">
        <f>P164+M164+I164+T164+Y164+AC164</f>
        <v>2.823539217723698E-4</v>
      </c>
      <c r="AE164" s="40">
        <f>J164+N164+O164+U164+Z164+AB164</f>
        <v>310.58931394960683</v>
      </c>
      <c r="AF164" s="40">
        <f>AE164/$O$10</f>
        <v>31.058931394960684</v>
      </c>
    </row>
    <row r="165" spans="1:32" ht="15.75" x14ac:dyDescent="0.25">
      <c r="A165" s="28" t="str">
        <f>'Parent Information'!G164</f>
        <v>70-07-16-235-023</v>
      </c>
      <c r="B165" s="18">
        <f>'Parent Information'!AN164</f>
        <v>19.890934959999999</v>
      </c>
      <c r="C165" s="51">
        <f>'Parent Information'!AQ164</f>
        <v>19.894539600600002</v>
      </c>
      <c r="D165" s="52">
        <f>'Parent Information'!AR164</f>
        <v>0.47359368952380948</v>
      </c>
      <c r="E165" s="17" t="str">
        <f>'Parent Information'!K164</f>
        <v>MCKESSY WILLIAM M-YVONNE L</v>
      </c>
      <c r="F165" s="28">
        <f>VLOOKUP(A165,'Factor 1, 4, &amp; 5'!$F$1:$AS$230,40,FALSE)</f>
        <v>2</v>
      </c>
      <c r="G165" s="18">
        <f>VLOOKUP(F165,$H$5:$I$9,2,FALSE)</f>
        <v>1.5</v>
      </c>
      <c r="H165" s="21">
        <f>D165*G165</f>
        <v>0.71039053428571419</v>
      </c>
      <c r="I165" s="42">
        <f>H165/$H$253*$C$16</f>
        <v>7.678796373973724E-6</v>
      </c>
      <c r="J165" s="40">
        <f>I165*$F$4</f>
        <v>8.4466760113710961</v>
      </c>
      <c r="K165" s="18">
        <f>VLOOKUP(A165,'Factored Acreage'!$A$3:$D$231,4,FALSE)</f>
        <v>0.24</v>
      </c>
      <c r="L165" s="41">
        <f>D165*K165</f>
        <v>0.11366248548571427</v>
      </c>
      <c r="M165" s="53">
        <f>L165/$L$253*$C$17</f>
        <v>4.0316123714785429E-6</v>
      </c>
      <c r="N165" s="40">
        <f>M165*$F$4</f>
        <v>4.4347736086263971</v>
      </c>
      <c r="O165" s="40">
        <f>$H$9</f>
        <v>275</v>
      </c>
      <c r="P165" s="42">
        <f>O165/$O$253*$C$18</f>
        <v>2.5000000000000001E-4</v>
      </c>
      <c r="Q165" s="17">
        <f>VLOOKUP(A165,'Factor 1, 4, &amp; 5'!$F$2:$AS$230,38,FALSE)</f>
        <v>1</v>
      </c>
      <c r="R165" s="18">
        <f>VLOOKUP(Q165,$H$11:$I$13,2,FALSE)</f>
        <v>1</v>
      </c>
      <c r="S165" s="75">
        <f>R165*D165</f>
        <v>0.47359368952380948</v>
      </c>
      <c r="T165" s="42">
        <f>S165/$S$253*$C$19</f>
        <v>8.3802146758438733E-6</v>
      </c>
      <c r="U165" s="40">
        <f>T165*$F$4</f>
        <v>9.2182361434282605</v>
      </c>
      <c r="V165" s="17">
        <f>VLOOKUP(A165,'Factor 1, 4, &amp; 5'!$F$2:$AS$230,39,FALSE)</f>
        <v>2</v>
      </c>
      <c r="W165" s="18">
        <f>VLOOKUP(V165,$H$15:$I$17,2,FALSE)</f>
        <v>1.5</v>
      </c>
      <c r="X165" s="75">
        <f>W165*$D165</f>
        <v>0.71039053428571419</v>
      </c>
      <c r="Y165" s="42">
        <f>X165/$X$253*$C$20</f>
        <v>1.226329835107367E-5</v>
      </c>
      <c r="Z165" s="40">
        <f>Y165*$F$4</f>
        <v>13.489628186181037</v>
      </c>
      <c r="AA165" s="17">
        <f>VLOOKUP(A165,'Factor 1, 4, &amp; 5'!$F$1:$AT$230,41,FALSE)</f>
        <v>0</v>
      </c>
      <c r="AB165" s="40">
        <f>IF(AA165=1,$H$19,0)</f>
        <v>0</v>
      </c>
      <c r="AC165" s="42">
        <f>AB165/$AB$253*$C$21</f>
        <v>0</v>
      </c>
      <c r="AD165" s="53">
        <f>P165+M165+I165+T165+Y165+AC165</f>
        <v>2.823539217723698E-4</v>
      </c>
      <c r="AE165" s="40">
        <f>J165+N165+O165+U165+Z165+AB165</f>
        <v>310.58931394960683</v>
      </c>
      <c r="AF165" s="40">
        <f>AE165/$O$10</f>
        <v>31.058931394960684</v>
      </c>
    </row>
    <row r="166" spans="1:32" ht="15.75" x14ac:dyDescent="0.25">
      <c r="A166" s="28" t="str">
        <f>'Parent Information'!G142</f>
        <v>70-07-16-235-042</v>
      </c>
      <c r="B166" s="18">
        <f>'Parent Information'!AN142</f>
        <v>19.890934959999999</v>
      </c>
      <c r="C166" s="51">
        <f>'Parent Information'!AQ142</f>
        <v>19.894539600600002</v>
      </c>
      <c r="D166" s="52">
        <f>'Parent Information'!AR142</f>
        <v>0.47359368952380948</v>
      </c>
      <c r="E166" s="17" t="str">
        <f>'Parent Information'!K142</f>
        <v>MCNAB JAMES L III-KAYLYN M</v>
      </c>
      <c r="F166" s="28">
        <f>VLOOKUP(A166,'Factor 1, 4, &amp; 5'!$F$1:$AS$230,40,FALSE)</f>
        <v>2</v>
      </c>
      <c r="G166" s="18">
        <f>VLOOKUP(F166,$H$5:$I$9,2,FALSE)</f>
        <v>1.5</v>
      </c>
      <c r="H166" s="21">
        <f>D166*G166</f>
        <v>0.71039053428571419</v>
      </c>
      <c r="I166" s="42">
        <f>H166/$H$253*$C$16</f>
        <v>7.678796373973724E-6</v>
      </c>
      <c r="J166" s="40">
        <f>I166*$F$4</f>
        <v>8.4466760113710961</v>
      </c>
      <c r="K166" s="18">
        <f>VLOOKUP(A166,'Factored Acreage'!$A$3:$D$231,4,FALSE)</f>
        <v>0.24</v>
      </c>
      <c r="L166" s="41">
        <f>D166*K166</f>
        <v>0.11366248548571427</v>
      </c>
      <c r="M166" s="53">
        <f>L166/$L$253*$C$17</f>
        <v>4.0316123714785429E-6</v>
      </c>
      <c r="N166" s="40">
        <f>M166*$F$4</f>
        <v>4.4347736086263971</v>
      </c>
      <c r="O166" s="40">
        <f>$H$9</f>
        <v>275</v>
      </c>
      <c r="P166" s="42">
        <f>O166/$O$253*$C$18</f>
        <v>2.5000000000000001E-4</v>
      </c>
      <c r="Q166" s="17">
        <f>VLOOKUP(A166,'Factor 1, 4, &amp; 5'!$F$2:$AS$230,38,FALSE)</f>
        <v>1</v>
      </c>
      <c r="R166" s="18">
        <f>VLOOKUP(Q166,$H$11:$I$13,2,FALSE)</f>
        <v>1</v>
      </c>
      <c r="S166" s="75">
        <f>R166*D166</f>
        <v>0.47359368952380948</v>
      </c>
      <c r="T166" s="42">
        <f>S166/$S$253*$C$19</f>
        <v>8.3802146758438733E-6</v>
      </c>
      <c r="U166" s="40">
        <f>T166*$F$4</f>
        <v>9.2182361434282605</v>
      </c>
      <c r="V166" s="17">
        <f>VLOOKUP(A166,'Factor 1, 4, &amp; 5'!$F$2:$AS$230,39,FALSE)</f>
        <v>2</v>
      </c>
      <c r="W166" s="18">
        <f>VLOOKUP(V166,$H$15:$I$17,2,FALSE)</f>
        <v>1.5</v>
      </c>
      <c r="X166" s="75">
        <f>W166*$D166</f>
        <v>0.71039053428571419</v>
      </c>
      <c r="Y166" s="42">
        <f>X166/$X$253*$C$20</f>
        <v>1.226329835107367E-5</v>
      </c>
      <c r="Z166" s="40">
        <f>Y166*$F$4</f>
        <v>13.489628186181037</v>
      </c>
      <c r="AA166" s="17">
        <f>VLOOKUP(A166,'Factor 1, 4, &amp; 5'!$F$1:$AT$230,41,FALSE)</f>
        <v>0</v>
      </c>
      <c r="AB166" s="40">
        <f>IF(AA166=1,$H$19,0)</f>
        <v>0</v>
      </c>
      <c r="AC166" s="42">
        <f>AB166/$AB$253*$C$21</f>
        <v>0</v>
      </c>
      <c r="AD166" s="53">
        <f>P166+M166+I166+T166+Y166+AC166</f>
        <v>2.823539217723698E-4</v>
      </c>
      <c r="AE166" s="40">
        <f>J166+N166+O166+U166+Z166+AB166</f>
        <v>310.58931394960683</v>
      </c>
      <c r="AF166" s="40">
        <f>AE166/$O$10</f>
        <v>31.058931394960684</v>
      </c>
    </row>
    <row r="167" spans="1:32" ht="15.75" x14ac:dyDescent="0.25">
      <c r="A167" s="28" t="str">
        <f>'Parent Information'!G141</f>
        <v>70-07-16-235-018</v>
      </c>
      <c r="B167" s="18">
        <f>'Parent Information'!AN141</f>
        <v>19.890934959999999</v>
      </c>
      <c r="C167" s="51">
        <f>'Parent Information'!AQ141</f>
        <v>19.894539600600002</v>
      </c>
      <c r="D167" s="52">
        <f>'Parent Information'!AR141</f>
        <v>0.47359368952380948</v>
      </c>
      <c r="E167" s="17" t="str">
        <f>'Parent Information'!K141</f>
        <v>MEEKHOF ARLAN-BARBARA</v>
      </c>
      <c r="F167" s="28">
        <f>VLOOKUP(A167,'Factor 1, 4, &amp; 5'!$F$1:$AS$230,40,FALSE)</f>
        <v>2</v>
      </c>
      <c r="G167" s="18">
        <f>VLOOKUP(F167,$H$5:$I$9,2,FALSE)</f>
        <v>1.5</v>
      </c>
      <c r="H167" s="21">
        <f>D167*G167</f>
        <v>0.71039053428571419</v>
      </c>
      <c r="I167" s="42">
        <f>H167/$H$253*$C$16</f>
        <v>7.678796373973724E-6</v>
      </c>
      <c r="J167" s="40">
        <f>I167*$F$4</f>
        <v>8.4466760113710961</v>
      </c>
      <c r="K167" s="18">
        <f>VLOOKUP(A167,'Factored Acreage'!$A$3:$D$231,4,FALSE)</f>
        <v>0.24</v>
      </c>
      <c r="L167" s="41">
        <f>D167*K167</f>
        <v>0.11366248548571427</v>
      </c>
      <c r="M167" s="53">
        <f>L167/$L$253*$C$17</f>
        <v>4.0316123714785429E-6</v>
      </c>
      <c r="N167" s="40">
        <f>M167*$F$4</f>
        <v>4.4347736086263971</v>
      </c>
      <c r="O167" s="40">
        <f>$H$9</f>
        <v>275</v>
      </c>
      <c r="P167" s="42">
        <f>O167/$O$253*$C$18</f>
        <v>2.5000000000000001E-4</v>
      </c>
      <c r="Q167" s="17">
        <f>VLOOKUP(A167,'Factor 1, 4, &amp; 5'!$F$2:$AS$230,38,FALSE)</f>
        <v>1</v>
      </c>
      <c r="R167" s="18">
        <f>VLOOKUP(Q167,$H$11:$I$13,2,FALSE)</f>
        <v>1</v>
      </c>
      <c r="S167" s="75">
        <f>R167*D167</f>
        <v>0.47359368952380948</v>
      </c>
      <c r="T167" s="42">
        <f>S167/$S$253*$C$19</f>
        <v>8.3802146758438733E-6</v>
      </c>
      <c r="U167" s="40">
        <f>T167*$F$4</f>
        <v>9.2182361434282605</v>
      </c>
      <c r="V167" s="17">
        <f>VLOOKUP(A167,'Factor 1, 4, &amp; 5'!$F$2:$AS$230,39,FALSE)</f>
        <v>2</v>
      </c>
      <c r="W167" s="18">
        <f>VLOOKUP(V167,$H$15:$I$17,2,FALSE)</f>
        <v>1.5</v>
      </c>
      <c r="X167" s="75">
        <f>W167*$D167</f>
        <v>0.71039053428571419</v>
      </c>
      <c r="Y167" s="42">
        <f>X167/$X$253*$C$20</f>
        <v>1.226329835107367E-5</v>
      </c>
      <c r="Z167" s="40">
        <f>Y167*$F$4</f>
        <v>13.489628186181037</v>
      </c>
      <c r="AA167" s="17">
        <f>VLOOKUP(A167,'Factor 1, 4, &amp; 5'!$F$1:$AT$230,41,FALSE)</f>
        <v>0</v>
      </c>
      <c r="AB167" s="40">
        <f>IF(AA167=1,$H$19,0)</f>
        <v>0</v>
      </c>
      <c r="AC167" s="42">
        <f>AB167/$AB$253*$C$21</f>
        <v>0</v>
      </c>
      <c r="AD167" s="53">
        <f>P167+M167+I167+T167+Y167+AC167</f>
        <v>2.823539217723698E-4</v>
      </c>
      <c r="AE167" s="40">
        <f>J167+N167+O167+U167+Z167+AB167</f>
        <v>310.58931394960683</v>
      </c>
      <c r="AF167" s="40">
        <f>AE167/$O$10</f>
        <v>31.058931394960684</v>
      </c>
    </row>
    <row r="168" spans="1:32" ht="15.75" x14ac:dyDescent="0.25">
      <c r="A168" s="28" t="str">
        <f>'Parent Information'!G152</f>
        <v>70-07-16-235-007</v>
      </c>
      <c r="B168" s="18">
        <f>'Parent Information'!AN152</f>
        <v>19.890934959999999</v>
      </c>
      <c r="C168" s="51">
        <f>'Parent Information'!AQ152</f>
        <v>19.894539600600002</v>
      </c>
      <c r="D168" s="52">
        <f>'Parent Information'!AR152</f>
        <v>0.47359368952380948</v>
      </c>
      <c r="E168" s="17" t="str">
        <f>'Parent Information'!K152</f>
        <v>MICKELSON ROBERT-JANELLE TRUST</v>
      </c>
      <c r="F168" s="28">
        <f>VLOOKUP(A168,'Factor 1, 4, &amp; 5'!$F$1:$AS$230,40,FALSE)</f>
        <v>2</v>
      </c>
      <c r="G168" s="18">
        <f>VLOOKUP(F168,$H$5:$I$9,2,FALSE)</f>
        <v>1.5</v>
      </c>
      <c r="H168" s="21">
        <f>D168*G168</f>
        <v>0.71039053428571419</v>
      </c>
      <c r="I168" s="42">
        <f>H168/$H$253*$C$16</f>
        <v>7.678796373973724E-6</v>
      </c>
      <c r="J168" s="40">
        <f>I168*$F$4</f>
        <v>8.4466760113710961</v>
      </c>
      <c r="K168" s="18">
        <f>VLOOKUP(A168,'Factored Acreage'!$A$3:$D$231,4,FALSE)</f>
        <v>0.24</v>
      </c>
      <c r="L168" s="41">
        <f>D168*K168</f>
        <v>0.11366248548571427</v>
      </c>
      <c r="M168" s="53">
        <f>L168/$L$253*$C$17</f>
        <v>4.0316123714785429E-6</v>
      </c>
      <c r="N168" s="40">
        <f>M168*$F$4</f>
        <v>4.4347736086263971</v>
      </c>
      <c r="O168" s="40">
        <f>$H$9</f>
        <v>275</v>
      </c>
      <c r="P168" s="42">
        <f>O168/$O$253*$C$18</f>
        <v>2.5000000000000001E-4</v>
      </c>
      <c r="Q168" s="17">
        <f>VLOOKUP(A168,'Factor 1, 4, &amp; 5'!$F$2:$AS$230,38,FALSE)</f>
        <v>1</v>
      </c>
      <c r="R168" s="18">
        <f>VLOOKUP(Q168,$H$11:$I$13,2,FALSE)</f>
        <v>1</v>
      </c>
      <c r="S168" s="75">
        <f>R168*D168</f>
        <v>0.47359368952380948</v>
      </c>
      <c r="T168" s="42">
        <f>S168/$S$253*$C$19</f>
        <v>8.3802146758438733E-6</v>
      </c>
      <c r="U168" s="40">
        <f>T168*$F$4</f>
        <v>9.2182361434282605</v>
      </c>
      <c r="V168" s="17">
        <f>VLOOKUP(A168,'Factor 1, 4, &amp; 5'!$F$2:$AS$230,39,FALSE)</f>
        <v>2</v>
      </c>
      <c r="W168" s="18">
        <f>VLOOKUP(V168,$H$15:$I$17,2,FALSE)</f>
        <v>1.5</v>
      </c>
      <c r="X168" s="75">
        <f>W168*$D168</f>
        <v>0.71039053428571419</v>
      </c>
      <c r="Y168" s="42">
        <f>X168/$X$253*$C$20</f>
        <v>1.226329835107367E-5</v>
      </c>
      <c r="Z168" s="40">
        <f>Y168*$F$4</f>
        <v>13.489628186181037</v>
      </c>
      <c r="AA168" s="17">
        <f>VLOOKUP(A168,'Factor 1, 4, &amp; 5'!$F$1:$AT$230,41,FALSE)</f>
        <v>0</v>
      </c>
      <c r="AB168" s="40">
        <f>IF(AA168=1,$H$19,0)</f>
        <v>0</v>
      </c>
      <c r="AC168" s="42">
        <f>AB168/$AB$253*$C$21</f>
        <v>0</v>
      </c>
      <c r="AD168" s="53">
        <f>P168+M168+I168+T168+Y168+AC168</f>
        <v>2.823539217723698E-4</v>
      </c>
      <c r="AE168" s="40">
        <f>J168+N168+O168+U168+Z168+AB168</f>
        <v>310.58931394960683</v>
      </c>
      <c r="AF168" s="40">
        <f>AE168/$O$10</f>
        <v>31.058931394960684</v>
      </c>
    </row>
    <row r="169" spans="1:32" ht="15.75" x14ac:dyDescent="0.25">
      <c r="A169" s="28" t="str">
        <f>'Parent Information'!G140</f>
        <v>70-07-16-235-040</v>
      </c>
      <c r="B169" s="18">
        <f>'Parent Information'!AN140</f>
        <v>19.890934959999999</v>
      </c>
      <c r="C169" s="51">
        <f>'Parent Information'!AQ140</f>
        <v>19.894539600600002</v>
      </c>
      <c r="D169" s="52">
        <f>'Parent Information'!AR140</f>
        <v>0.47359368952380948</v>
      </c>
      <c r="E169" s="17" t="str">
        <f>'Parent Information'!K140</f>
        <v>MONTGOMERY MARILYN-JEFFERY D</v>
      </c>
      <c r="F169" s="28">
        <f>VLOOKUP(A169,'Factor 1, 4, &amp; 5'!$F$1:$AS$230,40,FALSE)</f>
        <v>2</v>
      </c>
      <c r="G169" s="18">
        <f>VLOOKUP(F169,$H$5:$I$9,2,FALSE)</f>
        <v>1.5</v>
      </c>
      <c r="H169" s="21">
        <f>D169*G169</f>
        <v>0.71039053428571419</v>
      </c>
      <c r="I169" s="42">
        <f>H169/$H$253*$C$16</f>
        <v>7.678796373973724E-6</v>
      </c>
      <c r="J169" s="40">
        <f>I169*$F$4</f>
        <v>8.4466760113710961</v>
      </c>
      <c r="K169" s="18">
        <f>VLOOKUP(A169,'Factored Acreage'!$A$3:$D$231,4,FALSE)</f>
        <v>0.24</v>
      </c>
      <c r="L169" s="41">
        <f>D169*K169</f>
        <v>0.11366248548571427</v>
      </c>
      <c r="M169" s="53">
        <f>L169/$L$253*$C$17</f>
        <v>4.0316123714785429E-6</v>
      </c>
      <c r="N169" s="40">
        <f>M169*$F$4</f>
        <v>4.4347736086263971</v>
      </c>
      <c r="O169" s="40">
        <f>$H$9</f>
        <v>275</v>
      </c>
      <c r="P169" s="42">
        <f>O169/$O$253*$C$18</f>
        <v>2.5000000000000001E-4</v>
      </c>
      <c r="Q169" s="17">
        <f>VLOOKUP(A169,'Factor 1, 4, &amp; 5'!$F$2:$AS$230,38,FALSE)</f>
        <v>1</v>
      </c>
      <c r="R169" s="18">
        <f>VLOOKUP(Q169,$H$11:$I$13,2,FALSE)</f>
        <v>1</v>
      </c>
      <c r="S169" s="75">
        <f>R169*D169</f>
        <v>0.47359368952380948</v>
      </c>
      <c r="T169" s="42">
        <f>S169/$S$253*$C$19</f>
        <v>8.3802146758438733E-6</v>
      </c>
      <c r="U169" s="40">
        <f>T169*$F$4</f>
        <v>9.2182361434282605</v>
      </c>
      <c r="V169" s="17">
        <f>VLOOKUP(A169,'Factor 1, 4, &amp; 5'!$F$2:$AS$230,39,FALSE)</f>
        <v>2</v>
      </c>
      <c r="W169" s="18">
        <f>VLOOKUP(V169,$H$15:$I$17,2,FALSE)</f>
        <v>1.5</v>
      </c>
      <c r="X169" s="75">
        <f>W169*$D169</f>
        <v>0.71039053428571419</v>
      </c>
      <c r="Y169" s="42">
        <f>X169/$X$253*$C$20</f>
        <v>1.226329835107367E-5</v>
      </c>
      <c r="Z169" s="40">
        <f>Y169*$F$4</f>
        <v>13.489628186181037</v>
      </c>
      <c r="AA169" s="17">
        <f>VLOOKUP(A169,'Factor 1, 4, &amp; 5'!$F$1:$AT$230,41,FALSE)</f>
        <v>0</v>
      </c>
      <c r="AB169" s="40">
        <f>IF(AA169=1,$H$19,0)</f>
        <v>0</v>
      </c>
      <c r="AC169" s="42">
        <f>AB169/$AB$253*$C$21</f>
        <v>0</v>
      </c>
      <c r="AD169" s="53">
        <f>P169+M169+I169+T169+Y169+AC169</f>
        <v>2.823539217723698E-4</v>
      </c>
      <c r="AE169" s="40">
        <f>J169+N169+O169+U169+Z169+AB169</f>
        <v>310.58931394960683</v>
      </c>
      <c r="AF169" s="40">
        <f>AE169/$O$10</f>
        <v>31.058931394960684</v>
      </c>
    </row>
    <row r="170" spans="1:32" ht="15.75" x14ac:dyDescent="0.25">
      <c r="A170" s="28" t="str">
        <f>'Parent Information'!G139</f>
        <v>70-07-16-235-010</v>
      </c>
      <c r="B170" s="18">
        <f>'Parent Information'!AN139</f>
        <v>19.890934959999999</v>
      </c>
      <c r="C170" s="51">
        <f>'Parent Information'!AQ139</f>
        <v>19.894539600600002</v>
      </c>
      <c r="D170" s="52">
        <f>'Parent Information'!AR139</f>
        <v>0.47359368952380948</v>
      </c>
      <c r="E170" s="17" t="str">
        <f>'Parent Information'!K139</f>
        <v>PERKINS CHARLIE-PAULA</v>
      </c>
      <c r="F170" s="28">
        <f>VLOOKUP(A170,'Factor 1, 4, &amp; 5'!$F$1:$AS$230,40,FALSE)</f>
        <v>2</v>
      </c>
      <c r="G170" s="18">
        <f>VLOOKUP(F170,$H$5:$I$9,2,FALSE)</f>
        <v>1.5</v>
      </c>
      <c r="H170" s="21">
        <f>D170*G170</f>
        <v>0.71039053428571419</v>
      </c>
      <c r="I170" s="42">
        <f>H170/$H$253*$C$16</f>
        <v>7.678796373973724E-6</v>
      </c>
      <c r="J170" s="40">
        <f>I170*$F$4</f>
        <v>8.4466760113710961</v>
      </c>
      <c r="K170" s="18">
        <f>VLOOKUP(A170,'Factored Acreage'!$A$3:$D$231,4,FALSE)</f>
        <v>0.24</v>
      </c>
      <c r="L170" s="41">
        <f>D170*K170</f>
        <v>0.11366248548571427</v>
      </c>
      <c r="M170" s="53">
        <f>L170/$L$253*$C$17</f>
        <v>4.0316123714785429E-6</v>
      </c>
      <c r="N170" s="40">
        <f>M170*$F$4</f>
        <v>4.4347736086263971</v>
      </c>
      <c r="O170" s="40">
        <f>$H$9</f>
        <v>275</v>
      </c>
      <c r="P170" s="42">
        <f>O170/$O$253*$C$18</f>
        <v>2.5000000000000001E-4</v>
      </c>
      <c r="Q170" s="17">
        <f>VLOOKUP(A170,'Factor 1, 4, &amp; 5'!$F$2:$AS$230,38,FALSE)</f>
        <v>1</v>
      </c>
      <c r="R170" s="18">
        <f>VLOOKUP(Q170,$H$11:$I$13,2,FALSE)</f>
        <v>1</v>
      </c>
      <c r="S170" s="75">
        <f>R170*D170</f>
        <v>0.47359368952380948</v>
      </c>
      <c r="T170" s="42">
        <f>S170/$S$253*$C$19</f>
        <v>8.3802146758438733E-6</v>
      </c>
      <c r="U170" s="40">
        <f>T170*$F$4</f>
        <v>9.2182361434282605</v>
      </c>
      <c r="V170" s="17">
        <f>VLOOKUP(A170,'Factor 1, 4, &amp; 5'!$F$2:$AS$230,39,FALSE)</f>
        <v>2</v>
      </c>
      <c r="W170" s="18">
        <f>VLOOKUP(V170,$H$15:$I$17,2,FALSE)</f>
        <v>1.5</v>
      </c>
      <c r="X170" s="75">
        <f>W170*$D170</f>
        <v>0.71039053428571419</v>
      </c>
      <c r="Y170" s="42">
        <f>X170/$X$253*$C$20</f>
        <v>1.226329835107367E-5</v>
      </c>
      <c r="Z170" s="40">
        <f>Y170*$F$4</f>
        <v>13.489628186181037</v>
      </c>
      <c r="AA170" s="17">
        <f>VLOOKUP(A170,'Factor 1, 4, &amp; 5'!$F$1:$AT$230,41,FALSE)</f>
        <v>0</v>
      </c>
      <c r="AB170" s="40">
        <f>IF(AA170=1,$H$19,0)</f>
        <v>0</v>
      </c>
      <c r="AC170" s="42">
        <f>AB170/$AB$253*$C$21</f>
        <v>0</v>
      </c>
      <c r="AD170" s="53">
        <f>P170+M170+I170+T170+Y170+AC170</f>
        <v>2.823539217723698E-4</v>
      </c>
      <c r="AE170" s="40">
        <f>J170+N170+O170+U170+Z170+AB170</f>
        <v>310.58931394960683</v>
      </c>
      <c r="AF170" s="40">
        <f>AE170/$O$10</f>
        <v>31.058931394960684</v>
      </c>
    </row>
    <row r="171" spans="1:32" ht="15.75" x14ac:dyDescent="0.25">
      <c r="A171" s="28" t="str">
        <f>'Parent Information'!G160</f>
        <v>70-07-16-235-020</v>
      </c>
      <c r="B171" s="18">
        <f>'Parent Information'!AN160</f>
        <v>19.890934959999999</v>
      </c>
      <c r="C171" s="51">
        <f>'Parent Information'!AQ160</f>
        <v>19.894539600600002</v>
      </c>
      <c r="D171" s="52">
        <f>'Parent Information'!AR160</f>
        <v>0.47359368952380948</v>
      </c>
      <c r="E171" s="17" t="str">
        <f>'Parent Information'!K160</f>
        <v>ROONEY CATHERINE A-MARY M</v>
      </c>
      <c r="F171" s="28">
        <f>VLOOKUP(A171,'Factor 1, 4, &amp; 5'!$F$1:$AS$230,40,FALSE)</f>
        <v>2</v>
      </c>
      <c r="G171" s="18">
        <f>VLOOKUP(F171,$H$5:$I$9,2,FALSE)</f>
        <v>1.5</v>
      </c>
      <c r="H171" s="21">
        <f>D171*G171</f>
        <v>0.71039053428571419</v>
      </c>
      <c r="I171" s="42">
        <f>H171/$H$253*$C$16</f>
        <v>7.678796373973724E-6</v>
      </c>
      <c r="J171" s="40">
        <f>I171*$F$4</f>
        <v>8.4466760113710961</v>
      </c>
      <c r="K171" s="18">
        <f>VLOOKUP(A171,'Factored Acreage'!$A$3:$D$231,4,FALSE)</f>
        <v>0.24</v>
      </c>
      <c r="L171" s="41">
        <f>D171*K171</f>
        <v>0.11366248548571427</v>
      </c>
      <c r="M171" s="53">
        <f>L171/$L$253*$C$17</f>
        <v>4.0316123714785429E-6</v>
      </c>
      <c r="N171" s="40">
        <f>M171*$F$4</f>
        <v>4.4347736086263971</v>
      </c>
      <c r="O171" s="40">
        <f>$H$9</f>
        <v>275</v>
      </c>
      <c r="P171" s="42">
        <f>O171/$O$253*$C$18</f>
        <v>2.5000000000000001E-4</v>
      </c>
      <c r="Q171" s="17">
        <f>VLOOKUP(A171,'Factor 1, 4, &amp; 5'!$F$2:$AS$230,38,FALSE)</f>
        <v>1</v>
      </c>
      <c r="R171" s="18">
        <f>VLOOKUP(Q171,$H$11:$I$13,2,FALSE)</f>
        <v>1</v>
      </c>
      <c r="S171" s="75">
        <f>R171*D171</f>
        <v>0.47359368952380948</v>
      </c>
      <c r="T171" s="42">
        <f>S171/$S$253*$C$19</f>
        <v>8.3802146758438733E-6</v>
      </c>
      <c r="U171" s="40">
        <f>T171*$F$4</f>
        <v>9.2182361434282605</v>
      </c>
      <c r="V171" s="17">
        <f>VLOOKUP(A171,'Factor 1, 4, &amp; 5'!$F$2:$AS$230,39,FALSE)</f>
        <v>2</v>
      </c>
      <c r="W171" s="18">
        <f>VLOOKUP(V171,$H$15:$I$17,2,FALSE)</f>
        <v>1.5</v>
      </c>
      <c r="X171" s="75">
        <f>W171*$D171</f>
        <v>0.71039053428571419</v>
      </c>
      <c r="Y171" s="42">
        <f>X171/$X$253*$C$20</f>
        <v>1.226329835107367E-5</v>
      </c>
      <c r="Z171" s="40">
        <f>Y171*$F$4</f>
        <v>13.489628186181037</v>
      </c>
      <c r="AA171" s="17">
        <f>VLOOKUP(A171,'Factor 1, 4, &amp; 5'!$F$1:$AT$230,41,FALSE)</f>
        <v>0</v>
      </c>
      <c r="AB171" s="40">
        <f>IF(AA171=1,$H$19,0)</f>
        <v>0</v>
      </c>
      <c r="AC171" s="42">
        <f>AB171/$AB$253*$C$21</f>
        <v>0</v>
      </c>
      <c r="AD171" s="53">
        <f>P171+M171+I171+T171+Y171+AC171</f>
        <v>2.823539217723698E-4</v>
      </c>
      <c r="AE171" s="40">
        <f>J171+N171+O171+U171+Z171+AB171</f>
        <v>310.58931394960683</v>
      </c>
      <c r="AF171" s="40">
        <f>AE171/$O$10</f>
        <v>31.058931394960684</v>
      </c>
    </row>
    <row r="172" spans="1:32" ht="15.75" x14ac:dyDescent="0.25">
      <c r="A172" s="28" t="str">
        <f>'Parent Information'!G156</f>
        <v>70-07-16-235-006</v>
      </c>
      <c r="B172" s="18">
        <f>'Parent Information'!AN156</f>
        <v>19.890934959999999</v>
      </c>
      <c r="C172" s="51">
        <f>'Parent Information'!AQ156</f>
        <v>19.894539600600002</v>
      </c>
      <c r="D172" s="52">
        <f>'Parent Information'!AR156</f>
        <v>0.47359368952380948</v>
      </c>
      <c r="E172" s="17" t="str">
        <f>'Parent Information'!K156</f>
        <v>ROTHWELL WILLIAM J-MARIBETH</v>
      </c>
      <c r="F172" s="28">
        <f>VLOOKUP(A172,'Factor 1, 4, &amp; 5'!$F$1:$AS$230,40,FALSE)</f>
        <v>2</v>
      </c>
      <c r="G172" s="18">
        <f>VLOOKUP(F172,$H$5:$I$9,2,FALSE)</f>
        <v>1.5</v>
      </c>
      <c r="H172" s="21">
        <f>D172*G172</f>
        <v>0.71039053428571419</v>
      </c>
      <c r="I172" s="42">
        <f>H172/$H$253*$C$16</f>
        <v>7.678796373973724E-6</v>
      </c>
      <c r="J172" s="40">
        <f>I172*$F$4</f>
        <v>8.4466760113710961</v>
      </c>
      <c r="K172" s="18">
        <f>VLOOKUP(A172,'Factored Acreage'!$A$3:$D$231,4,FALSE)</f>
        <v>0.24</v>
      </c>
      <c r="L172" s="41">
        <f>D172*K172</f>
        <v>0.11366248548571427</v>
      </c>
      <c r="M172" s="53">
        <f>L172/$L$253*$C$17</f>
        <v>4.0316123714785429E-6</v>
      </c>
      <c r="N172" s="40">
        <f>M172*$F$4</f>
        <v>4.4347736086263971</v>
      </c>
      <c r="O172" s="40">
        <f>$H$9</f>
        <v>275</v>
      </c>
      <c r="P172" s="42">
        <f>O172/$O$253*$C$18</f>
        <v>2.5000000000000001E-4</v>
      </c>
      <c r="Q172" s="17">
        <f>VLOOKUP(A172,'Factor 1, 4, &amp; 5'!$F$2:$AS$230,38,FALSE)</f>
        <v>1</v>
      </c>
      <c r="R172" s="18">
        <f>VLOOKUP(Q172,$H$11:$I$13,2,FALSE)</f>
        <v>1</v>
      </c>
      <c r="S172" s="75">
        <f>R172*D172</f>
        <v>0.47359368952380948</v>
      </c>
      <c r="T172" s="42">
        <f>S172/$S$253*$C$19</f>
        <v>8.3802146758438733E-6</v>
      </c>
      <c r="U172" s="40">
        <f>T172*$F$4</f>
        <v>9.2182361434282605</v>
      </c>
      <c r="V172" s="17">
        <f>VLOOKUP(A172,'Factor 1, 4, &amp; 5'!$F$2:$AS$230,39,FALSE)</f>
        <v>2</v>
      </c>
      <c r="W172" s="18">
        <f>VLOOKUP(V172,$H$15:$I$17,2,FALSE)</f>
        <v>1.5</v>
      </c>
      <c r="X172" s="75">
        <f>W172*$D172</f>
        <v>0.71039053428571419</v>
      </c>
      <c r="Y172" s="42">
        <f>X172/$X$253*$C$20</f>
        <v>1.226329835107367E-5</v>
      </c>
      <c r="Z172" s="40">
        <f>Y172*$F$4</f>
        <v>13.489628186181037</v>
      </c>
      <c r="AA172" s="17">
        <f>VLOOKUP(A172,'Factor 1, 4, &amp; 5'!$F$1:$AT$230,41,FALSE)</f>
        <v>0</v>
      </c>
      <c r="AB172" s="40">
        <f>IF(AA172=1,$H$19,0)</f>
        <v>0</v>
      </c>
      <c r="AC172" s="42">
        <f>AB172/$AB$253*$C$21</f>
        <v>0</v>
      </c>
      <c r="AD172" s="53">
        <f>P172+M172+I172+T172+Y172+AC172</f>
        <v>2.823539217723698E-4</v>
      </c>
      <c r="AE172" s="40">
        <f>J172+N172+O172+U172+Z172+AB172</f>
        <v>310.58931394960683</v>
      </c>
      <c r="AF172" s="40">
        <f>AE172/$O$10</f>
        <v>31.058931394960684</v>
      </c>
    </row>
    <row r="173" spans="1:32" ht="15.75" x14ac:dyDescent="0.25">
      <c r="A173" s="28" t="str">
        <f>'Parent Information'!G130</f>
        <v>70-07-16-235-034</v>
      </c>
      <c r="B173" s="18">
        <f>'Parent Information'!AN130</f>
        <v>19.890934959999999</v>
      </c>
      <c r="C173" s="51">
        <f>'Parent Information'!AQ130</f>
        <v>19.894539600600002</v>
      </c>
      <c r="D173" s="52">
        <f>'Parent Information'!AR130</f>
        <v>0.47359368952380948</v>
      </c>
      <c r="E173" s="17" t="str">
        <f>'Parent Information'!K130</f>
        <v>SAUER JAMES-JULIE</v>
      </c>
      <c r="F173" s="28">
        <f>VLOOKUP(A173,'Factor 1, 4, &amp; 5'!$F$1:$AS$230,40,FALSE)</f>
        <v>2</v>
      </c>
      <c r="G173" s="18">
        <f>VLOOKUP(F173,$H$5:$I$9,2,FALSE)</f>
        <v>1.5</v>
      </c>
      <c r="H173" s="21">
        <f>D173*G173</f>
        <v>0.71039053428571419</v>
      </c>
      <c r="I173" s="42">
        <f>H173/$H$253*$C$16</f>
        <v>7.678796373973724E-6</v>
      </c>
      <c r="J173" s="40">
        <f>I173*$F$4</f>
        <v>8.4466760113710961</v>
      </c>
      <c r="K173" s="18">
        <f>VLOOKUP(A173,'Factored Acreage'!$A$3:$D$231,4,FALSE)</f>
        <v>0.24</v>
      </c>
      <c r="L173" s="41">
        <f>D173*K173</f>
        <v>0.11366248548571427</v>
      </c>
      <c r="M173" s="53">
        <f>L173/$L$253*$C$17</f>
        <v>4.0316123714785429E-6</v>
      </c>
      <c r="N173" s="40">
        <f>M173*$F$4</f>
        <v>4.4347736086263971</v>
      </c>
      <c r="O173" s="40">
        <f>$H$9</f>
        <v>275</v>
      </c>
      <c r="P173" s="42">
        <f>O173/$O$253*$C$18</f>
        <v>2.5000000000000001E-4</v>
      </c>
      <c r="Q173" s="17">
        <f>VLOOKUP(A173,'Factor 1, 4, &amp; 5'!$F$2:$AS$230,38,FALSE)</f>
        <v>1</v>
      </c>
      <c r="R173" s="18">
        <f>VLOOKUP(Q173,$H$11:$I$13,2,FALSE)</f>
        <v>1</v>
      </c>
      <c r="S173" s="75">
        <f>R173*D173</f>
        <v>0.47359368952380948</v>
      </c>
      <c r="T173" s="42">
        <f>S173/$S$253*$C$19</f>
        <v>8.3802146758438733E-6</v>
      </c>
      <c r="U173" s="40">
        <f>T173*$F$4</f>
        <v>9.2182361434282605</v>
      </c>
      <c r="V173" s="17">
        <f>VLOOKUP(A173,'Factor 1, 4, &amp; 5'!$F$2:$AS$230,39,FALSE)</f>
        <v>2</v>
      </c>
      <c r="W173" s="18">
        <f>VLOOKUP(V173,$H$15:$I$17,2,FALSE)</f>
        <v>1.5</v>
      </c>
      <c r="X173" s="75">
        <f>W173*$D173</f>
        <v>0.71039053428571419</v>
      </c>
      <c r="Y173" s="42">
        <f>X173/$X$253*$C$20</f>
        <v>1.226329835107367E-5</v>
      </c>
      <c r="Z173" s="40">
        <f>Y173*$F$4</f>
        <v>13.489628186181037</v>
      </c>
      <c r="AA173" s="17">
        <f>VLOOKUP(A173,'Factor 1, 4, &amp; 5'!$F$1:$AT$230,41,FALSE)</f>
        <v>0</v>
      </c>
      <c r="AB173" s="40">
        <f>IF(AA173=1,$H$19,0)</f>
        <v>0</v>
      </c>
      <c r="AC173" s="42">
        <f>AB173/$AB$253*$C$21</f>
        <v>0</v>
      </c>
      <c r="AD173" s="53">
        <f>P173+M173+I173+T173+Y173+AC173</f>
        <v>2.823539217723698E-4</v>
      </c>
      <c r="AE173" s="40">
        <f>J173+N173+O173+U173+Z173+AB173</f>
        <v>310.58931394960683</v>
      </c>
      <c r="AF173" s="40">
        <f>AE173/$O$10</f>
        <v>31.058931394960684</v>
      </c>
    </row>
    <row r="174" spans="1:32" ht="15.75" x14ac:dyDescent="0.25">
      <c r="A174" s="28" t="str">
        <f>'Parent Information'!G145</f>
        <v>70-07-16-235-024</v>
      </c>
      <c r="B174" s="18">
        <f>'Parent Information'!AN145</f>
        <v>19.890934959999999</v>
      </c>
      <c r="C174" s="51">
        <f>'Parent Information'!AQ145</f>
        <v>19.894539600600002</v>
      </c>
      <c r="D174" s="52">
        <f>'Parent Information'!AR145</f>
        <v>0.47359368952380948</v>
      </c>
      <c r="E174" s="17" t="str">
        <f>'Parent Information'!K145</f>
        <v>SHARPE TIMOTHY W-AMY S</v>
      </c>
      <c r="F174" s="28">
        <f>VLOOKUP(A174,'Factor 1, 4, &amp; 5'!$F$1:$AS$230,40,FALSE)</f>
        <v>2</v>
      </c>
      <c r="G174" s="18">
        <f>VLOOKUP(F174,$H$5:$I$9,2,FALSE)</f>
        <v>1.5</v>
      </c>
      <c r="H174" s="21">
        <f>D174*G174</f>
        <v>0.71039053428571419</v>
      </c>
      <c r="I174" s="42">
        <f>H174/$H$253*$C$16</f>
        <v>7.678796373973724E-6</v>
      </c>
      <c r="J174" s="40">
        <f>I174*$F$4</f>
        <v>8.4466760113710961</v>
      </c>
      <c r="K174" s="18">
        <f>VLOOKUP(A174,'Factored Acreage'!$A$3:$D$231,4,FALSE)</f>
        <v>0.24</v>
      </c>
      <c r="L174" s="41">
        <f>D174*K174</f>
        <v>0.11366248548571427</v>
      </c>
      <c r="M174" s="53">
        <f>L174/$L$253*$C$17</f>
        <v>4.0316123714785429E-6</v>
      </c>
      <c r="N174" s="40">
        <f>M174*$F$4</f>
        <v>4.4347736086263971</v>
      </c>
      <c r="O174" s="40">
        <f>$H$9</f>
        <v>275</v>
      </c>
      <c r="P174" s="42">
        <f>O174/$O$253*$C$18</f>
        <v>2.5000000000000001E-4</v>
      </c>
      <c r="Q174" s="17">
        <f>VLOOKUP(A174,'Factor 1, 4, &amp; 5'!$F$2:$AS$230,38,FALSE)</f>
        <v>1</v>
      </c>
      <c r="R174" s="18">
        <f>VLOOKUP(Q174,$H$11:$I$13,2,FALSE)</f>
        <v>1</v>
      </c>
      <c r="S174" s="75">
        <f>R174*D174</f>
        <v>0.47359368952380948</v>
      </c>
      <c r="T174" s="42">
        <f>S174/$S$253*$C$19</f>
        <v>8.3802146758438733E-6</v>
      </c>
      <c r="U174" s="40">
        <f>T174*$F$4</f>
        <v>9.2182361434282605</v>
      </c>
      <c r="V174" s="17">
        <f>VLOOKUP(A174,'Factor 1, 4, &amp; 5'!$F$2:$AS$230,39,FALSE)</f>
        <v>2</v>
      </c>
      <c r="W174" s="18">
        <f>VLOOKUP(V174,$H$15:$I$17,2,FALSE)</f>
        <v>1.5</v>
      </c>
      <c r="X174" s="75">
        <f>W174*$D174</f>
        <v>0.71039053428571419</v>
      </c>
      <c r="Y174" s="42">
        <f>X174/$X$253*$C$20</f>
        <v>1.226329835107367E-5</v>
      </c>
      <c r="Z174" s="40">
        <f>Y174*$F$4</f>
        <v>13.489628186181037</v>
      </c>
      <c r="AA174" s="17">
        <f>VLOOKUP(A174,'Factor 1, 4, &amp; 5'!$F$1:$AT$230,41,FALSE)</f>
        <v>0</v>
      </c>
      <c r="AB174" s="40">
        <f>IF(AA174=1,$H$19,0)</f>
        <v>0</v>
      </c>
      <c r="AC174" s="42">
        <f>AB174/$AB$253*$C$21</f>
        <v>0</v>
      </c>
      <c r="AD174" s="53">
        <f>P174+M174+I174+T174+Y174+AC174</f>
        <v>2.823539217723698E-4</v>
      </c>
      <c r="AE174" s="40">
        <f>J174+N174+O174+U174+Z174+AB174</f>
        <v>310.58931394960683</v>
      </c>
      <c r="AF174" s="40">
        <f>AE174/$O$10</f>
        <v>31.058931394960684</v>
      </c>
    </row>
    <row r="175" spans="1:32" ht="15.75" x14ac:dyDescent="0.25">
      <c r="A175" s="28" t="str">
        <f>'Parent Information'!G161</f>
        <v>70-07-16-235-011</v>
      </c>
      <c r="B175" s="18">
        <f>'Parent Information'!AN161</f>
        <v>19.890934959999999</v>
      </c>
      <c r="C175" s="51">
        <f>'Parent Information'!AQ161</f>
        <v>19.894539600600002</v>
      </c>
      <c r="D175" s="52">
        <f>'Parent Information'!AR161</f>
        <v>0.47359368952380948</v>
      </c>
      <c r="E175" s="17" t="str">
        <f>'Parent Information'!K161</f>
        <v>SIKKENGA TRUST</v>
      </c>
      <c r="F175" s="28">
        <f>VLOOKUP(A175,'Factor 1, 4, &amp; 5'!$F$1:$AS$230,40,FALSE)</f>
        <v>2</v>
      </c>
      <c r="G175" s="18">
        <f>VLOOKUP(F175,$H$5:$I$9,2,FALSE)</f>
        <v>1.5</v>
      </c>
      <c r="H175" s="21">
        <f>D175*G175</f>
        <v>0.71039053428571419</v>
      </c>
      <c r="I175" s="42">
        <f>H175/$H$253*$C$16</f>
        <v>7.678796373973724E-6</v>
      </c>
      <c r="J175" s="40">
        <f>I175*$F$4</f>
        <v>8.4466760113710961</v>
      </c>
      <c r="K175" s="18">
        <f>VLOOKUP(A175,'Factored Acreage'!$A$3:$D$231,4,FALSE)</f>
        <v>0.24</v>
      </c>
      <c r="L175" s="41">
        <f>D175*K175</f>
        <v>0.11366248548571427</v>
      </c>
      <c r="M175" s="53">
        <f>L175/$L$253*$C$17</f>
        <v>4.0316123714785429E-6</v>
      </c>
      <c r="N175" s="40">
        <f>M175*$F$4</f>
        <v>4.4347736086263971</v>
      </c>
      <c r="O175" s="40">
        <f>$H$9</f>
        <v>275</v>
      </c>
      <c r="P175" s="42">
        <f>O175/$O$253*$C$18</f>
        <v>2.5000000000000001E-4</v>
      </c>
      <c r="Q175" s="17">
        <f>VLOOKUP(A175,'Factor 1, 4, &amp; 5'!$F$2:$AS$230,38,FALSE)</f>
        <v>1</v>
      </c>
      <c r="R175" s="18">
        <f>VLOOKUP(Q175,$H$11:$I$13,2,FALSE)</f>
        <v>1</v>
      </c>
      <c r="S175" s="75">
        <f>R175*D175</f>
        <v>0.47359368952380948</v>
      </c>
      <c r="T175" s="42">
        <f>S175/$S$253*$C$19</f>
        <v>8.3802146758438733E-6</v>
      </c>
      <c r="U175" s="40">
        <f>T175*$F$4</f>
        <v>9.2182361434282605</v>
      </c>
      <c r="V175" s="17">
        <f>VLOOKUP(A175,'Factor 1, 4, &amp; 5'!$F$2:$AS$230,39,FALSE)</f>
        <v>2</v>
      </c>
      <c r="W175" s="18">
        <f>VLOOKUP(V175,$H$15:$I$17,2,FALSE)</f>
        <v>1.5</v>
      </c>
      <c r="X175" s="75">
        <f>W175*$D175</f>
        <v>0.71039053428571419</v>
      </c>
      <c r="Y175" s="42">
        <f>X175/$X$253*$C$20</f>
        <v>1.226329835107367E-5</v>
      </c>
      <c r="Z175" s="40">
        <f>Y175*$F$4</f>
        <v>13.489628186181037</v>
      </c>
      <c r="AA175" s="17">
        <f>VLOOKUP(A175,'Factor 1, 4, &amp; 5'!$F$1:$AT$230,41,FALSE)</f>
        <v>0</v>
      </c>
      <c r="AB175" s="40">
        <f>IF(AA175=1,$H$19,0)</f>
        <v>0</v>
      </c>
      <c r="AC175" s="42">
        <f>AB175/$AB$253*$C$21</f>
        <v>0</v>
      </c>
      <c r="AD175" s="53">
        <f>P175+M175+I175+T175+Y175+AC175</f>
        <v>2.823539217723698E-4</v>
      </c>
      <c r="AE175" s="40">
        <f>J175+N175+O175+U175+Z175+AB175</f>
        <v>310.58931394960683</v>
      </c>
      <c r="AF175" s="40">
        <f>AE175/$O$10</f>
        <v>31.058931394960684</v>
      </c>
    </row>
    <row r="176" spans="1:32" ht="15.75" x14ac:dyDescent="0.25">
      <c r="A176" s="28" t="str">
        <f>'Parent Information'!G162</f>
        <v>70-07-16-235-032</v>
      </c>
      <c r="B176" s="18">
        <f>'Parent Information'!AN162</f>
        <v>19.890934959999999</v>
      </c>
      <c r="C176" s="51">
        <f>'Parent Information'!AQ162</f>
        <v>19.894539600600002</v>
      </c>
      <c r="D176" s="52">
        <f>'Parent Information'!AR162</f>
        <v>0.47359368952380948</v>
      </c>
      <c r="E176" s="17" t="str">
        <f>'Parent Information'!K162</f>
        <v>SOEDER ROBERT-MARIA</v>
      </c>
      <c r="F176" s="28">
        <f>VLOOKUP(A176,'Factor 1, 4, &amp; 5'!$F$1:$AS$230,40,FALSE)</f>
        <v>2</v>
      </c>
      <c r="G176" s="18">
        <f>VLOOKUP(F176,$H$5:$I$9,2,FALSE)</f>
        <v>1.5</v>
      </c>
      <c r="H176" s="21">
        <f>D176*G176</f>
        <v>0.71039053428571419</v>
      </c>
      <c r="I176" s="42">
        <f>H176/$H$253*$C$16</f>
        <v>7.678796373973724E-6</v>
      </c>
      <c r="J176" s="40">
        <f>I176*$F$4</f>
        <v>8.4466760113710961</v>
      </c>
      <c r="K176" s="18">
        <f>VLOOKUP(A176,'Factored Acreage'!$A$3:$D$231,4,FALSE)</f>
        <v>0.24</v>
      </c>
      <c r="L176" s="41">
        <f>D176*K176</f>
        <v>0.11366248548571427</v>
      </c>
      <c r="M176" s="53">
        <f>L176/$L$253*$C$17</f>
        <v>4.0316123714785429E-6</v>
      </c>
      <c r="N176" s="40">
        <f>M176*$F$4</f>
        <v>4.4347736086263971</v>
      </c>
      <c r="O176" s="40">
        <f>$H$9</f>
        <v>275</v>
      </c>
      <c r="P176" s="42">
        <f>O176/$O$253*$C$18</f>
        <v>2.5000000000000001E-4</v>
      </c>
      <c r="Q176" s="17">
        <f>VLOOKUP(A176,'Factor 1, 4, &amp; 5'!$F$2:$AS$230,38,FALSE)</f>
        <v>1</v>
      </c>
      <c r="R176" s="18">
        <f>VLOOKUP(Q176,$H$11:$I$13,2,FALSE)</f>
        <v>1</v>
      </c>
      <c r="S176" s="75">
        <f>R176*D176</f>
        <v>0.47359368952380948</v>
      </c>
      <c r="T176" s="42">
        <f>S176/$S$253*$C$19</f>
        <v>8.3802146758438733E-6</v>
      </c>
      <c r="U176" s="40">
        <f>T176*$F$4</f>
        <v>9.2182361434282605</v>
      </c>
      <c r="V176" s="17">
        <f>VLOOKUP(A176,'Factor 1, 4, &amp; 5'!$F$2:$AS$230,39,FALSE)</f>
        <v>2</v>
      </c>
      <c r="W176" s="18">
        <f>VLOOKUP(V176,$H$15:$I$17,2,FALSE)</f>
        <v>1.5</v>
      </c>
      <c r="X176" s="75">
        <f>W176*$D176</f>
        <v>0.71039053428571419</v>
      </c>
      <c r="Y176" s="42">
        <f>X176/$X$253*$C$20</f>
        <v>1.226329835107367E-5</v>
      </c>
      <c r="Z176" s="40">
        <f>Y176*$F$4</f>
        <v>13.489628186181037</v>
      </c>
      <c r="AA176" s="17">
        <f>VLOOKUP(A176,'Factor 1, 4, &amp; 5'!$F$1:$AT$230,41,FALSE)</f>
        <v>0</v>
      </c>
      <c r="AB176" s="40">
        <f>IF(AA176=1,$H$19,0)</f>
        <v>0</v>
      </c>
      <c r="AC176" s="42">
        <f>AB176/$AB$253*$C$21</f>
        <v>0</v>
      </c>
      <c r="AD176" s="53">
        <f>P176+M176+I176+T176+Y176+AC176</f>
        <v>2.823539217723698E-4</v>
      </c>
      <c r="AE176" s="40">
        <f>J176+N176+O176+U176+Z176+AB176</f>
        <v>310.58931394960683</v>
      </c>
      <c r="AF176" s="40">
        <f>AE176/$O$10</f>
        <v>31.058931394960684</v>
      </c>
    </row>
    <row r="177" spans="1:32" ht="15.75" x14ac:dyDescent="0.25">
      <c r="A177" s="28" t="str">
        <f>'Parent Information'!G147</f>
        <v>70-07-16-235-027</v>
      </c>
      <c r="B177" s="18">
        <f>'Parent Information'!AN147</f>
        <v>19.890934959999999</v>
      </c>
      <c r="C177" s="51">
        <f>'Parent Information'!AQ147</f>
        <v>19.894539600600002</v>
      </c>
      <c r="D177" s="52">
        <f>'Parent Information'!AR147</f>
        <v>0.47359368952380948</v>
      </c>
      <c r="E177" s="17" t="str">
        <f>'Parent Information'!K147</f>
        <v>STEGGLES JOHN-DEBORAH</v>
      </c>
      <c r="F177" s="28">
        <f>VLOOKUP(A177,'Factor 1, 4, &amp; 5'!$F$1:$AS$230,40,FALSE)</f>
        <v>2</v>
      </c>
      <c r="G177" s="18">
        <f>VLOOKUP(F177,$H$5:$I$9,2,FALSE)</f>
        <v>1.5</v>
      </c>
      <c r="H177" s="21">
        <f>D177*G177</f>
        <v>0.71039053428571419</v>
      </c>
      <c r="I177" s="42">
        <f>H177/$H$253*$C$16</f>
        <v>7.678796373973724E-6</v>
      </c>
      <c r="J177" s="40">
        <f>I177*$F$4</f>
        <v>8.4466760113710961</v>
      </c>
      <c r="K177" s="18">
        <f>VLOOKUP(A177,'Factored Acreage'!$A$3:$D$231,4,FALSE)</f>
        <v>0.24</v>
      </c>
      <c r="L177" s="41">
        <f>D177*K177</f>
        <v>0.11366248548571427</v>
      </c>
      <c r="M177" s="53">
        <f>L177/$L$253*$C$17</f>
        <v>4.0316123714785429E-6</v>
      </c>
      <c r="N177" s="40">
        <f>M177*$F$4</f>
        <v>4.4347736086263971</v>
      </c>
      <c r="O177" s="40">
        <f>$H$9</f>
        <v>275</v>
      </c>
      <c r="P177" s="42">
        <f>O177/$O$253*$C$18</f>
        <v>2.5000000000000001E-4</v>
      </c>
      <c r="Q177" s="17">
        <f>VLOOKUP(A177,'Factor 1, 4, &amp; 5'!$F$2:$AS$230,38,FALSE)</f>
        <v>1</v>
      </c>
      <c r="R177" s="18">
        <f>VLOOKUP(Q177,$H$11:$I$13,2,FALSE)</f>
        <v>1</v>
      </c>
      <c r="S177" s="75">
        <f>R177*D177</f>
        <v>0.47359368952380948</v>
      </c>
      <c r="T177" s="42">
        <f>S177/$S$253*$C$19</f>
        <v>8.3802146758438733E-6</v>
      </c>
      <c r="U177" s="40">
        <f>T177*$F$4</f>
        <v>9.2182361434282605</v>
      </c>
      <c r="V177" s="17">
        <f>VLOOKUP(A177,'Factor 1, 4, &amp; 5'!$F$2:$AS$230,39,FALSE)</f>
        <v>2</v>
      </c>
      <c r="W177" s="18">
        <f>VLOOKUP(V177,$H$15:$I$17,2,FALSE)</f>
        <v>1.5</v>
      </c>
      <c r="X177" s="75">
        <f>W177*$D177</f>
        <v>0.71039053428571419</v>
      </c>
      <c r="Y177" s="42">
        <f>X177/$X$253*$C$20</f>
        <v>1.226329835107367E-5</v>
      </c>
      <c r="Z177" s="40">
        <f>Y177*$F$4</f>
        <v>13.489628186181037</v>
      </c>
      <c r="AA177" s="17">
        <f>VLOOKUP(A177,'Factor 1, 4, &amp; 5'!$F$1:$AT$230,41,FALSE)</f>
        <v>0</v>
      </c>
      <c r="AB177" s="40">
        <f>IF(AA177=1,$H$19,0)</f>
        <v>0</v>
      </c>
      <c r="AC177" s="42">
        <f>AB177/$AB$253*$C$21</f>
        <v>0</v>
      </c>
      <c r="AD177" s="53">
        <f>P177+M177+I177+T177+Y177+AC177</f>
        <v>2.823539217723698E-4</v>
      </c>
      <c r="AE177" s="40">
        <f>J177+N177+O177+U177+Z177+AB177</f>
        <v>310.58931394960683</v>
      </c>
      <c r="AF177" s="40">
        <f>AE177/$O$10</f>
        <v>31.058931394960684</v>
      </c>
    </row>
    <row r="178" spans="1:32" ht="15.75" x14ac:dyDescent="0.25">
      <c r="A178" s="28" t="str">
        <f>'Parent Information'!G128</f>
        <v>70-07-16-235-026</v>
      </c>
      <c r="B178" s="18">
        <f>'Parent Information'!AN128</f>
        <v>19.890934959999999</v>
      </c>
      <c r="C178" s="51">
        <f>'Parent Information'!AQ128</f>
        <v>19.894539600600002</v>
      </c>
      <c r="D178" s="52">
        <f>'Parent Information'!AR128</f>
        <v>0.47359368952380948</v>
      </c>
      <c r="E178" s="17" t="str">
        <f>'Parent Information'!K128</f>
        <v>TINSLEY ANDREW- REVOCABLE LIVING TR</v>
      </c>
      <c r="F178" s="28">
        <f>VLOOKUP(A178,'Factor 1, 4, &amp; 5'!$F$1:$AS$230,40,FALSE)</f>
        <v>2</v>
      </c>
      <c r="G178" s="18">
        <f>VLOOKUP(F178,$H$5:$I$9,2,FALSE)</f>
        <v>1.5</v>
      </c>
      <c r="H178" s="21">
        <f>D178*G178</f>
        <v>0.71039053428571419</v>
      </c>
      <c r="I178" s="42">
        <f>H178/$H$253*$C$16</f>
        <v>7.678796373973724E-6</v>
      </c>
      <c r="J178" s="40">
        <f>I178*$F$4</f>
        <v>8.4466760113710961</v>
      </c>
      <c r="K178" s="18">
        <f>VLOOKUP(A178,'Factored Acreage'!$A$3:$D$231,4,FALSE)</f>
        <v>0.24</v>
      </c>
      <c r="L178" s="41">
        <f>D178*K178</f>
        <v>0.11366248548571427</v>
      </c>
      <c r="M178" s="53">
        <f>L178/$L$253*$C$17</f>
        <v>4.0316123714785429E-6</v>
      </c>
      <c r="N178" s="40">
        <f>M178*$F$4</f>
        <v>4.4347736086263971</v>
      </c>
      <c r="O178" s="40">
        <f>$H$9</f>
        <v>275</v>
      </c>
      <c r="P178" s="42">
        <f>O178/$O$253*$C$18</f>
        <v>2.5000000000000001E-4</v>
      </c>
      <c r="Q178" s="17">
        <f>VLOOKUP(A178,'Factor 1, 4, &amp; 5'!$F$2:$AS$230,38,FALSE)</f>
        <v>1</v>
      </c>
      <c r="R178" s="18">
        <f>VLOOKUP(Q178,$H$11:$I$13,2,FALSE)</f>
        <v>1</v>
      </c>
      <c r="S178" s="75">
        <f>R178*D178</f>
        <v>0.47359368952380948</v>
      </c>
      <c r="T178" s="42">
        <f>S178/$S$253*$C$19</f>
        <v>8.3802146758438733E-6</v>
      </c>
      <c r="U178" s="40">
        <f>T178*$F$4</f>
        <v>9.2182361434282605</v>
      </c>
      <c r="V178" s="17">
        <f>VLOOKUP(A178,'Factor 1, 4, &amp; 5'!$F$2:$AS$230,39,FALSE)</f>
        <v>2</v>
      </c>
      <c r="W178" s="18">
        <f>VLOOKUP(V178,$H$15:$I$17,2,FALSE)</f>
        <v>1.5</v>
      </c>
      <c r="X178" s="75">
        <f>W178*$D178</f>
        <v>0.71039053428571419</v>
      </c>
      <c r="Y178" s="42">
        <f>X178/$X$253*$C$20</f>
        <v>1.226329835107367E-5</v>
      </c>
      <c r="Z178" s="40">
        <f>Y178*$F$4</f>
        <v>13.489628186181037</v>
      </c>
      <c r="AA178" s="17">
        <f>VLOOKUP(A178,'Factor 1, 4, &amp; 5'!$F$1:$AT$230,41,FALSE)</f>
        <v>0</v>
      </c>
      <c r="AB178" s="40">
        <f>IF(AA178=1,$H$19,0)</f>
        <v>0</v>
      </c>
      <c r="AC178" s="42">
        <f>AB178/$AB$253*$C$21</f>
        <v>0</v>
      </c>
      <c r="AD178" s="53">
        <f>P178+M178+I178+T178+Y178+AC178</f>
        <v>2.823539217723698E-4</v>
      </c>
      <c r="AE178" s="40">
        <f>J178+N178+O178+U178+Z178+AB178</f>
        <v>310.58931394960683</v>
      </c>
      <c r="AF178" s="40">
        <f>AE178/$O$10</f>
        <v>31.058931394960684</v>
      </c>
    </row>
    <row r="179" spans="1:32" ht="15.75" x14ac:dyDescent="0.25">
      <c r="A179" s="28" t="str">
        <f>'Parent Information'!G124</f>
        <v>70-07-16-235-009</v>
      </c>
      <c r="B179" s="18">
        <f>'Parent Information'!AN124</f>
        <v>19.890934959999999</v>
      </c>
      <c r="C179" s="51">
        <f>'Parent Information'!AQ124</f>
        <v>19.894539600600002</v>
      </c>
      <c r="D179" s="52">
        <f>'Parent Information'!AR124</f>
        <v>0.47359368952380948</v>
      </c>
      <c r="E179" s="17" t="str">
        <f>'Parent Information'!K124</f>
        <v>VANDERSON ROBERT JR-KATHY</v>
      </c>
      <c r="F179" s="28">
        <f>VLOOKUP(A179,'Factor 1, 4, &amp; 5'!$F$1:$AS$230,40,FALSE)</f>
        <v>2</v>
      </c>
      <c r="G179" s="18">
        <f>VLOOKUP(F179,$H$5:$I$9,2,FALSE)</f>
        <v>1.5</v>
      </c>
      <c r="H179" s="21">
        <f>D179*G179</f>
        <v>0.71039053428571419</v>
      </c>
      <c r="I179" s="42">
        <f>H179/$H$253*$C$16</f>
        <v>7.678796373973724E-6</v>
      </c>
      <c r="J179" s="40">
        <f>I179*$F$4</f>
        <v>8.4466760113710961</v>
      </c>
      <c r="K179" s="18">
        <f>VLOOKUP(A179,'Factored Acreage'!$A$3:$D$231,4,FALSE)</f>
        <v>0.24</v>
      </c>
      <c r="L179" s="41">
        <f>D179*K179</f>
        <v>0.11366248548571427</v>
      </c>
      <c r="M179" s="53">
        <f>L179/$L$253*$C$17</f>
        <v>4.0316123714785429E-6</v>
      </c>
      <c r="N179" s="40">
        <f>M179*$F$4</f>
        <v>4.4347736086263971</v>
      </c>
      <c r="O179" s="40">
        <f>$H$9</f>
        <v>275</v>
      </c>
      <c r="P179" s="42">
        <f>O179/$O$253*$C$18</f>
        <v>2.5000000000000001E-4</v>
      </c>
      <c r="Q179" s="17">
        <f>VLOOKUP(A179,'Factor 1, 4, &amp; 5'!$F$2:$AS$230,38,FALSE)</f>
        <v>1</v>
      </c>
      <c r="R179" s="18">
        <f>VLOOKUP(Q179,$H$11:$I$13,2,FALSE)</f>
        <v>1</v>
      </c>
      <c r="S179" s="75">
        <f>R179*D179</f>
        <v>0.47359368952380948</v>
      </c>
      <c r="T179" s="42">
        <f>S179/$S$253*$C$19</f>
        <v>8.3802146758438733E-6</v>
      </c>
      <c r="U179" s="40">
        <f>T179*$F$4</f>
        <v>9.2182361434282605</v>
      </c>
      <c r="V179" s="17">
        <f>VLOOKUP(A179,'Factor 1, 4, &amp; 5'!$F$2:$AS$230,39,FALSE)</f>
        <v>2</v>
      </c>
      <c r="W179" s="18">
        <f>VLOOKUP(V179,$H$15:$I$17,2,FALSE)</f>
        <v>1.5</v>
      </c>
      <c r="X179" s="75">
        <f>W179*$D179</f>
        <v>0.71039053428571419</v>
      </c>
      <c r="Y179" s="42">
        <f>X179/$X$253*$C$20</f>
        <v>1.226329835107367E-5</v>
      </c>
      <c r="Z179" s="40">
        <f>Y179*$F$4</f>
        <v>13.489628186181037</v>
      </c>
      <c r="AA179" s="17">
        <f>VLOOKUP(A179,'Factor 1, 4, &amp; 5'!$F$1:$AT$230,41,FALSE)</f>
        <v>0</v>
      </c>
      <c r="AB179" s="40">
        <f>IF(AA179=1,$H$19,0)</f>
        <v>0</v>
      </c>
      <c r="AC179" s="42">
        <f>AB179/$AB$253*$C$21</f>
        <v>0</v>
      </c>
      <c r="AD179" s="53">
        <f>P179+M179+I179+T179+Y179+AC179</f>
        <v>2.823539217723698E-4</v>
      </c>
      <c r="AE179" s="40">
        <f>J179+N179+O179+U179+Z179+AB179</f>
        <v>310.58931394960683</v>
      </c>
      <c r="AF179" s="40">
        <f>AE179/$O$10</f>
        <v>31.058931394960684</v>
      </c>
    </row>
    <row r="180" spans="1:32" ht="15.75" x14ac:dyDescent="0.25">
      <c r="A180" s="28" t="str">
        <f>'Parent Information'!G137</f>
        <v>70-07-16-235-039</v>
      </c>
      <c r="B180" s="18">
        <f>'Parent Information'!AN137</f>
        <v>19.890934959999999</v>
      </c>
      <c r="C180" s="51">
        <f>'Parent Information'!AQ137</f>
        <v>19.894539600600002</v>
      </c>
      <c r="D180" s="52">
        <f>'Parent Information'!AR137</f>
        <v>0.47359368952380948</v>
      </c>
      <c r="E180" s="17" t="str">
        <f>'Parent Information'!K137</f>
        <v>VOKAL DERK J-MARIE L TRUST</v>
      </c>
      <c r="F180" s="28">
        <f>VLOOKUP(A180,'Factor 1, 4, &amp; 5'!$F$1:$AS$230,40,FALSE)</f>
        <v>2</v>
      </c>
      <c r="G180" s="18">
        <f>VLOOKUP(F180,$H$5:$I$9,2,FALSE)</f>
        <v>1.5</v>
      </c>
      <c r="H180" s="21">
        <f>D180*G180</f>
        <v>0.71039053428571419</v>
      </c>
      <c r="I180" s="42">
        <f>H180/$H$253*$C$16</f>
        <v>7.678796373973724E-6</v>
      </c>
      <c r="J180" s="40">
        <f>I180*$F$4</f>
        <v>8.4466760113710961</v>
      </c>
      <c r="K180" s="18">
        <f>VLOOKUP(A180,'Factored Acreage'!$A$3:$D$231,4,FALSE)</f>
        <v>0.24</v>
      </c>
      <c r="L180" s="41">
        <f>D180*K180</f>
        <v>0.11366248548571427</v>
      </c>
      <c r="M180" s="53">
        <f>L180/$L$253*$C$17</f>
        <v>4.0316123714785429E-6</v>
      </c>
      <c r="N180" s="40">
        <f>M180*$F$4</f>
        <v>4.4347736086263971</v>
      </c>
      <c r="O180" s="40">
        <f>$H$9</f>
        <v>275</v>
      </c>
      <c r="P180" s="42">
        <f>O180/$O$253*$C$18</f>
        <v>2.5000000000000001E-4</v>
      </c>
      <c r="Q180" s="17">
        <f>VLOOKUP(A180,'Factor 1, 4, &amp; 5'!$F$2:$AS$230,38,FALSE)</f>
        <v>1</v>
      </c>
      <c r="R180" s="18">
        <f>VLOOKUP(Q180,$H$11:$I$13,2,FALSE)</f>
        <v>1</v>
      </c>
      <c r="S180" s="75">
        <f>R180*D180</f>
        <v>0.47359368952380948</v>
      </c>
      <c r="T180" s="42">
        <f>S180/$S$253*$C$19</f>
        <v>8.3802146758438733E-6</v>
      </c>
      <c r="U180" s="40">
        <f>T180*$F$4</f>
        <v>9.2182361434282605</v>
      </c>
      <c r="V180" s="17">
        <f>VLOOKUP(A180,'Factor 1, 4, &amp; 5'!$F$2:$AS$230,39,FALSE)</f>
        <v>2</v>
      </c>
      <c r="W180" s="18">
        <f>VLOOKUP(V180,$H$15:$I$17,2,FALSE)</f>
        <v>1.5</v>
      </c>
      <c r="X180" s="75">
        <f>W180*$D180</f>
        <v>0.71039053428571419</v>
      </c>
      <c r="Y180" s="42">
        <f>X180/$X$253*$C$20</f>
        <v>1.226329835107367E-5</v>
      </c>
      <c r="Z180" s="40">
        <f>Y180*$F$4</f>
        <v>13.489628186181037</v>
      </c>
      <c r="AA180" s="17">
        <f>VLOOKUP(A180,'Factor 1, 4, &amp; 5'!$F$1:$AT$230,41,FALSE)</f>
        <v>0</v>
      </c>
      <c r="AB180" s="40">
        <f>IF(AA180=1,$H$19,0)</f>
        <v>0</v>
      </c>
      <c r="AC180" s="42">
        <f>AB180/$AB$253*$C$21</f>
        <v>0</v>
      </c>
      <c r="AD180" s="53">
        <f>P180+M180+I180+T180+Y180+AC180</f>
        <v>2.823539217723698E-4</v>
      </c>
      <c r="AE180" s="40">
        <f>J180+N180+O180+U180+Z180+AB180</f>
        <v>310.58931394960683</v>
      </c>
      <c r="AF180" s="40">
        <f>AE180/$O$10</f>
        <v>31.058931394960684</v>
      </c>
    </row>
    <row r="181" spans="1:32" ht="15.75" x14ac:dyDescent="0.25">
      <c r="A181" s="28" t="str">
        <f>'Parent Information'!G127</f>
        <v>70-07-16-235-017</v>
      </c>
      <c r="B181" s="18">
        <f>'Parent Information'!AN127</f>
        <v>19.890934959999999</v>
      </c>
      <c r="C181" s="51">
        <f>'Parent Information'!AQ127</f>
        <v>19.894539600600002</v>
      </c>
      <c r="D181" s="52">
        <f>'Parent Information'!AR127</f>
        <v>0.47359368952380948</v>
      </c>
      <c r="E181" s="17" t="str">
        <f>'Parent Information'!K127</f>
        <v>WORMAN GARY-MARY</v>
      </c>
      <c r="F181" s="28">
        <f>VLOOKUP(A181,'Factor 1, 4, &amp; 5'!$F$1:$AS$230,40,FALSE)</f>
        <v>2</v>
      </c>
      <c r="G181" s="18">
        <f>VLOOKUP(F181,$H$5:$I$9,2,FALSE)</f>
        <v>1.5</v>
      </c>
      <c r="H181" s="21">
        <f>D181*G181</f>
        <v>0.71039053428571419</v>
      </c>
      <c r="I181" s="42">
        <f>H181/$H$253*$C$16</f>
        <v>7.678796373973724E-6</v>
      </c>
      <c r="J181" s="40">
        <f>I181*$F$4</f>
        <v>8.4466760113710961</v>
      </c>
      <c r="K181" s="18">
        <f>VLOOKUP(A181,'Factored Acreage'!$A$3:$D$231,4,FALSE)</f>
        <v>0.24</v>
      </c>
      <c r="L181" s="41">
        <f>D181*K181</f>
        <v>0.11366248548571427</v>
      </c>
      <c r="M181" s="53">
        <f>L181/$L$253*$C$17</f>
        <v>4.0316123714785429E-6</v>
      </c>
      <c r="N181" s="40">
        <f>M181*$F$4</f>
        <v>4.4347736086263971</v>
      </c>
      <c r="O181" s="40">
        <f>$H$9</f>
        <v>275</v>
      </c>
      <c r="P181" s="42">
        <f>O181/$O$253*$C$18</f>
        <v>2.5000000000000001E-4</v>
      </c>
      <c r="Q181" s="17">
        <f>VLOOKUP(A181,'Factor 1, 4, &amp; 5'!$F$2:$AS$230,38,FALSE)</f>
        <v>1</v>
      </c>
      <c r="R181" s="18">
        <f>VLOOKUP(Q181,$H$11:$I$13,2,FALSE)</f>
        <v>1</v>
      </c>
      <c r="S181" s="75">
        <f>R181*D181</f>
        <v>0.47359368952380948</v>
      </c>
      <c r="T181" s="42">
        <f>S181/$S$253*$C$19</f>
        <v>8.3802146758438733E-6</v>
      </c>
      <c r="U181" s="40">
        <f>T181*$F$4</f>
        <v>9.2182361434282605</v>
      </c>
      <c r="V181" s="17">
        <f>VLOOKUP(A181,'Factor 1, 4, &amp; 5'!$F$2:$AS$230,39,FALSE)</f>
        <v>2</v>
      </c>
      <c r="W181" s="18">
        <f>VLOOKUP(V181,$H$15:$I$17,2,FALSE)</f>
        <v>1.5</v>
      </c>
      <c r="X181" s="75">
        <f>W181*$D181</f>
        <v>0.71039053428571419</v>
      </c>
      <c r="Y181" s="42">
        <f>X181/$X$253*$C$20</f>
        <v>1.226329835107367E-5</v>
      </c>
      <c r="Z181" s="40">
        <f>Y181*$F$4</f>
        <v>13.489628186181037</v>
      </c>
      <c r="AA181" s="17">
        <f>VLOOKUP(A181,'Factor 1, 4, &amp; 5'!$F$1:$AT$230,41,FALSE)</f>
        <v>0</v>
      </c>
      <c r="AB181" s="40">
        <f>IF(AA181=1,$H$19,0)</f>
        <v>0</v>
      </c>
      <c r="AC181" s="42">
        <f>AB181/$AB$253*$C$21</f>
        <v>0</v>
      </c>
      <c r="AD181" s="53">
        <f>P181+M181+I181+T181+Y181+AC181</f>
        <v>2.823539217723698E-4</v>
      </c>
      <c r="AE181" s="40">
        <f>J181+N181+O181+U181+Z181+AB181</f>
        <v>310.58931394960683</v>
      </c>
      <c r="AF181" s="40">
        <f>AE181/$O$10</f>
        <v>31.058931394960684</v>
      </c>
    </row>
    <row r="182" spans="1:32" ht="15.75" x14ac:dyDescent="0.25">
      <c r="A182" s="28" t="str">
        <f>'Parent Information'!G235</f>
        <v>70-07-23-100-001</v>
      </c>
      <c r="B182" s="18">
        <f>'Parent Information'!AN235</f>
        <v>84.889458110000007</v>
      </c>
      <c r="C182" s="51">
        <f>'Parent Information'!AQ235</f>
        <v>84.904978318600001</v>
      </c>
      <c r="D182" s="52">
        <f>'Parent Information'!AR235</f>
        <v>0.72245407341500001</v>
      </c>
      <c r="E182" s="17" t="str">
        <f>'Parent Information'!K235</f>
        <v>VOLOVEK EDWARD J-BONNIE</v>
      </c>
      <c r="F182" s="28">
        <f>VLOOKUP(A182,'Factor 1, 4, &amp; 5'!$F$1:$AS$230,40,FALSE)</f>
        <v>1</v>
      </c>
      <c r="G182" s="18">
        <f>VLOOKUP(F182,$H$5:$I$9,2,FALSE)</f>
        <v>1</v>
      </c>
      <c r="H182" s="21">
        <f>D182*G182</f>
        <v>0.72245407341500001</v>
      </c>
      <c r="I182" s="42">
        <f>H182/$H$253*$C$16</f>
        <v>7.8091943115199951E-6</v>
      </c>
      <c r="J182" s="40">
        <f>I182*$F$4</f>
        <v>8.5901137426719938</v>
      </c>
      <c r="K182" s="18">
        <f>VLOOKUP(A182,'Factored Acreage'!$A$3:$D$231,4,FALSE)</f>
        <v>0.2</v>
      </c>
      <c r="L182" s="41">
        <f>D182*K182</f>
        <v>0.14449081468300001</v>
      </c>
      <c r="M182" s="53">
        <f>L182/$L$253*$C$17</f>
        <v>5.1250942960790001E-6</v>
      </c>
      <c r="N182" s="40">
        <f>M182*$F$4</f>
        <v>5.6376037256869003</v>
      </c>
      <c r="O182" s="40">
        <f>$H$9</f>
        <v>275</v>
      </c>
      <c r="P182" s="42">
        <f>O182/$O$253*$C$18</f>
        <v>2.5000000000000001E-4</v>
      </c>
      <c r="Q182" s="17">
        <f>VLOOKUP(A182,'Factor 1, 4, &amp; 5'!$F$2:$AS$230,38,FALSE)</f>
        <v>1</v>
      </c>
      <c r="R182" s="18">
        <f>VLOOKUP(Q182,$H$11:$I$13,2,FALSE)</f>
        <v>1</v>
      </c>
      <c r="S182" s="75">
        <f>R182*D182</f>
        <v>0.72245407341500001</v>
      </c>
      <c r="T182" s="42">
        <f>S182/$S$253*$C$19</f>
        <v>1.2783785685031167E-5</v>
      </c>
      <c r="U182" s="40">
        <f>T182*$F$4</f>
        <v>14.062164253534284</v>
      </c>
      <c r="V182" s="17">
        <f>VLOOKUP(A182,'Factor 1, 4, &amp; 5'!$F$2:$AS$230,39,FALSE)</f>
        <v>3</v>
      </c>
      <c r="W182" s="18">
        <f>VLOOKUP(V182,$H$15:$I$17,2,FALSE)</f>
        <v>0.5</v>
      </c>
      <c r="X182" s="75">
        <f>W182*$D182</f>
        <v>0.3612270367075</v>
      </c>
      <c r="Y182" s="42">
        <f>X182/$X$253*$C$20</f>
        <v>6.2357741408708916E-6</v>
      </c>
      <c r="Z182" s="40">
        <f>Y182*$F$4</f>
        <v>6.8593515549579811</v>
      </c>
      <c r="AA182" s="17">
        <f>VLOOKUP(A182,'Factor 1, 4, &amp; 5'!$F$1:$AT$230,41,FALSE)</f>
        <v>0</v>
      </c>
      <c r="AB182" s="40">
        <f>IF(AA182=1,$H$19,0)</f>
        <v>0</v>
      </c>
      <c r="AC182" s="42">
        <f>AB182/$AB$253*$C$21</f>
        <v>0</v>
      </c>
      <c r="AD182" s="53">
        <f>P182+M182+I182+T182+Y182+AC182</f>
        <v>2.8195384843350107E-4</v>
      </c>
      <c r="AE182" s="40">
        <f>J182+N182+O182+U182+Z182+AB182</f>
        <v>310.14923327685113</v>
      </c>
      <c r="AF182" s="40">
        <f>AE182/$O$10</f>
        <v>31.014923327685114</v>
      </c>
    </row>
    <row r="183" spans="1:32" ht="15.75" x14ac:dyDescent="0.25">
      <c r="A183" s="28" t="str">
        <f>'Parent Information'!G85</f>
        <v>70-07-15-325-010</v>
      </c>
      <c r="B183" s="18">
        <f>'Parent Information'!AN85</f>
        <v>0.61297773</v>
      </c>
      <c r="C183" s="51">
        <f>'Parent Information'!AQ85</f>
        <v>0.61309000661799995</v>
      </c>
      <c r="D183" s="52">
        <f>'Parent Information'!AR85</f>
        <v>0.61309000660199997</v>
      </c>
      <c r="E183" s="17" t="str">
        <f>'Parent Information'!K85</f>
        <v>WINSEMIUS STEVEN-LINDSEY</v>
      </c>
      <c r="F183" s="28">
        <f>VLOOKUP(A183,'Factor 1, 4, &amp; 5'!$F$1:$AS$230,40,FALSE)</f>
        <v>1</v>
      </c>
      <c r="G183" s="18">
        <f>VLOOKUP(F183,$H$5:$I$9,2,FALSE)</f>
        <v>1</v>
      </c>
      <c r="H183" s="21">
        <f>D183*G183</f>
        <v>0.61309000660199997</v>
      </c>
      <c r="I183" s="42">
        <f>H183/$H$253*$C$16</f>
        <v>6.6270496190501341E-6</v>
      </c>
      <c r="J183" s="40">
        <f>I183*$F$4</f>
        <v>7.2897545809551474</v>
      </c>
      <c r="K183" s="18">
        <f>VLOOKUP(A183,'Factored Acreage'!$A$3:$D$231,4,FALSE)</f>
        <v>0.4</v>
      </c>
      <c r="L183" s="41">
        <f>D183*K183</f>
        <v>0.2452360026408</v>
      </c>
      <c r="M183" s="53">
        <f>L183/$L$253*$C$17</f>
        <v>8.6985296683738179E-6</v>
      </c>
      <c r="N183" s="40">
        <f>M183*$F$4</f>
        <v>9.5683826352111989</v>
      </c>
      <c r="O183" s="40">
        <f>$H$9</f>
        <v>275</v>
      </c>
      <c r="P183" s="42">
        <f>O183/$O$253*$C$18</f>
        <v>2.5000000000000001E-4</v>
      </c>
      <c r="Q183" s="17">
        <f>VLOOKUP(A183,'Factor 1, 4, &amp; 5'!$F$2:$AS$230,38,FALSE)</f>
        <v>1</v>
      </c>
      <c r="R183" s="18">
        <f>VLOOKUP(Q183,$H$11:$I$13,2,FALSE)</f>
        <v>1</v>
      </c>
      <c r="S183" s="75">
        <f>R183*D183</f>
        <v>0.61309000660199997</v>
      </c>
      <c r="T183" s="42">
        <f>S183/$S$253*$C$19</f>
        <v>1.0848594448345154E-5</v>
      </c>
      <c r="U183" s="40">
        <f>T183*$F$4</f>
        <v>11.933453893179669</v>
      </c>
      <c r="V183" s="17">
        <f>VLOOKUP(A183,'Factor 1, 4, &amp; 5'!$F$2:$AS$230,39,FALSE)</f>
        <v>3</v>
      </c>
      <c r="W183" s="18">
        <f>VLOOKUP(V183,$H$15:$I$17,2,FALSE)</f>
        <v>0.5</v>
      </c>
      <c r="X183" s="75">
        <f>W183*$D183</f>
        <v>0.30654500330099999</v>
      </c>
      <c r="Y183" s="42">
        <f>X183/$X$253*$C$20</f>
        <v>5.2918115488277052E-6</v>
      </c>
      <c r="Z183" s="40">
        <f>Y183*$F$4</f>
        <v>5.8209927037104761</v>
      </c>
      <c r="AA183" s="17">
        <f>VLOOKUP(A183,'Factor 1, 4, &amp; 5'!$F$1:$AT$230,41,FALSE)</f>
        <v>0</v>
      </c>
      <c r="AB183" s="40">
        <f>IF(AA183=1,$H$19,0)</f>
        <v>0</v>
      </c>
      <c r="AC183" s="42">
        <f>AB183/$AB$253*$C$21</f>
        <v>0</v>
      </c>
      <c r="AD183" s="53">
        <f>P183+M183+I183+T183+Y183+AC183</f>
        <v>2.8146598528459675E-4</v>
      </c>
      <c r="AE183" s="40">
        <f>J183+N183+O183+U183+Z183+AB183</f>
        <v>309.61258381305652</v>
      </c>
      <c r="AF183" s="40">
        <f>AE183/$O$10</f>
        <v>30.961258381305651</v>
      </c>
    </row>
    <row r="184" spans="1:32" ht="15.75" x14ac:dyDescent="0.25">
      <c r="A184" s="28" t="str">
        <f>'Parent Information'!G196</f>
        <v>70-07-16-299-003</v>
      </c>
      <c r="B184" s="18">
        <f>'Parent Information'!AN196</f>
        <v>0.41290949999999998</v>
      </c>
      <c r="C184" s="51">
        <f>'Parent Information'!AQ196</f>
        <v>0.412984802268</v>
      </c>
      <c r="D184" s="52">
        <f>'Parent Information'!AR196</f>
        <v>0.41298491399100001</v>
      </c>
      <c r="E184" s="17" t="str">
        <f>'Parent Information'!K196</f>
        <v>KEITH MICHAEL E-URSULA J</v>
      </c>
      <c r="F184" s="28">
        <f>VLOOKUP(A184,'Factor 1, 4, &amp; 5'!$F$1:$AS$230,40,FALSE)</f>
        <v>2</v>
      </c>
      <c r="G184" s="18">
        <f>VLOOKUP(F184,$H$5:$I$9,2,FALSE)</f>
        <v>1.5</v>
      </c>
      <c r="H184" s="21">
        <f>D184*G184</f>
        <v>0.61947737098650002</v>
      </c>
      <c r="I184" s="42">
        <f>H184/$H$253*$C$16</f>
        <v>6.6960923048796464E-6</v>
      </c>
      <c r="J184" s="40">
        <f>I184*$F$4</f>
        <v>7.3657015353676112</v>
      </c>
      <c r="K184" s="18">
        <f>VLOOKUP(A184,'Factored Acreage'!$A$3:$D$231,4,FALSE)</f>
        <v>0.4</v>
      </c>
      <c r="L184" s="41">
        <f>D184*K184</f>
        <v>0.16519396559640001</v>
      </c>
      <c r="M184" s="53">
        <f>L184/$L$253*$C$17</f>
        <v>5.8594357896190247E-6</v>
      </c>
      <c r="N184" s="40">
        <f>M184*$F$4</f>
        <v>6.4453793685809275</v>
      </c>
      <c r="O184" s="40">
        <f>$H$9</f>
        <v>275</v>
      </c>
      <c r="P184" s="42">
        <f>O184/$O$253*$C$18</f>
        <v>2.5000000000000001E-4</v>
      </c>
      <c r="Q184" s="17">
        <f>VLOOKUP(A184,'Factor 1, 4, &amp; 5'!$F$2:$AS$230,38,FALSE)</f>
        <v>1</v>
      </c>
      <c r="R184" s="18">
        <f>VLOOKUP(Q184,$H$11:$I$13,2,FALSE)</f>
        <v>1</v>
      </c>
      <c r="S184" s="75">
        <f>R184*D184</f>
        <v>0.41298491399100001</v>
      </c>
      <c r="T184" s="42">
        <f>S184/$S$253*$C$19</f>
        <v>7.3077456766988975E-6</v>
      </c>
      <c r="U184" s="40">
        <f>T184*$F$4</f>
        <v>8.0385202443687866</v>
      </c>
      <c r="V184" s="17">
        <f>VLOOKUP(A184,'Factor 1, 4, &amp; 5'!$F$2:$AS$230,39,FALSE)</f>
        <v>2</v>
      </c>
      <c r="W184" s="18">
        <f>VLOOKUP(V184,$H$15:$I$17,2,FALSE)</f>
        <v>1.5</v>
      </c>
      <c r="X184" s="75">
        <f>W184*$D184</f>
        <v>0.61947737098650002</v>
      </c>
      <c r="Y184" s="42">
        <f>X184/$X$253*$C$20</f>
        <v>1.0693886609545959E-5</v>
      </c>
      <c r="Z184" s="40">
        <f>Y184*$F$4</f>
        <v>11.763275270500555</v>
      </c>
      <c r="AA184" s="17">
        <f>VLOOKUP(A184,'Factor 1, 4, &amp; 5'!$F$1:$AT$230,41,FALSE)</f>
        <v>0</v>
      </c>
      <c r="AB184" s="40">
        <f>IF(AA184=1,$H$19,0)</f>
        <v>0</v>
      </c>
      <c r="AC184" s="42">
        <f>AB184/$AB$253*$C$21</f>
        <v>0</v>
      </c>
      <c r="AD184" s="53">
        <f>P184+M184+I184+T184+Y184+AC184</f>
        <v>2.8055716038074353E-4</v>
      </c>
      <c r="AE184" s="40">
        <f>J184+N184+O184+U184+Z184+AB184</f>
        <v>308.6128764188179</v>
      </c>
      <c r="AF184" s="40">
        <f>AE184/$O$10</f>
        <v>30.861287641881791</v>
      </c>
    </row>
    <row r="185" spans="1:32" ht="15.75" x14ac:dyDescent="0.25">
      <c r="A185" s="28" t="str">
        <f>'Parent Information'!G198</f>
        <v>70-07-16-299-005</v>
      </c>
      <c r="B185" s="18">
        <f>'Parent Information'!AN198</f>
        <v>0.41282596999999999</v>
      </c>
      <c r="C185" s="51">
        <f>'Parent Information'!AQ198</f>
        <v>0.41290116281099998</v>
      </c>
      <c r="D185" s="52">
        <f>'Parent Information'!AR198</f>
        <v>0.41290116277099997</v>
      </c>
      <c r="E185" s="17" t="str">
        <f>'Parent Information'!K198</f>
        <v>GODIN SHERRY</v>
      </c>
      <c r="F185" s="28">
        <f>VLOOKUP(A185,'Factor 1, 4, &amp; 5'!$F$1:$AS$230,40,FALSE)</f>
        <v>2</v>
      </c>
      <c r="G185" s="18">
        <f>VLOOKUP(F185,$H$5:$I$9,2,FALSE)</f>
        <v>1.5</v>
      </c>
      <c r="H185" s="21">
        <f>D185*G185</f>
        <v>0.61935174415649996</v>
      </c>
      <c r="I185" s="42">
        <f>H185/$H$253*$C$16</f>
        <v>6.6947343717427021E-6</v>
      </c>
      <c r="J185" s="40">
        <f>I185*$F$4</f>
        <v>7.364207808916972</v>
      </c>
      <c r="K185" s="18">
        <f>VLOOKUP(A185,'Factored Acreage'!$A$3:$D$231,4,FALSE)</f>
        <v>0.4</v>
      </c>
      <c r="L185" s="41">
        <f>D185*K185</f>
        <v>0.16516046510839999</v>
      </c>
      <c r="M185" s="53">
        <f>L185/$L$253*$C$17</f>
        <v>5.8582475261273869E-6</v>
      </c>
      <c r="N185" s="40">
        <f>M185*$F$4</f>
        <v>6.4440722787401254</v>
      </c>
      <c r="O185" s="40">
        <f>$H$9</f>
        <v>275</v>
      </c>
      <c r="P185" s="42">
        <f>O185/$O$253*$C$18</f>
        <v>2.5000000000000001E-4</v>
      </c>
      <c r="Q185" s="17">
        <f>VLOOKUP(A185,'Factor 1, 4, &amp; 5'!$F$2:$AS$230,38,FALSE)</f>
        <v>1</v>
      </c>
      <c r="R185" s="18">
        <f>VLOOKUP(Q185,$H$11:$I$13,2,FALSE)</f>
        <v>1</v>
      </c>
      <c r="S185" s="75">
        <f>R185*D185</f>
        <v>0.41290116277099997</v>
      </c>
      <c r="T185" s="42">
        <f>S185/$S$253*$C$19</f>
        <v>7.3062637033988102E-6</v>
      </c>
      <c r="U185" s="40">
        <f>T185*$F$4</f>
        <v>8.0368900737386912</v>
      </c>
      <c r="V185" s="17">
        <f>VLOOKUP(A185,'Factor 1, 4, &amp; 5'!$F$2:$AS$230,39,FALSE)</f>
        <v>2</v>
      </c>
      <c r="W185" s="18">
        <f>VLOOKUP(V185,$H$15:$I$17,2,FALSE)</f>
        <v>1.5</v>
      </c>
      <c r="X185" s="75">
        <f>W185*$D185</f>
        <v>0.61935174415649996</v>
      </c>
      <c r="Y185" s="42">
        <f>X185/$X$253*$C$20</f>
        <v>1.0691717944251538E-5</v>
      </c>
      <c r="Z185" s="40">
        <f>Y185*$F$4</f>
        <v>11.760889738676692</v>
      </c>
      <c r="AA185" s="17">
        <f>VLOOKUP(A185,'Factor 1, 4, &amp; 5'!$F$1:$AT$230,41,FALSE)</f>
        <v>0</v>
      </c>
      <c r="AB185" s="40">
        <f>IF(AA185=1,$H$19,0)</f>
        <v>0</v>
      </c>
      <c r="AC185" s="42">
        <f>AB185/$AB$253*$C$21</f>
        <v>0</v>
      </c>
      <c r="AD185" s="53">
        <f>P185+M185+I185+T185+Y185+AC185</f>
        <v>2.8055096354552041E-4</v>
      </c>
      <c r="AE185" s="40">
        <f>J185+N185+O185+U185+Z185+AB185</f>
        <v>308.60605990007247</v>
      </c>
      <c r="AF185" s="40">
        <f>AE185/$O$10</f>
        <v>30.860605990007247</v>
      </c>
    </row>
    <row r="186" spans="1:32" ht="15.75" x14ac:dyDescent="0.25">
      <c r="A186" s="28" t="str">
        <f>'Parent Information'!G197</f>
        <v>70-07-16-299-004</v>
      </c>
      <c r="B186" s="18">
        <f>'Parent Information'!AN197</f>
        <v>0.41278333</v>
      </c>
      <c r="C186" s="51">
        <f>'Parent Information'!AQ197</f>
        <v>0.41285821833899999</v>
      </c>
      <c r="D186" s="52">
        <f>'Parent Information'!AR197</f>
        <v>0.412858218306</v>
      </c>
      <c r="E186" s="17" t="str">
        <f>'Parent Information'!K197</f>
        <v>VAN LINN JAMES TRUST</v>
      </c>
      <c r="F186" s="28">
        <f>VLOOKUP(A186,'Factor 1, 4, &amp; 5'!$F$1:$AS$230,40,FALSE)</f>
        <v>2</v>
      </c>
      <c r="G186" s="18">
        <f>VLOOKUP(F186,$H$5:$I$9,2,FALSE)</f>
        <v>1.5</v>
      </c>
      <c r="H186" s="21">
        <f>D186*G186</f>
        <v>0.61928732745900006</v>
      </c>
      <c r="I186" s="42">
        <f>H186/$H$253*$C$16</f>
        <v>6.6940380748759613E-6</v>
      </c>
      <c r="J186" s="40">
        <f>I186*$F$4</f>
        <v>7.3634418823635572</v>
      </c>
      <c r="K186" s="18">
        <f>VLOOKUP(A186,'Factored Acreage'!$A$3:$D$231,4,FALSE)</f>
        <v>0.4</v>
      </c>
      <c r="L186" s="41">
        <f>D186*K186</f>
        <v>0.16514328732240002</v>
      </c>
      <c r="M186" s="53">
        <f>L186/$L$253*$C$17</f>
        <v>5.8576382294517406E-6</v>
      </c>
      <c r="N186" s="40">
        <f>M186*$F$4</f>
        <v>6.4434020523969142</v>
      </c>
      <c r="O186" s="40">
        <f>$H$9</f>
        <v>275</v>
      </c>
      <c r="P186" s="42">
        <f>O186/$O$253*$C$18</f>
        <v>2.5000000000000001E-4</v>
      </c>
      <c r="Q186" s="17">
        <f>VLOOKUP(A186,'Factor 1, 4, &amp; 5'!$F$2:$AS$230,38,FALSE)</f>
        <v>1</v>
      </c>
      <c r="R186" s="18">
        <f>VLOOKUP(Q186,$H$11:$I$13,2,FALSE)</f>
        <v>1</v>
      </c>
      <c r="S186" s="75">
        <f>R186*D186</f>
        <v>0.412858218306</v>
      </c>
      <c r="T186" s="42">
        <f>S186/$S$253*$C$19</f>
        <v>7.3055038034174552E-6</v>
      </c>
      <c r="U186" s="40">
        <f>T186*$F$4</f>
        <v>8.0360541837591999</v>
      </c>
      <c r="V186" s="17">
        <f>VLOOKUP(A186,'Factor 1, 4, &amp; 5'!$F$2:$AS$230,39,FALSE)</f>
        <v>2</v>
      </c>
      <c r="W186" s="18">
        <f>VLOOKUP(V186,$H$15:$I$17,2,FALSE)</f>
        <v>1.5</v>
      </c>
      <c r="X186" s="75">
        <f>W186*$D186</f>
        <v>0.61928732745900006</v>
      </c>
      <c r="Y186" s="42">
        <f>X186/$X$253*$C$20</f>
        <v>1.0690605934529974E-5</v>
      </c>
      <c r="Z186" s="40">
        <f>Y186*$F$4</f>
        <v>11.759666527982972</v>
      </c>
      <c r="AA186" s="17">
        <f>VLOOKUP(A186,'Factor 1, 4, &amp; 5'!$F$1:$AT$230,41,FALSE)</f>
        <v>0</v>
      </c>
      <c r="AB186" s="40">
        <f>IF(AA186=1,$H$19,0)</f>
        <v>0</v>
      </c>
      <c r="AC186" s="42">
        <f>AB186/$AB$253*$C$21</f>
        <v>0</v>
      </c>
      <c r="AD186" s="53">
        <f>P186+M186+I186+T186+Y186+AC186</f>
        <v>2.8054778604227513E-4</v>
      </c>
      <c r="AE186" s="40">
        <f>J186+N186+O186+U186+Z186+AB186</f>
        <v>308.60256464650263</v>
      </c>
      <c r="AF186" s="40">
        <f>AE186/$O$10</f>
        <v>30.860256464650263</v>
      </c>
    </row>
    <row r="187" spans="1:32" ht="15.75" x14ac:dyDescent="0.25">
      <c r="A187" s="28" t="str">
        <f>'Parent Information'!G195</f>
        <v>70-07-16-299-002</v>
      </c>
      <c r="B187" s="18">
        <f>'Parent Information'!AN195</f>
        <v>0.41277677000000002</v>
      </c>
      <c r="C187" s="51">
        <f>'Parent Information'!AQ195</f>
        <v>0.41284779071599997</v>
      </c>
      <c r="D187" s="52">
        <f>'Parent Information'!AR195</f>
        <v>0.412849705357</v>
      </c>
      <c r="E187" s="17" t="str">
        <f>'Parent Information'!K195</f>
        <v>REID DANIEL J</v>
      </c>
      <c r="F187" s="28">
        <f>VLOOKUP(A187,'Factor 1, 4, &amp; 5'!$F$1:$AS$230,40,FALSE)</f>
        <v>2</v>
      </c>
      <c r="G187" s="18">
        <f>VLOOKUP(F187,$H$5:$I$9,2,FALSE)</f>
        <v>1.5</v>
      </c>
      <c r="H187" s="21">
        <f>D187*G187</f>
        <v>0.61927455803550002</v>
      </c>
      <c r="I187" s="42">
        <f>H187/$H$253*$C$16</f>
        <v>6.6939000468503363E-6</v>
      </c>
      <c r="J187" s="40">
        <f>I187*$F$4</f>
        <v>7.3632900515353699</v>
      </c>
      <c r="K187" s="18">
        <f>VLOOKUP(A187,'Factored Acreage'!$A$3:$D$231,4,FALSE)</f>
        <v>0.4</v>
      </c>
      <c r="L187" s="41">
        <f>D187*K187</f>
        <v>0.16513988214280001</v>
      </c>
      <c r="M187" s="53">
        <f>L187/$L$253*$C$17</f>
        <v>5.8575174476111551E-6</v>
      </c>
      <c r="N187" s="40">
        <f>M187*$F$4</f>
        <v>6.4432691923722709</v>
      </c>
      <c r="O187" s="40">
        <f>$H$9</f>
        <v>275</v>
      </c>
      <c r="P187" s="42">
        <f>O187/$O$253*$C$18</f>
        <v>2.5000000000000001E-4</v>
      </c>
      <c r="Q187" s="17">
        <f>VLOOKUP(A187,'Factor 1, 4, &amp; 5'!$F$2:$AS$230,38,FALSE)</f>
        <v>1</v>
      </c>
      <c r="R187" s="18">
        <f>VLOOKUP(Q187,$H$11:$I$13,2,FALSE)</f>
        <v>1</v>
      </c>
      <c r="S187" s="75">
        <f>R187*D187</f>
        <v>0.412849705357</v>
      </c>
      <c r="T187" s="42">
        <f>S187/$S$253*$C$19</f>
        <v>7.3053531672461482E-6</v>
      </c>
      <c r="U187" s="40">
        <f>T187*$F$4</f>
        <v>8.0358884839707638</v>
      </c>
      <c r="V187" s="17">
        <f>VLOOKUP(A187,'Factor 1, 4, &amp; 5'!$F$2:$AS$230,39,FALSE)</f>
        <v>2</v>
      </c>
      <c r="W187" s="18">
        <f>VLOOKUP(V187,$H$15:$I$17,2,FALSE)</f>
        <v>1.5</v>
      </c>
      <c r="X187" s="75">
        <f>W187*$D187</f>
        <v>0.61927455803550002</v>
      </c>
      <c r="Y187" s="42">
        <f>X187/$X$253*$C$20</f>
        <v>1.0690385499089755E-5</v>
      </c>
      <c r="Z187" s="40">
        <f>Y187*$F$4</f>
        <v>11.759424048998731</v>
      </c>
      <c r="AA187" s="17">
        <f>VLOOKUP(A187,'Factor 1, 4, &amp; 5'!$F$1:$AT$230,41,FALSE)</f>
        <v>0</v>
      </c>
      <c r="AB187" s="40">
        <f>IF(AA187=1,$H$19,0)</f>
        <v>0</v>
      </c>
      <c r="AC187" s="42">
        <f>AB187/$AB$253*$C$21</f>
        <v>0</v>
      </c>
      <c r="AD187" s="53">
        <f>P187+M187+I187+T187+Y187+AC187</f>
        <v>2.8054715616079737E-4</v>
      </c>
      <c r="AE187" s="40">
        <f>J187+N187+O187+U187+Z187+AB187</f>
        <v>308.60187177687715</v>
      </c>
      <c r="AF187" s="40">
        <f>AE187/$O$10</f>
        <v>30.860187177687713</v>
      </c>
    </row>
    <row r="188" spans="1:32" ht="15.75" x14ac:dyDescent="0.25">
      <c r="A188" s="28" t="str">
        <f>'Parent Information'!G201</f>
        <v>70-07-16-299-008</v>
      </c>
      <c r="B188" s="18">
        <f>'Parent Information'!AN201</f>
        <v>0.41275791000000001</v>
      </c>
      <c r="C188" s="51">
        <f>'Parent Information'!AQ201</f>
        <v>0.41283325922300002</v>
      </c>
      <c r="D188" s="52">
        <f>'Parent Information'!AR201</f>
        <v>0.41283318552100001</v>
      </c>
      <c r="E188" s="17" t="str">
        <f>'Parent Information'!K201</f>
        <v>KOLENDA THOMAS P-BRENDA T</v>
      </c>
      <c r="F188" s="28">
        <f>VLOOKUP(A188,'Factor 1, 4, &amp; 5'!$F$1:$AS$230,40,FALSE)</f>
        <v>2</v>
      </c>
      <c r="G188" s="18">
        <f>VLOOKUP(F188,$H$5:$I$9,2,FALSE)</f>
        <v>1.5</v>
      </c>
      <c r="H188" s="21">
        <f>D188*G188</f>
        <v>0.61924977828150007</v>
      </c>
      <c r="I188" s="42">
        <f>H188/$H$253*$C$16</f>
        <v>6.6936321960331038E-6</v>
      </c>
      <c r="J188" s="40">
        <f>I188*$F$4</f>
        <v>7.3629954156364139</v>
      </c>
      <c r="K188" s="18">
        <f>VLOOKUP(A188,'Factored Acreage'!$A$3:$D$231,4,FALSE)</f>
        <v>0.4</v>
      </c>
      <c r="L188" s="41">
        <f>D188*K188</f>
        <v>0.16513327420840002</v>
      </c>
      <c r="M188" s="53">
        <f>L188/$L$253*$C$17</f>
        <v>5.8572830639447847E-6</v>
      </c>
      <c r="N188" s="40">
        <f>M188*$F$4</f>
        <v>6.4430113703392635</v>
      </c>
      <c r="O188" s="40">
        <f>$H$9</f>
        <v>275</v>
      </c>
      <c r="P188" s="42">
        <f>O188/$O$253*$C$18</f>
        <v>2.5000000000000001E-4</v>
      </c>
      <c r="Q188" s="17">
        <f>VLOOKUP(A188,'Factor 1, 4, &amp; 5'!$F$2:$AS$230,38,FALSE)</f>
        <v>1</v>
      </c>
      <c r="R188" s="18">
        <f>VLOOKUP(Q188,$H$11:$I$13,2,FALSE)</f>
        <v>1</v>
      </c>
      <c r="S188" s="75">
        <f>R188*D188</f>
        <v>0.41283318552100001</v>
      </c>
      <c r="T188" s="42">
        <f>S188/$S$253*$C$19</f>
        <v>7.3050608496432075E-6</v>
      </c>
      <c r="U188" s="40">
        <f>T188*$F$4</f>
        <v>8.0355669346075285</v>
      </c>
      <c r="V188" s="17">
        <f>VLOOKUP(A188,'Factor 1, 4, &amp; 5'!$F$2:$AS$230,39,FALSE)</f>
        <v>2</v>
      </c>
      <c r="W188" s="18">
        <f>VLOOKUP(V188,$H$15:$I$17,2,FALSE)</f>
        <v>1.5</v>
      </c>
      <c r="X188" s="75">
        <f>W188*$D188</f>
        <v>0.61924977828150007</v>
      </c>
      <c r="Y188" s="42">
        <f>X188/$X$253*$C$20</f>
        <v>1.0689957732246447E-5</v>
      </c>
      <c r="Z188" s="40">
        <f>Y188*$F$4</f>
        <v>11.758953505471093</v>
      </c>
      <c r="AA188" s="17">
        <f>VLOOKUP(A188,'Factor 1, 4, &amp; 5'!$F$1:$AT$230,41,FALSE)</f>
        <v>0</v>
      </c>
      <c r="AB188" s="40">
        <f>IF(AA188=1,$H$19,0)</f>
        <v>0</v>
      </c>
      <c r="AC188" s="42">
        <f>AB188/$AB$253*$C$21</f>
        <v>0</v>
      </c>
      <c r="AD188" s="53">
        <f>P188+M188+I188+T188+Y188+AC188</f>
        <v>2.805459338418676E-4</v>
      </c>
      <c r="AE188" s="40">
        <f>J188+N188+O188+U188+Z188+AB188</f>
        <v>308.60052722605428</v>
      </c>
      <c r="AF188" s="40">
        <f>AE188/$O$10</f>
        <v>30.860052722605428</v>
      </c>
    </row>
    <row r="189" spans="1:32" ht="15.75" x14ac:dyDescent="0.25">
      <c r="A189" s="28" t="str">
        <f>'Parent Information'!G200</f>
        <v>70-07-16-299-007</v>
      </c>
      <c r="B189" s="18">
        <f>'Parent Information'!AN200</f>
        <v>0.41265088</v>
      </c>
      <c r="C189" s="51">
        <f>'Parent Information'!AQ200</f>
        <v>0.41272589868199999</v>
      </c>
      <c r="D189" s="52">
        <f>'Parent Information'!AR200</f>
        <v>0.41272446515299999</v>
      </c>
      <c r="E189" s="17" t="str">
        <f>'Parent Information'!K200</f>
        <v>O'LEARY HEATH-ERIKA</v>
      </c>
      <c r="F189" s="28">
        <f>VLOOKUP(A189,'Factor 1, 4, &amp; 5'!$F$1:$AS$230,40,FALSE)</f>
        <v>2</v>
      </c>
      <c r="G189" s="18">
        <f>VLOOKUP(F189,$H$5:$I$9,2,FALSE)</f>
        <v>1.5</v>
      </c>
      <c r="H189" s="21">
        <f>D189*G189</f>
        <v>0.61908669772949998</v>
      </c>
      <c r="I189" s="42">
        <f>H189/$H$253*$C$16</f>
        <v>6.6918694158566721E-6</v>
      </c>
      <c r="J189" s="40">
        <f>I189*$F$4</f>
        <v>7.3610563574423393</v>
      </c>
      <c r="K189" s="18">
        <f>VLOOKUP(A189,'Factored Acreage'!$A$3:$D$231,4,FALSE)</f>
        <v>0.4</v>
      </c>
      <c r="L189" s="41">
        <f>D189*K189</f>
        <v>0.16508978606120001</v>
      </c>
      <c r="M189" s="53">
        <f>L189/$L$253*$C$17</f>
        <v>5.855740537828846E-6</v>
      </c>
      <c r="N189" s="40">
        <f>M189*$F$4</f>
        <v>6.4413145916117305</v>
      </c>
      <c r="O189" s="40">
        <f>$H$9</f>
        <v>275</v>
      </c>
      <c r="P189" s="42">
        <f>O189/$O$253*$C$18</f>
        <v>2.5000000000000001E-4</v>
      </c>
      <c r="Q189" s="17">
        <f>VLOOKUP(A189,'Factor 1, 4, &amp; 5'!$F$2:$AS$230,38,FALSE)</f>
        <v>1</v>
      </c>
      <c r="R189" s="18">
        <f>VLOOKUP(Q189,$H$11:$I$13,2,FALSE)</f>
        <v>1</v>
      </c>
      <c r="S189" s="75">
        <f>R189*D189</f>
        <v>0.41272446515299999</v>
      </c>
      <c r="T189" s="42">
        <f>S189/$S$253*$C$19</f>
        <v>7.3031370486221408E-6</v>
      </c>
      <c r="U189" s="40">
        <f>T189*$F$4</f>
        <v>8.0334507534843542</v>
      </c>
      <c r="V189" s="17">
        <f>VLOOKUP(A189,'Factor 1, 4, &amp; 5'!$F$2:$AS$230,39,FALSE)</f>
        <v>2</v>
      </c>
      <c r="W189" s="18">
        <f>VLOOKUP(V189,$H$15:$I$17,2,FALSE)</f>
        <v>1.5</v>
      </c>
      <c r="X189" s="75">
        <f>W189*$D189</f>
        <v>0.61908669772949998</v>
      </c>
      <c r="Y189" s="42">
        <f>X189/$X$253*$C$20</f>
        <v>1.0687142512493491E-5</v>
      </c>
      <c r="Z189" s="40">
        <f>Y189*$F$4</f>
        <v>11.755856763742841</v>
      </c>
      <c r="AA189" s="17">
        <f>VLOOKUP(A189,'Factor 1, 4, &amp; 5'!$F$1:$AT$230,41,FALSE)</f>
        <v>0</v>
      </c>
      <c r="AB189" s="40">
        <f>IF(AA189=1,$H$19,0)</f>
        <v>0</v>
      </c>
      <c r="AC189" s="42">
        <f>AB189/$AB$253*$C$21</f>
        <v>0</v>
      </c>
      <c r="AD189" s="53">
        <f>P189+M189+I189+T189+Y189+AC189</f>
        <v>2.8053788951480115E-4</v>
      </c>
      <c r="AE189" s="40">
        <f>J189+N189+O189+U189+Z189+AB189</f>
        <v>308.59167846628128</v>
      </c>
      <c r="AF189" s="40">
        <f>AE189/$O$10</f>
        <v>30.859167846628129</v>
      </c>
    </row>
    <row r="190" spans="1:32" ht="15.75" x14ac:dyDescent="0.25">
      <c r="A190" s="28" t="str">
        <f>'Parent Information'!G199</f>
        <v>70-07-16-299-006</v>
      </c>
      <c r="B190" s="18">
        <f>'Parent Information'!AN199</f>
        <v>0.41258992</v>
      </c>
      <c r="C190" s="51">
        <f>'Parent Information'!AQ199</f>
        <v>0.41266450025000001</v>
      </c>
      <c r="D190" s="52">
        <f>'Parent Information'!AR199</f>
        <v>0.41266305078299997</v>
      </c>
      <c r="E190" s="17" t="str">
        <f>'Parent Information'!K199</f>
        <v>ANDERSON TRUST</v>
      </c>
      <c r="F190" s="28">
        <f>VLOOKUP(A190,'Factor 1, 4, &amp; 5'!$F$1:$AS$230,40,FALSE)</f>
        <v>2</v>
      </c>
      <c r="G190" s="18">
        <f>VLOOKUP(F190,$H$5:$I$9,2,FALSE)</f>
        <v>1.5</v>
      </c>
      <c r="H190" s="21">
        <f>D190*G190</f>
        <v>0.61899457617449993</v>
      </c>
      <c r="I190" s="42">
        <f>H190/$H$253*$C$16</f>
        <v>6.6908736499668426E-6</v>
      </c>
      <c r="J190" s="40">
        <f>I190*$F$4</f>
        <v>7.3599610149635266</v>
      </c>
      <c r="K190" s="18">
        <f>VLOOKUP(A190,'Factored Acreage'!$A$3:$D$231,4,FALSE)</f>
        <v>0.4</v>
      </c>
      <c r="L190" s="41">
        <f>D190*K190</f>
        <v>0.16506522031320001</v>
      </c>
      <c r="M190" s="53">
        <f>L190/$L$253*$C$17</f>
        <v>5.8548691898803277E-6</v>
      </c>
      <c r="N190" s="40">
        <f>M190*$F$4</f>
        <v>6.4403561088683601</v>
      </c>
      <c r="O190" s="40">
        <f>$H$9</f>
        <v>275</v>
      </c>
      <c r="P190" s="42">
        <f>O190/$O$253*$C$18</f>
        <v>2.5000000000000001E-4</v>
      </c>
      <c r="Q190" s="17">
        <f>VLOOKUP(A190,'Factor 1, 4, &amp; 5'!$F$2:$AS$230,38,FALSE)</f>
        <v>1</v>
      </c>
      <c r="R190" s="18">
        <f>VLOOKUP(Q190,$H$11:$I$13,2,FALSE)</f>
        <v>1</v>
      </c>
      <c r="S190" s="75">
        <f>R190*D190</f>
        <v>0.41266305078299997</v>
      </c>
      <c r="T190" s="42">
        <f>S190/$S$253*$C$19</f>
        <v>7.3020503246725473E-6</v>
      </c>
      <c r="U190" s="40">
        <f>T190*$F$4</f>
        <v>8.0322553571398014</v>
      </c>
      <c r="V190" s="17">
        <f>VLOOKUP(A190,'Factor 1, 4, &amp; 5'!$F$2:$AS$230,39,FALSE)</f>
        <v>2</v>
      </c>
      <c r="W190" s="18">
        <f>VLOOKUP(V190,$H$15:$I$17,2,FALSE)</f>
        <v>1.5</v>
      </c>
      <c r="X190" s="75">
        <f>W190*$D190</f>
        <v>0.61899457617449993</v>
      </c>
      <c r="Y190" s="42">
        <f>X190/$X$253*$C$20</f>
        <v>1.0685552240581061E-5</v>
      </c>
      <c r="Z190" s="40">
        <f>Y190*$F$4</f>
        <v>11.754107464639167</v>
      </c>
      <c r="AA190" s="17">
        <f>VLOOKUP(A190,'Factor 1, 4, &amp; 5'!$F$1:$AT$230,41,FALSE)</f>
        <v>0</v>
      </c>
      <c r="AB190" s="40">
        <f>IF(AA190=1,$H$19,0)</f>
        <v>0</v>
      </c>
      <c r="AC190" s="42">
        <f>AB190/$AB$253*$C$21</f>
        <v>0</v>
      </c>
      <c r="AD190" s="53">
        <f>P190+M190+I190+T190+Y190+AC190</f>
        <v>2.8053334540510081E-4</v>
      </c>
      <c r="AE190" s="40">
        <f>J190+N190+O190+U190+Z190+AB190</f>
        <v>308.5866799456108</v>
      </c>
      <c r="AF190" s="40">
        <f>AE190/$O$10</f>
        <v>30.858667994561081</v>
      </c>
    </row>
    <row r="191" spans="1:32" ht="15.75" x14ac:dyDescent="0.25">
      <c r="A191" s="28" t="str">
        <f>'Parent Information'!G88</f>
        <v>70-07-15-325-013</v>
      </c>
      <c r="B191" s="18">
        <f>'Parent Information'!AN88</f>
        <v>0.60719970000000001</v>
      </c>
      <c r="C191" s="51">
        <f>'Parent Information'!AQ88</f>
        <v>0.607308799924</v>
      </c>
      <c r="D191" s="52">
        <f>'Parent Information'!AR88</f>
        <v>0.58478617514599995</v>
      </c>
      <c r="E191" s="17" t="str">
        <f>'Parent Information'!K88</f>
        <v>YOAS CRAIG-JULIE</v>
      </c>
      <c r="F191" s="28">
        <f>VLOOKUP(A191,'Factor 1, 4, &amp; 5'!$F$1:$AS$230,40,FALSE)</f>
        <v>1</v>
      </c>
      <c r="G191" s="18">
        <f>VLOOKUP(F191,$H$5:$I$9,2,FALSE)</f>
        <v>1</v>
      </c>
      <c r="H191" s="21">
        <f>D191*G191</f>
        <v>0.58478617514599995</v>
      </c>
      <c r="I191" s="42">
        <f>H191/$H$253*$C$16</f>
        <v>6.3211061304133838E-6</v>
      </c>
      <c r="J191" s="40">
        <f>I191*$F$4</f>
        <v>6.9532167434547221</v>
      </c>
      <c r="K191" s="18">
        <f>VLOOKUP(A191,'Factored Acreage'!$A$3:$D$231,4,FALSE)</f>
        <v>0.4</v>
      </c>
      <c r="L191" s="41">
        <f>D191*K191</f>
        <v>0.23391447005839999</v>
      </c>
      <c r="M191" s="53">
        <f>L191/$L$253*$C$17</f>
        <v>8.2969545081241497E-6</v>
      </c>
      <c r="N191" s="40">
        <f>M191*$F$4</f>
        <v>9.1266499589365644</v>
      </c>
      <c r="O191" s="40">
        <f>$H$9</f>
        <v>275</v>
      </c>
      <c r="P191" s="42">
        <f>O191/$O$253*$C$18</f>
        <v>2.5000000000000001E-4</v>
      </c>
      <c r="Q191" s="17">
        <f>VLOOKUP(A191,'Factor 1, 4, &amp; 5'!$F$2:$AS$230,38,FALSE)</f>
        <v>1</v>
      </c>
      <c r="R191" s="18">
        <f>VLOOKUP(Q191,$H$11:$I$13,2,FALSE)</f>
        <v>1</v>
      </c>
      <c r="S191" s="75">
        <f>R191*D191</f>
        <v>0.58478617514599995</v>
      </c>
      <c r="T191" s="42">
        <f>S191/$S$253*$C$19</f>
        <v>1.0347759684291022E-5</v>
      </c>
      <c r="U191" s="40">
        <f>T191*$F$4</f>
        <v>11.382535652720124</v>
      </c>
      <c r="V191" s="17">
        <f>VLOOKUP(A191,'Factor 1, 4, &amp; 5'!$F$2:$AS$230,39,FALSE)</f>
        <v>3</v>
      </c>
      <c r="W191" s="18">
        <f>VLOOKUP(V191,$H$15:$I$17,2,FALSE)</f>
        <v>0.5</v>
      </c>
      <c r="X191" s="75">
        <f>W191*$D191</f>
        <v>0.29239308757299998</v>
      </c>
      <c r="Y191" s="42">
        <f>X191/$X$253*$C$20</f>
        <v>5.0475104828144629E-6</v>
      </c>
      <c r="Z191" s="40">
        <f>Y191*$F$4</f>
        <v>5.5522615310959091</v>
      </c>
      <c r="AA191" s="17">
        <f>VLOOKUP(A191,'Factor 1, 4, &amp; 5'!$F$1:$AT$230,41,FALSE)</f>
        <v>0</v>
      </c>
      <c r="AB191" s="40">
        <f>IF(AA191=1,$H$19,0)</f>
        <v>0</v>
      </c>
      <c r="AC191" s="42">
        <f>AB191/$AB$253*$C$21</f>
        <v>0</v>
      </c>
      <c r="AD191" s="53">
        <f>P191+M191+I191+T191+Y191+AC191</f>
        <v>2.8001333080564304E-4</v>
      </c>
      <c r="AE191" s="40">
        <f>J191+N191+O191+U191+Z191+AB191</f>
        <v>308.01466388620736</v>
      </c>
      <c r="AF191" s="40">
        <f>AE191/$O$10</f>
        <v>30.801466388620735</v>
      </c>
    </row>
    <row r="192" spans="1:32" ht="15.75" x14ac:dyDescent="0.25">
      <c r="A192" s="28" t="str">
        <f>'Parent Information'!G119</f>
        <v>70-07-16-230-001</v>
      </c>
      <c r="B192" s="18">
        <f>'Parent Information'!AN119</f>
        <v>0.40423091</v>
      </c>
      <c r="C192" s="51">
        <f>'Parent Information'!AQ119</f>
        <v>0.40430419779400001</v>
      </c>
      <c r="D192" s="52">
        <f>'Parent Information'!AR119</f>
        <v>0.40430965252000001</v>
      </c>
      <c r="E192" s="17" t="str">
        <f>'Parent Information'!K119</f>
        <v>CARLSON ROBERT A-PHYLLIS A</v>
      </c>
      <c r="F192" s="28">
        <f>VLOOKUP(A192,'Factor 1, 4, &amp; 5'!$F$1:$AS$230,40,FALSE)</f>
        <v>2</v>
      </c>
      <c r="G192" s="18">
        <f>VLOOKUP(F192,$H$5:$I$9,2,FALSE)</f>
        <v>1.5</v>
      </c>
      <c r="H192" s="21">
        <f>D192*G192</f>
        <v>0.60646447877999998</v>
      </c>
      <c r="I192" s="42">
        <f>H192/$H$253*$C$16</f>
        <v>6.5554325625723327E-6</v>
      </c>
      <c r="J192" s="40">
        <f>I192*$F$4</f>
        <v>7.2109758188295663</v>
      </c>
      <c r="K192" s="18">
        <f>VLOOKUP(A192,'Factored Acreage'!$A$3:$D$231,4,FALSE)</f>
        <v>0.4</v>
      </c>
      <c r="L192" s="41">
        <f>D192*K192</f>
        <v>0.16172386100800001</v>
      </c>
      <c r="M192" s="53">
        <f>L192/$L$253*$C$17</f>
        <v>5.7363510574038709E-6</v>
      </c>
      <c r="N192" s="40">
        <f>M192*$F$4</f>
        <v>6.3099861631442575</v>
      </c>
      <c r="O192" s="40">
        <f>$H$9</f>
        <v>275</v>
      </c>
      <c r="P192" s="42">
        <f>O192/$O$253*$C$18</f>
        <v>2.5000000000000001E-4</v>
      </c>
      <c r="Q192" s="17">
        <f>VLOOKUP(A192,'Factor 1, 4, &amp; 5'!$F$2:$AS$230,38,FALSE)</f>
        <v>1</v>
      </c>
      <c r="R192" s="18">
        <f>VLOOKUP(Q192,$H$11:$I$13,2,FALSE)</f>
        <v>1</v>
      </c>
      <c r="S192" s="75">
        <f>R192*D192</f>
        <v>0.40430965252000001</v>
      </c>
      <c r="T192" s="42">
        <f>S192/$S$253*$C$19</f>
        <v>7.1542373950130573E-6</v>
      </c>
      <c r="U192" s="40">
        <f>T192*$F$4</f>
        <v>7.869661134514363</v>
      </c>
      <c r="V192" s="17">
        <f>VLOOKUP(A192,'Factor 1, 4, &amp; 5'!$F$2:$AS$230,39,FALSE)</f>
        <v>2</v>
      </c>
      <c r="W192" s="18">
        <f>VLOOKUP(V192,$H$15:$I$17,2,FALSE)</f>
        <v>1.5</v>
      </c>
      <c r="X192" s="75">
        <f>W192*$D192</f>
        <v>0.60646447877999998</v>
      </c>
      <c r="Y192" s="42">
        <f>X192/$X$253*$C$20</f>
        <v>1.0469248228491055E-5</v>
      </c>
      <c r="Z192" s="40">
        <f>Y192*$F$4</f>
        <v>11.516173051340161</v>
      </c>
      <c r="AA192" s="17">
        <f>VLOOKUP(A192,'Factor 1, 4, &amp; 5'!$F$1:$AT$230,41,FALSE)</f>
        <v>0</v>
      </c>
      <c r="AB192" s="40">
        <f>IF(AA192=1,$H$19,0)</f>
        <v>0</v>
      </c>
      <c r="AC192" s="42">
        <f>AB192/$AB$253*$C$21</f>
        <v>0</v>
      </c>
      <c r="AD192" s="53">
        <f>P192+M192+I192+T192+Y192+AC192</f>
        <v>2.7991526924348031E-4</v>
      </c>
      <c r="AE192" s="40">
        <f>J192+N192+O192+U192+Z192+AB192</f>
        <v>307.90679616782836</v>
      </c>
      <c r="AF192" s="40">
        <f>AE192/$O$10</f>
        <v>30.790679616782835</v>
      </c>
    </row>
    <row r="193" spans="1:32" ht="15.75" x14ac:dyDescent="0.25">
      <c r="A193" s="28" t="str">
        <f>'Parent Information'!G29</f>
        <v>70-07-09-495-001</v>
      </c>
      <c r="B193" s="18">
        <f>'Parent Information'!AN29</f>
        <v>0.43377510000000002</v>
      </c>
      <c r="C193" s="51">
        <f>'Parent Information'!AQ29</f>
        <v>0.433853612198</v>
      </c>
      <c r="D193" s="52">
        <f>'Parent Information'!AR29</f>
        <v>0.43385361220099999</v>
      </c>
      <c r="E193" s="17" t="str">
        <f>'Parent Information'!K29</f>
        <v>WINER DANIEL T-JUDITH L</v>
      </c>
      <c r="F193" s="28">
        <f>VLOOKUP(A193,'Factor 1, 4, &amp; 5'!$F$1:$AS$230,40,FALSE)</f>
        <v>1</v>
      </c>
      <c r="G193" s="18">
        <f>VLOOKUP(F193,$H$5:$I$9,2,FALSE)</f>
        <v>1</v>
      </c>
      <c r="H193" s="21">
        <f>D193*G193</f>
        <v>0.43385361220099999</v>
      </c>
      <c r="I193" s="42">
        <f>H193/$H$253*$C$16</f>
        <v>4.6896367327785154E-6</v>
      </c>
      <c r="J193" s="40">
        <f>I193*$F$4</f>
        <v>5.158600406056367</v>
      </c>
      <c r="K193" s="18">
        <f>VLOOKUP(A193,'Factored Acreage'!$A$3:$D$231,4,FALSE)</f>
        <v>0.4</v>
      </c>
      <c r="L193" s="41">
        <f>D193*K193</f>
        <v>0.17354144488040002</v>
      </c>
      <c r="M193" s="53">
        <f>L193/$L$253*$C$17</f>
        <v>6.1555211744161487E-6</v>
      </c>
      <c r="N193" s="40">
        <f>M193*$F$4</f>
        <v>6.7710732918577632</v>
      </c>
      <c r="O193" s="40">
        <f>$H$9</f>
        <v>275</v>
      </c>
      <c r="P193" s="42">
        <f>O193/$O$253*$C$18</f>
        <v>2.5000000000000001E-4</v>
      </c>
      <c r="Q193" s="17">
        <f>VLOOKUP(A193,'Factor 1, 4, &amp; 5'!$F$2:$AS$230,38,FALSE)</f>
        <v>1</v>
      </c>
      <c r="R193" s="18">
        <f>VLOOKUP(Q193,$H$11:$I$13,2,FALSE)</f>
        <v>1</v>
      </c>
      <c r="S193" s="75">
        <f>R193*D193</f>
        <v>0.43385361220099999</v>
      </c>
      <c r="T193" s="42">
        <f>S193/$S$253*$C$19</f>
        <v>7.6770161608158661E-6</v>
      </c>
      <c r="U193" s="40">
        <f>T193*$F$4</f>
        <v>8.444717776897452</v>
      </c>
      <c r="V193" s="17">
        <f>VLOOKUP(A193,'Factor 1, 4, &amp; 5'!$F$2:$AS$230,39,FALSE)</f>
        <v>2</v>
      </c>
      <c r="W193" s="18">
        <f>VLOOKUP(V193,$H$15:$I$17,2,FALSE)</f>
        <v>1.5</v>
      </c>
      <c r="X193" s="75">
        <f>W193*$D193</f>
        <v>0.65078041830150002</v>
      </c>
      <c r="Y193" s="42">
        <f>X193/$X$253*$C$20</f>
        <v>1.1234263472685898E-5</v>
      </c>
      <c r="Z193" s="40">
        <f>Y193*$F$4</f>
        <v>12.357689819954489</v>
      </c>
      <c r="AA193" s="17">
        <f>VLOOKUP(A193,'Factor 1, 4, &amp; 5'!$F$1:$AT$230,41,FALSE)</f>
        <v>0</v>
      </c>
      <c r="AB193" s="40">
        <f>IF(AA193=1,$H$19,0)</f>
        <v>0</v>
      </c>
      <c r="AC193" s="42">
        <f>AB193/$AB$253*$C$21</f>
        <v>0</v>
      </c>
      <c r="AD193" s="53">
        <f>P193+M193+I193+T193+Y193+AC193</f>
        <v>2.7975643754069647E-4</v>
      </c>
      <c r="AE193" s="40">
        <f>J193+N193+O193+U193+Z193+AB193</f>
        <v>307.73208129476609</v>
      </c>
      <c r="AF193" s="40">
        <f>AE193/$O$10</f>
        <v>30.773208129476608</v>
      </c>
    </row>
    <row r="194" spans="1:32" ht="15.75" x14ac:dyDescent="0.25">
      <c r="A194" s="28" t="str">
        <f>'Parent Information'!G33</f>
        <v>70-07-09-495-005</v>
      </c>
      <c r="B194" s="18">
        <f>'Parent Information'!AN33</f>
        <v>0.43332145</v>
      </c>
      <c r="C194" s="51">
        <f>'Parent Information'!AQ33</f>
        <v>0.43340012757200003</v>
      </c>
      <c r="D194" s="52">
        <f>'Parent Information'!AR33</f>
        <v>0.43340012760500002</v>
      </c>
      <c r="E194" s="17" t="str">
        <f>'Parent Information'!K33</f>
        <v>CATER RICK-PAM TRUST</v>
      </c>
      <c r="F194" s="28">
        <f>VLOOKUP(A194,'Factor 1, 4, &amp; 5'!$F$1:$AS$230,40,FALSE)</f>
        <v>1</v>
      </c>
      <c r="G194" s="18">
        <f>VLOOKUP(F194,$H$5:$I$9,2,FALSE)</f>
        <v>1</v>
      </c>
      <c r="H194" s="21">
        <f>D194*G194</f>
        <v>0.43340012760500002</v>
      </c>
      <c r="I194" s="42">
        <f>H194/$H$253*$C$16</f>
        <v>4.6847348996270939E-6</v>
      </c>
      <c r="J194" s="40">
        <f>I194*$F$4</f>
        <v>5.1532083895898033</v>
      </c>
      <c r="K194" s="18">
        <f>VLOOKUP(A194,'Factored Acreage'!$A$3:$D$231,4,FALSE)</f>
        <v>0.4</v>
      </c>
      <c r="L194" s="41">
        <f>D194*K194</f>
        <v>0.17336005104200003</v>
      </c>
      <c r="M194" s="53">
        <f>L194/$L$253*$C$17</f>
        <v>6.1490871285664711E-6</v>
      </c>
      <c r="N194" s="40">
        <f>M194*$F$4</f>
        <v>6.7639958414231183</v>
      </c>
      <c r="O194" s="40">
        <f>$H$9</f>
        <v>275</v>
      </c>
      <c r="P194" s="42">
        <f>O194/$O$253*$C$18</f>
        <v>2.5000000000000001E-4</v>
      </c>
      <c r="Q194" s="17">
        <f>VLOOKUP(A194,'Factor 1, 4, &amp; 5'!$F$2:$AS$230,38,FALSE)</f>
        <v>1</v>
      </c>
      <c r="R194" s="18">
        <f>VLOOKUP(Q194,$H$11:$I$13,2,FALSE)</f>
        <v>1</v>
      </c>
      <c r="S194" s="75">
        <f>R194*D194</f>
        <v>0.43340012760500002</v>
      </c>
      <c r="T194" s="42">
        <f>S194/$S$253*$C$19</f>
        <v>7.6689917754603735E-6</v>
      </c>
      <c r="U194" s="40">
        <f>T194*$F$4</f>
        <v>8.4358909530064103</v>
      </c>
      <c r="V194" s="17">
        <f>VLOOKUP(A194,'Factor 1, 4, &amp; 5'!$F$2:$AS$230,39,FALSE)</f>
        <v>2</v>
      </c>
      <c r="W194" s="18">
        <f>VLOOKUP(V194,$H$15:$I$17,2,FALSE)</f>
        <v>1.5</v>
      </c>
      <c r="X194" s="75">
        <f>W194*$D194</f>
        <v>0.65010019140749997</v>
      </c>
      <c r="Y194" s="42">
        <f>X194/$X$253*$C$20</f>
        <v>1.1222520881892605E-5</v>
      </c>
      <c r="Z194" s="40">
        <f>Y194*$F$4</f>
        <v>12.344772970081864</v>
      </c>
      <c r="AA194" s="17">
        <f>VLOOKUP(A194,'Factor 1, 4, &amp; 5'!$F$1:$AT$230,41,FALSE)</f>
        <v>0</v>
      </c>
      <c r="AB194" s="40">
        <f>IF(AA194=1,$H$19,0)</f>
        <v>0</v>
      </c>
      <c r="AC194" s="42">
        <f>AB194/$AB$253*$C$21</f>
        <v>0</v>
      </c>
      <c r="AD194" s="53">
        <f>P194+M194+I194+T194+Y194+AC194</f>
        <v>2.7972533468554651E-4</v>
      </c>
      <c r="AE194" s="40">
        <f>J194+N194+O194+U194+Z194+AB194</f>
        <v>307.69786815410123</v>
      </c>
      <c r="AF194" s="40">
        <f>AE194/$O$10</f>
        <v>30.769786815410122</v>
      </c>
    </row>
    <row r="195" spans="1:32" ht="15.75" x14ac:dyDescent="0.25">
      <c r="A195" s="28" t="str">
        <f>'Parent Information'!G23</f>
        <v>70-07-09-494-001</v>
      </c>
      <c r="B195" s="18">
        <f>'Parent Information'!AN23</f>
        <v>0.39785396000000001</v>
      </c>
      <c r="C195" s="51">
        <f>'Parent Information'!AQ23</f>
        <v>0.39792601412799999</v>
      </c>
      <c r="D195" s="52">
        <f>'Parent Information'!AR23</f>
        <v>0.39792601416899998</v>
      </c>
      <c r="E195" s="17" t="str">
        <f>'Parent Information'!K23</f>
        <v>KLADDER JOHN-REBECCA</v>
      </c>
      <c r="F195" s="28">
        <f>VLOOKUP(A195,'Factor 1, 4, &amp; 5'!$F$1:$AS$230,40,FALSE)</f>
        <v>2</v>
      </c>
      <c r="G195" s="18">
        <f>VLOOKUP(F195,$H$5:$I$9,2,FALSE)</f>
        <v>1.5</v>
      </c>
      <c r="H195" s="21">
        <f>D195*G195</f>
        <v>0.59688902125349996</v>
      </c>
      <c r="I195" s="42">
        <f>H195/$H$253*$C$16</f>
        <v>6.4519289473284176E-6</v>
      </c>
      <c r="J195" s="40">
        <f>I195*$F$4</f>
        <v>7.0971218420612594</v>
      </c>
      <c r="K195" s="18">
        <f>VLOOKUP(A195,'Factored Acreage'!$A$3:$D$231,4,FALSE)</f>
        <v>0.4</v>
      </c>
      <c r="L195" s="41">
        <f>D195*K195</f>
        <v>0.15917040566759999</v>
      </c>
      <c r="M195" s="53">
        <f>L195/$L$253*$C$17</f>
        <v>5.6457799063650474E-6</v>
      </c>
      <c r="N195" s="40">
        <f>M195*$F$4</f>
        <v>6.2103578970015523</v>
      </c>
      <c r="O195" s="40">
        <f>$H$9</f>
        <v>275</v>
      </c>
      <c r="P195" s="42">
        <f>O195/$O$253*$C$18</f>
        <v>2.5000000000000001E-4</v>
      </c>
      <c r="Q195" s="17">
        <f>VLOOKUP(A195,'Factor 1, 4, &amp; 5'!$F$2:$AS$230,38,FALSE)</f>
        <v>1</v>
      </c>
      <c r="R195" s="18">
        <f>VLOOKUP(Q195,$H$11:$I$13,2,FALSE)</f>
        <v>1</v>
      </c>
      <c r="S195" s="75">
        <f>R195*D195</f>
        <v>0.39792601416899998</v>
      </c>
      <c r="T195" s="42">
        <f>S195/$S$253*$C$19</f>
        <v>7.0412792602707638E-6</v>
      </c>
      <c r="U195" s="40">
        <f>T195*$F$4</f>
        <v>7.7454071862978404</v>
      </c>
      <c r="V195" s="17">
        <f>VLOOKUP(A195,'Factor 1, 4, &amp; 5'!$F$2:$AS$230,39,FALSE)</f>
        <v>2</v>
      </c>
      <c r="W195" s="18">
        <f>VLOOKUP(V195,$H$15:$I$17,2,FALSE)</f>
        <v>1.5</v>
      </c>
      <c r="X195" s="75">
        <f>W195*$D195</f>
        <v>0.59688902125349996</v>
      </c>
      <c r="Y195" s="42">
        <f>X195/$X$253*$C$20</f>
        <v>1.0303949443065127E-5</v>
      </c>
      <c r="Z195" s="40">
        <f>Y195*$F$4</f>
        <v>11.33434438737164</v>
      </c>
      <c r="AA195" s="17">
        <f>VLOOKUP(A195,'Factor 1, 4, &amp; 5'!$F$1:$AT$230,41,FALSE)</f>
        <v>0</v>
      </c>
      <c r="AB195" s="40">
        <f>IF(AA195=1,$H$19,0)</f>
        <v>0</v>
      </c>
      <c r="AC195" s="42">
        <f>AB195/$AB$253*$C$21</f>
        <v>0</v>
      </c>
      <c r="AD195" s="53">
        <f>P195+M195+I195+T195+Y195+AC195</f>
        <v>2.7944293755702938E-4</v>
      </c>
      <c r="AE195" s="40">
        <f>J195+N195+O195+U195+Z195+AB195</f>
        <v>307.38723131273224</v>
      </c>
      <c r="AF195" s="40">
        <f>AE195/$O$10</f>
        <v>30.738723131273225</v>
      </c>
    </row>
    <row r="196" spans="1:32" ht="15.75" x14ac:dyDescent="0.25">
      <c r="A196" s="28" t="str">
        <f>'Parent Information'!G118</f>
        <v>70-07-16-215-012</v>
      </c>
      <c r="B196" s="18">
        <f>'Parent Information'!AN118</f>
        <v>0.42406611999999999</v>
      </c>
      <c r="C196" s="51">
        <f>'Parent Information'!AQ118</f>
        <v>0.42414329247299998</v>
      </c>
      <c r="D196" s="52">
        <f>'Parent Information'!AR118</f>
        <v>0.42414329252400002</v>
      </c>
      <c r="E196" s="17" t="str">
        <f>'Parent Information'!K118</f>
        <v>CONNER JENNIFER</v>
      </c>
      <c r="F196" s="28">
        <f>VLOOKUP(A196,'Factor 1, 4, &amp; 5'!$F$1:$AS$230,40,FALSE)</f>
        <v>1</v>
      </c>
      <c r="G196" s="18">
        <f>VLOOKUP(F196,$H$5:$I$9,2,FALSE)</f>
        <v>1</v>
      </c>
      <c r="H196" s="21">
        <f>D196*G196</f>
        <v>0.42414329252400002</v>
      </c>
      <c r="I196" s="42">
        <f>H196/$H$253*$C$16</f>
        <v>4.5846753574121533E-6</v>
      </c>
      <c r="J196" s="40">
        <f>I196*$F$4</f>
        <v>5.0431428931533686</v>
      </c>
      <c r="K196" s="18">
        <f>VLOOKUP(A196,'Factored Acreage'!$A$3:$D$231,4,FALSE)</f>
        <v>0.4</v>
      </c>
      <c r="L196" s="41">
        <f>D196*K196</f>
        <v>0.16965731700960002</v>
      </c>
      <c r="M196" s="53">
        <f>L196/$L$253*$C$17</f>
        <v>6.0177510217628356E-6</v>
      </c>
      <c r="N196" s="40">
        <f>M196*$F$4</f>
        <v>6.619526123939119</v>
      </c>
      <c r="O196" s="40">
        <f>$H$9</f>
        <v>275</v>
      </c>
      <c r="P196" s="42">
        <f>O196/$O$253*$C$18</f>
        <v>2.5000000000000001E-4</v>
      </c>
      <c r="Q196" s="17">
        <f>VLOOKUP(A196,'Factor 1, 4, &amp; 5'!$F$2:$AS$230,38,FALSE)</f>
        <v>1</v>
      </c>
      <c r="R196" s="18">
        <f>VLOOKUP(Q196,$H$11:$I$13,2,FALSE)</f>
        <v>1</v>
      </c>
      <c r="S196" s="75">
        <f>R196*D196</f>
        <v>0.42414329252400002</v>
      </c>
      <c r="T196" s="42">
        <f>S196/$S$253*$C$19</f>
        <v>7.5051925802564387E-6</v>
      </c>
      <c r="U196" s="40">
        <f>T196*$F$4</f>
        <v>8.2557118382820818</v>
      </c>
      <c r="V196" s="17">
        <f>VLOOKUP(A196,'Factor 1, 4, &amp; 5'!$F$2:$AS$230,39,FALSE)</f>
        <v>2</v>
      </c>
      <c r="W196" s="18">
        <f>VLOOKUP(V196,$H$15:$I$17,2,FALSE)</f>
        <v>1.5</v>
      </c>
      <c r="X196" s="75">
        <f>W196*$D196</f>
        <v>0.63621493878599999</v>
      </c>
      <c r="Y196" s="42">
        <f>X196/$X$253*$C$20</f>
        <v>1.0982823155980906E-5</v>
      </c>
      <c r="Z196" s="40">
        <f>Y196*$F$4</f>
        <v>12.081105471578997</v>
      </c>
      <c r="AA196" s="17">
        <f>VLOOKUP(A196,'Factor 1, 4, &amp; 5'!$F$1:$AT$230,41,FALSE)</f>
        <v>0</v>
      </c>
      <c r="AB196" s="40">
        <f>IF(AA196=1,$H$19,0)</f>
        <v>0</v>
      </c>
      <c r="AC196" s="42">
        <f>AB196/$AB$253*$C$21</f>
        <v>0</v>
      </c>
      <c r="AD196" s="53">
        <f>P196+M196+I196+T196+Y196+AC196</f>
        <v>2.7909044211541233E-4</v>
      </c>
      <c r="AE196" s="40">
        <f>J196+N196+O196+U196+Z196+AB196</f>
        <v>306.99948632695356</v>
      </c>
      <c r="AF196" s="40">
        <f>AE196/$O$10</f>
        <v>30.699948632695357</v>
      </c>
    </row>
    <row r="197" spans="1:32" ht="15.75" x14ac:dyDescent="0.25">
      <c r="A197" s="28" t="str">
        <f>'Parent Information'!G117</f>
        <v>70-07-16-215-011</v>
      </c>
      <c r="B197" s="18">
        <f>'Parent Information'!AN117</f>
        <v>0.39004904000000001</v>
      </c>
      <c r="C197" s="51">
        <f>'Parent Information'!AQ117</f>
        <v>0.39011954038000002</v>
      </c>
      <c r="D197" s="52">
        <f>'Parent Information'!AR117</f>
        <v>0.390119493082</v>
      </c>
      <c r="E197" s="17" t="str">
        <f>'Parent Information'!K117</f>
        <v>MESLER KEVIN L</v>
      </c>
      <c r="F197" s="28">
        <f>VLOOKUP(A197,'Factor 1, 4, &amp; 5'!$F$1:$AS$230,40,FALSE)</f>
        <v>2</v>
      </c>
      <c r="G197" s="18">
        <f>VLOOKUP(F197,$H$5:$I$9,2,FALSE)</f>
        <v>1.5</v>
      </c>
      <c r="H197" s="21">
        <f>D197*G197</f>
        <v>0.585179239623</v>
      </c>
      <c r="I197" s="42">
        <f>H197/$H$253*$C$16</f>
        <v>6.3253548667563606E-6</v>
      </c>
      <c r="J197" s="40">
        <f>I197*$F$4</f>
        <v>6.9578903534319965</v>
      </c>
      <c r="K197" s="18">
        <f>VLOOKUP(A197,'Factored Acreage'!$A$3:$D$231,4,FALSE)</f>
        <v>0.4</v>
      </c>
      <c r="L197" s="41">
        <f>D197*K197</f>
        <v>0.15604779723280002</v>
      </c>
      <c r="M197" s="53">
        <f>L197/$L$253*$C$17</f>
        <v>5.5350208749816888E-6</v>
      </c>
      <c r="N197" s="40">
        <f>M197*$F$4</f>
        <v>6.0885229624798578</v>
      </c>
      <c r="O197" s="40">
        <f>$H$9</f>
        <v>275</v>
      </c>
      <c r="P197" s="42">
        <f>O197/$O$253*$C$18</f>
        <v>2.5000000000000001E-4</v>
      </c>
      <c r="Q197" s="17">
        <f>VLOOKUP(A197,'Factor 1, 4, &amp; 5'!$F$2:$AS$230,38,FALSE)</f>
        <v>1</v>
      </c>
      <c r="R197" s="18">
        <f>VLOOKUP(Q197,$H$11:$I$13,2,FALSE)</f>
        <v>1</v>
      </c>
      <c r="S197" s="75">
        <f>R197*D197</f>
        <v>0.390119493082</v>
      </c>
      <c r="T197" s="42">
        <f>S197/$S$253*$C$19</f>
        <v>6.9031432926096638E-6</v>
      </c>
      <c r="U197" s="40">
        <f>T197*$F$4</f>
        <v>7.5934576218706304</v>
      </c>
      <c r="V197" s="17">
        <f>VLOOKUP(A197,'Factor 1, 4, &amp; 5'!$F$2:$AS$230,39,FALSE)</f>
        <v>2</v>
      </c>
      <c r="W197" s="18">
        <f>VLOOKUP(V197,$H$15:$I$17,2,FALSE)</f>
        <v>1.5</v>
      </c>
      <c r="X197" s="75">
        <f>W197*$D197</f>
        <v>0.585179239623</v>
      </c>
      <c r="Y197" s="42">
        <f>X197/$X$253*$C$20</f>
        <v>1.0101806341728438E-5</v>
      </c>
      <c r="Z197" s="40">
        <f>Y197*$F$4</f>
        <v>11.111986975901281</v>
      </c>
      <c r="AA197" s="17">
        <f>VLOOKUP(A197,'Factor 1, 4, &amp; 5'!$F$1:$AT$230,41,FALSE)</f>
        <v>0</v>
      </c>
      <c r="AB197" s="40">
        <f>IF(AA197=1,$H$19,0)</f>
        <v>0</v>
      </c>
      <c r="AC197" s="42">
        <f>AB197/$AB$253*$C$21</f>
        <v>0</v>
      </c>
      <c r="AD197" s="53">
        <f>P197+M197+I197+T197+Y197+AC197</f>
        <v>2.7886532537607617E-4</v>
      </c>
      <c r="AE197" s="40">
        <f>J197+N197+O197+U197+Z197+AB197</f>
        <v>306.75185791368381</v>
      </c>
      <c r="AF197" s="40">
        <f>AE197/$O$10</f>
        <v>30.675185791368381</v>
      </c>
    </row>
    <row r="198" spans="1:32" ht="15.75" x14ac:dyDescent="0.25">
      <c r="A198" s="28" t="str">
        <f>'Parent Information'!G34</f>
        <v>70-07-09-496-001</v>
      </c>
      <c r="B198" s="18">
        <f>'Parent Information'!AN34</f>
        <v>0.38034237999999998</v>
      </c>
      <c r="C198" s="51">
        <f>'Parent Information'!AQ34</f>
        <v>0.38041113287400002</v>
      </c>
      <c r="D198" s="52">
        <f>'Parent Information'!AR34</f>
        <v>0.38041113284700001</v>
      </c>
      <c r="E198" s="17" t="str">
        <f>'Parent Information'!K34</f>
        <v>ALDERINK LARRY-CAROLE</v>
      </c>
      <c r="F198" s="28">
        <f>VLOOKUP(A198,'Factor 1, 4, &amp; 5'!$F$1:$AS$230,40,FALSE)</f>
        <v>2</v>
      </c>
      <c r="G198" s="18">
        <f>VLOOKUP(F198,$H$5:$I$9,2,FALSE)</f>
        <v>1.5</v>
      </c>
      <c r="H198" s="21">
        <f>D198*G198</f>
        <v>0.57061669927049996</v>
      </c>
      <c r="I198" s="42">
        <f>H198/$H$253*$C$16</f>
        <v>6.1679445738854684E-6</v>
      </c>
      <c r="J198" s="40">
        <f>I198*$F$4</f>
        <v>6.7847390312740155</v>
      </c>
      <c r="K198" s="18">
        <f>VLOOKUP(A198,'Factored Acreage'!$A$3:$D$231,4,FALSE)</f>
        <v>0.4</v>
      </c>
      <c r="L198" s="41">
        <f>D198*K198</f>
        <v>0.1521644531388</v>
      </c>
      <c r="M198" s="53">
        <f>L198/$L$253*$C$17</f>
        <v>5.3972785229191313E-6</v>
      </c>
      <c r="N198" s="40">
        <f>M198*$F$4</f>
        <v>5.9370063752110447</v>
      </c>
      <c r="O198" s="40">
        <f>$H$9</f>
        <v>275</v>
      </c>
      <c r="P198" s="42">
        <f>O198/$O$253*$C$18</f>
        <v>2.5000000000000001E-4</v>
      </c>
      <c r="Q198" s="17">
        <f>VLOOKUP(A198,'Factor 1, 4, &amp; 5'!$F$2:$AS$230,38,FALSE)</f>
        <v>1</v>
      </c>
      <c r="R198" s="18">
        <f>VLOOKUP(Q198,$H$11:$I$13,2,FALSE)</f>
        <v>1</v>
      </c>
      <c r="S198" s="75">
        <f>R198*D198</f>
        <v>0.38041113284700001</v>
      </c>
      <c r="T198" s="42">
        <f>S198/$S$253*$C$19</f>
        <v>6.7313543842702596E-6</v>
      </c>
      <c r="U198" s="40">
        <f>T198*$F$4</f>
        <v>7.4044898226972853</v>
      </c>
      <c r="V198" s="17">
        <f>VLOOKUP(A198,'Factor 1, 4, &amp; 5'!$F$2:$AS$230,39,FALSE)</f>
        <v>2</v>
      </c>
      <c r="W198" s="18">
        <f>VLOOKUP(V198,$H$15:$I$17,2,FALSE)</f>
        <v>1.5</v>
      </c>
      <c r="X198" s="75">
        <f>W198*$D198</f>
        <v>0.57061669927049996</v>
      </c>
      <c r="Y198" s="42">
        <f>X198/$X$253*$C$20</f>
        <v>9.8504167630767138E-6</v>
      </c>
      <c r="Z198" s="40">
        <f>Y198*$F$4</f>
        <v>10.835458439384386</v>
      </c>
      <c r="AA198" s="17">
        <f>VLOOKUP(A198,'Factor 1, 4, &amp; 5'!$F$1:$AT$230,41,FALSE)</f>
        <v>0</v>
      </c>
      <c r="AB198" s="40">
        <f>IF(AA198=1,$H$19,0)</f>
        <v>0</v>
      </c>
      <c r="AC198" s="42">
        <f>AB198/$AB$253*$C$21</f>
        <v>0</v>
      </c>
      <c r="AD198" s="53">
        <f>P198+M198+I198+T198+Y198+AC198</f>
        <v>2.7814699424415158E-4</v>
      </c>
      <c r="AE198" s="40">
        <f>J198+N198+O198+U198+Z198+AB198</f>
        <v>305.96169366856674</v>
      </c>
      <c r="AF198" s="40">
        <f>AE198/$O$10</f>
        <v>30.596169366856675</v>
      </c>
    </row>
    <row r="199" spans="1:32" ht="15.75" x14ac:dyDescent="0.25">
      <c r="A199" s="28" t="str">
        <f>'Parent Information'!G116</f>
        <v>70-07-16-215-010</v>
      </c>
      <c r="B199" s="18">
        <f>'Parent Information'!AN116</f>
        <v>0.37915557999999999</v>
      </c>
      <c r="C199" s="51">
        <f>'Parent Information'!AQ116</f>
        <v>0.37922436667499998</v>
      </c>
      <c r="D199" s="52">
        <f>'Parent Information'!AR116</f>
        <v>0.37922436670800003</v>
      </c>
      <c r="E199" s="17" t="str">
        <f>'Parent Information'!K116</f>
        <v>WOOLF ANTHONY K-ANDREA L</v>
      </c>
      <c r="F199" s="28">
        <f>VLOOKUP(A199,'Factor 1, 4, &amp; 5'!$F$1:$AS$230,40,FALSE)</f>
        <v>2</v>
      </c>
      <c r="G199" s="18">
        <f>VLOOKUP(F199,$H$5:$I$9,2,FALSE)</f>
        <v>1.5</v>
      </c>
      <c r="H199" s="21">
        <f>D199*G199</f>
        <v>0.56883655006200007</v>
      </c>
      <c r="I199" s="42">
        <f>H199/$H$253*$C$16</f>
        <v>6.148702477281373E-6</v>
      </c>
      <c r="J199" s="40">
        <f>I199*$F$4</f>
        <v>6.7635727250095101</v>
      </c>
      <c r="K199" s="18">
        <f>VLOOKUP(A199,'Factored Acreage'!$A$3:$D$231,4,FALSE)</f>
        <v>0.4</v>
      </c>
      <c r="L199" s="41">
        <f>D199*K199</f>
        <v>0.15168974668320001</v>
      </c>
      <c r="M199" s="53">
        <f>L199/$L$253*$C$17</f>
        <v>5.380440668185977E-6</v>
      </c>
      <c r="N199" s="40">
        <f>M199*$F$4</f>
        <v>5.9184847350045748</v>
      </c>
      <c r="O199" s="40">
        <f>$H$9</f>
        <v>275</v>
      </c>
      <c r="P199" s="42">
        <f>O199/$O$253*$C$18</f>
        <v>2.5000000000000001E-4</v>
      </c>
      <c r="Q199" s="17">
        <f>VLOOKUP(A199,'Factor 1, 4, &amp; 5'!$F$2:$AS$230,38,FALSE)</f>
        <v>1</v>
      </c>
      <c r="R199" s="18">
        <f>VLOOKUP(Q199,$H$11:$I$13,2,FALSE)</f>
        <v>1</v>
      </c>
      <c r="S199" s="75">
        <f>R199*D199</f>
        <v>0.37922436670800003</v>
      </c>
      <c r="T199" s="42">
        <f>S199/$S$253*$C$19</f>
        <v>6.7103546217420845E-6</v>
      </c>
      <c r="U199" s="40">
        <f>T199*$F$4</f>
        <v>7.3813900839162931</v>
      </c>
      <c r="V199" s="17">
        <f>VLOOKUP(A199,'Factor 1, 4, &amp; 5'!$F$2:$AS$230,39,FALSE)</f>
        <v>2</v>
      </c>
      <c r="W199" s="18">
        <f>VLOOKUP(V199,$H$15:$I$17,2,FALSE)</f>
        <v>1.5</v>
      </c>
      <c r="X199" s="75">
        <f>W199*$D199</f>
        <v>0.56883655006200007</v>
      </c>
      <c r="Y199" s="42">
        <f>X199/$X$253*$C$20</f>
        <v>9.8196864819149419E-6</v>
      </c>
      <c r="Z199" s="40">
        <f>Y199*$F$4</f>
        <v>10.801655130106436</v>
      </c>
      <c r="AA199" s="17">
        <f>VLOOKUP(A199,'Factor 1, 4, &amp; 5'!$F$1:$AT$230,41,FALSE)</f>
        <v>0</v>
      </c>
      <c r="AB199" s="40">
        <f>IF(AA199=1,$H$19,0)</f>
        <v>0</v>
      </c>
      <c r="AC199" s="42">
        <f>AB199/$AB$253*$C$21</f>
        <v>0</v>
      </c>
      <c r="AD199" s="53">
        <f>P199+M199+I199+T199+Y199+AC199</f>
        <v>2.7805918424912436E-4</v>
      </c>
      <c r="AE199" s="40">
        <f>J199+N199+O199+U199+Z199+AB199</f>
        <v>305.86510267403685</v>
      </c>
      <c r="AF199" s="40">
        <f>AE199/$O$10</f>
        <v>30.586510267403686</v>
      </c>
    </row>
    <row r="200" spans="1:32" ht="15.75" x14ac:dyDescent="0.25">
      <c r="A200" s="28" t="str">
        <f>'Parent Information'!G30</f>
        <v>70-07-09-495-002</v>
      </c>
      <c r="B200" s="18">
        <f>'Parent Information'!AN30</f>
        <v>0.37865277000000003</v>
      </c>
      <c r="C200" s="51">
        <f>'Parent Information'!AQ30</f>
        <v>0.37872152292599998</v>
      </c>
      <c r="D200" s="52">
        <f>'Parent Information'!AR30</f>
        <v>0.37872152298299999</v>
      </c>
      <c r="E200" s="17" t="str">
        <f>'Parent Information'!K30</f>
        <v>HOPPENRATH LISA N</v>
      </c>
      <c r="F200" s="28">
        <f>VLOOKUP(A200,'Factor 1, 4, &amp; 5'!$F$1:$AS$230,40,FALSE)</f>
        <v>2</v>
      </c>
      <c r="G200" s="18">
        <f>VLOOKUP(F200,$H$5:$I$9,2,FALSE)</f>
        <v>1.5</v>
      </c>
      <c r="H200" s="21">
        <f>D200*G200</f>
        <v>0.56808228447449993</v>
      </c>
      <c r="I200" s="42">
        <f>H200/$H$253*$C$16</f>
        <v>6.1405494240257672E-6</v>
      </c>
      <c r="J200" s="40">
        <f>I200*$F$4</f>
        <v>6.7546043664283442</v>
      </c>
      <c r="K200" s="18">
        <f>VLOOKUP(A200,'Factored Acreage'!$A$3:$D$231,4,FALSE)</f>
        <v>0.4</v>
      </c>
      <c r="L200" s="41">
        <f>D200*K200</f>
        <v>0.15148860919320001</v>
      </c>
      <c r="M200" s="53">
        <f>L200/$L$253*$C$17</f>
        <v>5.3733063143172677E-6</v>
      </c>
      <c r="N200" s="40">
        <f>M200*$F$4</f>
        <v>5.9106369457489949</v>
      </c>
      <c r="O200" s="40">
        <f>$H$9</f>
        <v>275</v>
      </c>
      <c r="P200" s="42">
        <f>O200/$O$253*$C$18</f>
        <v>2.5000000000000001E-4</v>
      </c>
      <c r="Q200" s="17">
        <f>VLOOKUP(A200,'Factor 1, 4, &amp; 5'!$F$2:$AS$230,38,FALSE)</f>
        <v>1</v>
      </c>
      <c r="R200" s="18">
        <f>VLOOKUP(Q200,$H$11:$I$13,2,FALSE)</f>
        <v>1</v>
      </c>
      <c r="S200" s="75">
        <f>R200*D200</f>
        <v>0.37872152298299999</v>
      </c>
      <c r="T200" s="42">
        <f>S200/$S$253*$C$19</f>
        <v>6.7014568292733156E-6</v>
      </c>
      <c r="U200" s="40">
        <f>T200*$F$4</f>
        <v>7.3716025122006474</v>
      </c>
      <c r="V200" s="17">
        <f>VLOOKUP(A200,'Factor 1, 4, &amp; 5'!$F$2:$AS$230,39,FALSE)</f>
        <v>2</v>
      </c>
      <c r="W200" s="18">
        <f>VLOOKUP(V200,$H$15:$I$17,2,FALSE)</f>
        <v>1.5</v>
      </c>
      <c r="X200" s="75">
        <f>W200*$D200</f>
        <v>0.56808228447449993</v>
      </c>
      <c r="Y200" s="42">
        <f>X200/$X$253*$C$20</f>
        <v>9.8066657792323489E-6</v>
      </c>
      <c r="Z200" s="40">
        <f>Y200*$F$4</f>
        <v>10.787332357155584</v>
      </c>
      <c r="AA200" s="17">
        <f>VLOOKUP(A200,'Factor 1, 4, &amp; 5'!$F$1:$AT$230,41,FALSE)</f>
        <v>0</v>
      </c>
      <c r="AB200" s="40">
        <f>IF(AA200=1,$H$19,0)</f>
        <v>0</v>
      </c>
      <c r="AC200" s="42">
        <f>AB200/$AB$253*$C$21</f>
        <v>0</v>
      </c>
      <c r="AD200" s="53">
        <f>P200+M200+I200+T200+Y200+AC200</f>
        <v>2.7802197834684872E-4</v>
      </c>
      <c r="AE200" s="40">
        <f>J200+N200+O200+U200+Z200+AB200</f>
        <v>305.82417618153357</v>
      </c>
      <c r="AF200" s="40">
        <f>AE200/$O$10</f>
        <v>30.582417618153357</v>
      </c>
    </row>
    <row r="201" spans="1:32" ht="15.75" x14ac:dyDescent="0.25">
      <c r="A201" s="28" t="str">
        <f>'Parent Information'!G31</f>
        <v>70-07-09-495-003</v>
      </c>
      <c r="B201" s="18">
        <f>'Parent Information'!AN31</f>
        <v>0.37840223000000001</v>
      </c>
      <c r="C201" s="51">
        <f>'Parent Information'!AQ31</f>
        <v>0.37847080608099998</v>
      </c>
      <c r="D201" s="52">
        <f>'Parent Information'!AR31</f>
        <v>0.37847080602200001</v>
      </c>
      <c r="E201" s="17" t="str">
        <f>'Parent Information'!K31</f>
        <v>LIETO GREGORY S-JILL C</v>
      </c>
      <c r="F201" s="28">
        <f>VLOOKUP(A201,'Factor 1, 4, &amp; 5'!$F$1:$AS$230,40,FALSE)</f>
        <v>2</v>
      </c>
      <c r="G201" s="18">
        <f>VLOOKUP(F201,$H$5:$I$9,2,FALSE)</f>
        <v>1.5</v>
      </c>
      <c r="H201" s="21">
        <f>D201*G201</f>
        <v>0.56770620903300006</v>
      </c>
      <c r="I201" s="42">
        <f>H201/$H$253*$C$16</f>
        <v>6.1364843265939257E-6</v>
      </c>
      <c r="J201" s="40">
        <f>I201*$F$4</f>
        <v>6.7501327592533178</v>
      </c>
      <c r="K201" s="18">
        <f>VLOOKUP(A201,'Factored Acreage'!$A$3:$D$231,4,FALSE)</f>
        <v>0.4</v>
      </c>
      <c r="L201" s="41">
        <f>D201*K201</f>
        <v>0.15138832240880001</v>
      </c>
      <c r="M201" s="53">
        <f>L201/$L$253*$C$17</f>
        <v>5.3697491385353466E-6</v>
      </c>
      <c r="N201" s="40">
        <f>M201*$F$4</f>
        <v>5.9067240523888813</v>
      </c>
      <c r="O201" s="40">
        <f>$H$9</f>
        <v>275</v>
      </c>
      <c r="P201" s="42">
        <f>O201/$O$253*$C$18</f>
        <v>2.5000000000000001E-4</v>
      </c>
      <c r="Q201" s="17">
        <f>VLOOKUP(A201,'Factor 1, 4, &amp; 5'!$F$2:$AS$230,38,FALSE)</f>
        <v>1</v>
      </c>
      <c r="R201" s="18">
        <f>VLOOKUP(Q201,$H$11:$I$13,2,FALSE)</f>
        <v>1</v>
      </c>
      <c r="S201" s="75">
        <f>R201*D201</f>
        <v>0.37847080602200001</v>
      </c>
      <c r="T201" s="42">
        <f>S201/$S$253*$C$19</f>
        <v>6.6970204062327817E-6</v>
      </c>
      <c r="U201" s="40">
        <f>T201*$F$4</f>
        <v>7.3667224468560599</v>
      </c>
      <c r="V201" s="17">
        <f>VLOOKUP(A201,'Factor 1, 4, &amp; 5'!$F$2:$AS$230,39,FALSE)</f>
        <v>2</v>
      </c>
      <c r="W201" s="18">
        <f>VLOOKUP(V201,$H$15:$I$17,2,FALSE)</f>
        <v>1.5</v>
      </c>
      <c r="X201" s="75">
        <f>W201*$D201</f>
        <v>0.56770620903300006</v>
      </c>
      <c r="Y201" s="42">
        <f>X201/$X$253*$C$20</f>
        <v>9.800173680704795E-6</v>
      </c>
      <c r="Z201" s="40">
        <f>Y201*$F$4</f>
        <v>10.780191048775274</v>
      </c>
      <c r="AA201" s="17">
        <f>VLOOKUP(A201,'Factor 1, 4, &amp; 5'!$F$1:$AT$230,41,FALSE)</f>
        <v>0</v>
      </c>
      <c r="AB201" s="40">
        <f>IF(AA201=1,$H$19,0)</f>
        <v>0</v>
      </c>
      <c r="AC201" s="42">
        <f>AB201/$AB$253*$C$21</f>
        <v>0</v>
      </c>
      <c r="AD201" s="53">
        <f>P201+M201+I201+T201+Y201+AC201</f>
        <v>2.7800342755206686E-4</v>
      </c>
      <c r="AE201" s="40">
        <f>J201+N201+O201+U201+Z201+AB201</f>
        <v>305.80377030727357</v>
      </c>
      <c r="AF201" s="40">
        <f>AE201/$O$10</f>
        <v>30.580377030727355</v>
      </c>
    </row>
    <row r="202" spans="1:32" ht="15.75" x14ac:dyDescent="0.25">
      <c r="A202" s="28" t="str">
        <f>'Parent Information'!G122</f>
        <v>70-07-16-230-004</v>
      </c>
      <c r="B202" s="18">
        <f>'Parent Information'!AN122</f>
        <v>0.36745748</v>
      </c>
      <c r="C202" s="51">
        <f>'Parent Information'!AQ122</f>
        <v>0.36752403951399998</v>
      </c>
      <c r="D202" s="52">
        <f>'Parent Information'!AR122</f>
        <v>0.36752403956200003</v>
      </c>
      <c r="E202" s="17" t="str">
        <f>'Parent Information'!K122</f>
        <v>SHELTON DAVID L-DEBRA M TRUST</v>
      </c>
      <c r="F202" s="28">
        <f>VLOOKUP(A202,'Factor 1, 4, &amp; 5'!$F$1:$AS$230,40,FALSE)</f>
        <v>2</v>
      </c>
      <c r="G202" s="18">
        <f>VLOOKUP(F202,$H$5:$I$9,2,FALSE)</f>
        <v>1.5</v>
      </c>
      <c r="H202" s="21">
        <f>D202*G202</f>
        <v>0.55128605934300001</v>
      </c>
      <c r="I202" s="42">
        <f>H202/$H$253*$C$16</f>
        <v>5.9589946504027073E-6</v>
      </c>
      <c r="J202" s="40">
        <f>I202*$F$4</f>
        <v>6.5548941154429778</v>
      </c>
      <c r="K202" s="18">
        <f>VLOOKUP(A202,'Factored Acreage'!$A$3:$D$231,4,FALSE)</f>
        <v>0.4</v>
      </c>
      <c r="L202" s="41">
        <f>D202*K202</f>
        <v>0.14700961582480002</v>
      </c>
      <c r="M202" s="53">
        <f>L202/$L$253*$C$17</f>
        <v>5.2144362614704884E-6</v>
      </c>
      <c r="N202" s="40">
        <f>M202*$F$4</f>
        <v>5.7358798876175374</v>
      </c>
      <c r="O202" s="40">
        <f>$H$9</f>
        <v>275</v>
      </c>
      <c r="P202" s="42">
        <f>O202/$O$253*$C$18</f>
        <v>2.5000000000000001E-4</v>
      </c>
      <c r="Q202" s="17">
        <f>VLOOKUP(A202,'Factor 1, 4, &amp; 5'!$F$2:$AS$230,38,FALSE)</f>
        <v>1</v>
      </c>
      <c r="R202" s="18">
        <f>VLOOKUP(Q202,$H$11:$I$13,2,FALSE)</f>
        <v>1</v>
      </c>
      <c r="S202" s="75">
        <f>R202*D202</f>
        <v>0.36752403956200003</v>
      </c>
      <c r="T202" s="42">
        <f>S202/$S$253*$C$19</f>
        <v>6.5033179668413987E-6</v>
      </c>
      <c r="U202" s="40">
        <f>T202*$F$4</f>
        <v>7.1536497635255385</v>
      </c>
      <c r="V202" s="17">
        <f>VLOOKUP(A202,'Factor 1, 4, &amp; 5'!$F$2:$AS$230,39,FALSE)</f>
        <v>2</v>
      </c>
      <c r="W202" s="18">
        <f>VLOOKUP(V202,$H$15:$I$17,2,FALSE)</f>
        <v>1.5</v>
      </c>
      <c r="X202" s="75">
        <f>W202*$D202</f>
        <v>0.55128605934300001</v>
      </c>
      <c r="Y202" s="42">
        <f>X202/$X$253*$C$20</f>
        <v>9.5167166455963104E-6</v>
      </c>
      <c r="Z202" s="40">
        <f>Y202*$F$4</f>
        <v>10.468388310155941</v>
      </c>
      <c r="AA202" s="17">
        <f>VLOOKUP(A202,'Factor 1, 4, &amp; 5'!$F$1:$AT$230,41,FALSE)</f>
        <v>0</v>
      </c>
      <c r="AB202" s="40">
        <f>IF(AA202=1,$H$19,0)</f>
        <v>0</v>
      </c>
      <c r="AC202" s="42">
        <f>AB202/$AB$253*$C$21</f>
        <v>0</v>
      </c>
      <c r="AD202" s="53">
        <f>P202+M202+I202+T202+Y202+AC202</f>
        <v>2.771934655243109E-4</v>
      </c>
      <c r="AE202" s="40">
        <f>J202+N202+O202+U202+Z202+AB202</f>
        <v>304.912812076742</v>
      </c>
      <c r="AF202" s="40">
        <f>AE202/$O$10</f>
        <v>30.491281207674199</v>
      </c>
    </row>
    <row r="203" spans="1:32" ht="15.75" x14ac:dyDescent="0.25">
      <c r="A203" s="28" t="str">
        <f>'Parent Information'!G123</f>
        <v>70-07-16-230-005</v>
      </c>
      <c r="B203" s="18">
        <f>'Parent Information'!AN123</f>
        <v>0.36743812999999997</v>
      </c>
      <c r="C203" s="51">
        <f>'Parent Information'!AQ123</f>
        <v>0.36750475188100001</v>
      </c>
      <c r="D203" s="52">
        <f>'Parent Information'!AR123</f>
        <v>0.36750353457099999</v>
      </c>
      <c r="E203" s="17" t="str">
        <f>'Parent Information'!K123</f>
        <v>WILLARD TERESA K-BLAIR A</v>
      </c>
      <c r="F203" s="28">
        <f>VLOOKUP(A203,'Factor 1, 4, &amp; 5'!$F$1:$AS$230,40,FALSE)</f>
        <v>2</v>
      </c>
      <c r="G203" s="18">
        <f>VLOOKUP(F203,$H$5:$I$9,2,FALSE)</f>
        <v>1.5</v>
      </c>
      <c r="H203" s="21">
        <f>D203*G203</f>
        <v>0.55125530185649996</v>
      </c>
      <c r="I203" s="42">
        <f>H203/$H$253*$C$16</f>
        <v>5.9586621847174109E-6</v>
      </c>
      <c r="J203" s="40">
        <f>I203*$F$4</f>
        <v>6.5545284031891518</v>
      </c>
      <c r="K203" s="18">
        <f>VLOOKUP(A203,'Factored Acreage'!$A$3:$D$231,4,FALSE)</f>
        <v>0.4</v>
      </c>
      <c r="L203" s="41">
        <f>D203*K203</f>
        <v>0.14700141382840001</v>
      </c>
      <c r="M203" s="53">
        <f>L203/$L$253*$C$17</f>
        <v>5.2141453363687201E-6</v>
      </c>
      <c r="N203" s="40">
        <f>M203*$F$4</f>
        <v>5.7355598700055923</v>
      </c>
      <c r="O203" s="40">
        <f>$H$9</f>
        <v>275</v>
      </c>
      <c r="P203" s="42">
        <f>O203/$O$253*$C$18</f>
        <v>2.5000000000000001E-4</v>
      </c>
      <c r="Q203" s="17">
        <f>VLOOKUP(A203,'Factor 1, 4, &amp; 5'!$F$2:$AS$230,38,FALSE)</f>
        <v>1</v>
      </c>
      <c r="R203" s="18">
        <f>VLOOKUP(Q203,$H$11:$I$13,2,FALSE)</f>
        <v>1</v>
      </c>
      <c r="S203" s="75">
        <f>R203*D203</f>
        <v>0.36750353457099999</v>
      </c>
      <c r="T203" s="42">
        <f>S203/$S$253*$C$19</f>
        <v>6.5029551321366558E-6</v>
      </c>
      <c r="U203" s="40">
        <f>T203*$F$4</f>
        <v>7.1532506453503215</v>
      </c>
      <c r="V203" s="17">
        <f>VLOOKUP(A203,'Factor 1, 4, &amp; 5'!$F$2:$AS$230,39,FALSE)</f>
        <v>2</v>
      </c>
      <c r="W203" s="18">
        <f>VLOOKUP(V203,$H$15:$I$17,2,FALSE)</f>
        <v>1.5</v>
      </c>
      <c r="X203" s="75">
        <f>W203*$D203</f>
        <v>0.55125530185649996</v>
      </c>
      <c r="Y203" s="42">
        <f>X203/$X$253*$C$20</f>
        <v>9.5161856866163211E-6</v>
      </c>
      <c r="Z203" s="40">
        <f>Y203*$F$4</f>
        <v>10.467804255277953</v>
      </c>
      <c r="AA203" s="17">
        <f>VLOOKUP(A203,'Factor 1, 4, &amp; 5'!$F$1:$AT$230,41,FALSE)</f>
        <v>0</v>
      </c>
      <c r="AB203" s="40">
        <f>IF(AA203=1,$H$19,0)</f>
        <v>0</v>
      </c>
      <c r="AC203" s="42">
        <f>AB203/$AB$253*$C$21</f>
        <v>0</v>
      </c>
      <c r="AD203" s="53">
        <f>P203+M203+I203+T203+Y203+AC203</f>
        <v>2.7719194833983909E-4</v>
      </c>
      <c r="AE203" s="40">
        <f>J203+N203+O203+U203+Z203+AB203</f>
        <v>304.91114317382301</v>
      </c>
      <c r="AF203" s="40">
        <f>AE203/$O$10</f>
        <v>30.491114317382301</v>
      </c>
    </row>
    <row r="204" spans="1:32" ht="15.75" x14ac:dyDescent="0.25">
      <c r="A204" s="28" t="str">
        <f>'Parent Information'!G120</f>
        <v>70-07-16-230-002</v>
      </c>
      <c r="B204" s="18">
        <f>'Parent Information'!AN120</f>
        <v>0.36742300999999999</v>
      </c>
      <c r="C204" s="51">
        <f>'Parent Information'!AQ120</f>
        <v>0.36748959312599999</v>
      </c>
      <c r="D204" s="52">
        <f>'Parent Information'!AR120</f>
        <v>0.367489593123</v>
      </c>
      <c r="E204" s="17" t="str">
        <f>'Parent Information'!K120</f>
        <v>CHAMBERLAIN-CRAIG-UILANI S TRUST</v>
      </c>
      <c r="F204" s="28">
        <f>VLOOKUP(A204,'Factor 1, 4, &amp; 5'!$F$1:$AS$230,40,FALSE)</f>
        <v>2</v>
      </c>
      <c r="G204" s="18">
        <f>VLOOKUP(F204,$H$5:$I$9,2,FALSE)</f>
        <v>1.5</v>
      </c>
      <c r="H204" s="21">
        <f>D204*G204</f>
        <v>0.5512343896845</v>
      </c>
      <c r="I204" s="42">
        <f>H204/$H$253*$C$16</f>
        <v>5.9584361396016961E-6</v>
      </c>
      <c r="J204" s="40">
        <f>I204*$F$4</f>
        <v>6.5542797535618655</v>
      </c>
      <c r="K204" s="18">
        <f>VLOOKUP(A204,'Factored Acreage'!$A$3:$D$231,4,FALSE)</f>
        <v>0.4</v>
      </c>
      <c r="L204" s="41">
        <f>D204*K204</f>
        <v>0.14699583724920001</v>
      </c>
      <c r="M204" s="53">
        <f>L204/$L$253*$C$17</f>
        <v>5.2139475349076915E-6</v>
      </c>
      <c r="N204" s="40">
        <f>M204*$F$4</f>
        <v>5.7353422883984608</v>
      </c>
      <c r="O204" s="40">
        <f>$H$9</f>
        <v>275</v>
      </c>
      <c r="P204" s="42">
        <f>O204/$O$253*$C$18</f>
        <v>2.5000000000000001E-4</v>
      </c>
      <c r="Q204" s="17">
        <f>VLOOKUP(A204,'Factor 1, 4, &amp; 5'!$F$2:$AS$230,38,FALSE)</f>
        <v>1</v>
      </c>
      <c r="R204" s="18">
        <f>VLOOKUP(Q204,$H$11:$I$13,2,FALSE)</f>
        <v>1</v>
      </c>
      <c r="S204" s="75">
        <f>R204*D204</f>
        <v>0.367489593123</v>
      </c>
      <c r="T204" s="42">
        <f>S204/$S$253*$C$19</f>
        <v>6.5027084389696722E-6</v>
      </c>
      <c r="U204" s="40">
        <f>T204*$F$4</f>
        <v>7.1529792828666396</v>
      </c>
      <c r="V204" s="17">
        <f>VLOOKUP(A204,'Factor 1, 4, &amp; 5'!$F$2:$AS$230,39,FALSE)</f>
        <v>2</v>
      </c>
      <c r="W204" s="18">
        <f>VLOOKUP(V204,$H$15:$I$17,2,FALSE)</f>
        <v>1.5</v>
      </c>
      <c r="X204" s="75">
        <f>W204*$D204</f>
        <v>0.5512343896845</v>
      </c>
      <c r="Y204" s="42">
        <f>X204/$X$253*$C$20</f>
        <v>9.5158246848968061E-6</v>
      </c>
      <c r="Z204" s="40">
        <f>Y204*$F$4</f>
        <v>10.467407153386487</v>
      </c>
      <c r="AA204" s="17">
        <f>VLOOKUP(A204,'Factor 1, 4, &amp; 5'!$F$1:$AT$230,41,FALSE)</f>
        <v>0</v>
      </c>
      <c r="AB204" s="40">
        <f>IF(AA204=1,$H$19,0)</f>
        <v>0</v>
      </c>
      <c r="AC204" s="42">
        <f>AB204/$AB$253*$C$21</f>
        <v>0</v>
      </c>
      <c r="AD204" s="53">
        <f>P204+M204+I204+T204+Y204+AC204</f>
        <v>2.7719091679837584E-4</v>
      </c>
      <c r="AE204" s="40">
        <f>J204+N204+O204+U204+Z204+AB204</f>
        <v>304.91000847821346</v>
      </c>
      <c r="AF204" s="40">
        <f>AE204/$O$10</f>
        <v>30.491000847821347</v>
      </c>
    </row>
    <row r="205" spans="1:32" ht="15.75" x14ac:dyDescent="0.25">
      <c r="A205" s="28" t="str">
        <f>'Parent Information'!G121</f>
        <v>70-07-16-230-003</v>
      </c>
      <c r="B205" s="18">
        <f>'Parent Information'!AN121</f>
        <v>0.36739409000000001</v>
      </c>
      <c r="C205" s="51">
        <f>'Parent Information'!AQ121</f>
        <v>0.36746076718600001</v>
      </c>
      <c r="D205" s="52">
        <f>'Parent Information'!AR121</f>
        <v>0.36746076716999998</v>
      </c>
      <c r="E205" s="17" t="str">
        <f>'Parent Information'!K121</f>
        <v>AYER YVONNE R TRUST</v>
      </c>
      <c r="F205" s="28">
        <f>VLOOKUP(A205,'Factor 1, 4, &amp; 5'!$F$1:$AS$230,40,FALSE)</f>
        <v>2</v>
      </c>
      <c r="G205" s="18">
        <f>VLOOKUP(F205,$H$5:$I$9,2,FALSE)</f>
        <v>1.5</v>
      </c>
      <c r="H205" s="21">
        <f>D205*G205</f>
        <v>0.55119115075500003</v>
      </c>
      <c r="I205" s="42">
        <f>H205/$H$253*$C$16</f>
        <v>5.957968758747033E-6</v>
      </c>
      <c r="J205" s="40">
        <f>I205*$F$4</f>
        <v>6.5537656346217359</v>
      </c>
      <c r="K205" s="18">
        <f>VLOOKUP(A205,'Factored Acreage'!$A$3:$D$231,4,FALSE)</f>
        <v>0.4</v>
      </c>
      <c r="L205" s="41">
        <f>D205*K205</f>
        <v>0.14698430686799999</v>
      </c>
      <c r="M205" s="53">
        <f>L205/$L$253*$C$17</f>
        <v>5.2135385518796047E-6</v>
      </c>
      <c r="N205" s="40">
        <f>M205*$F$4</f>
        <v>5.7348924070675649</v>
      </c>
      <c r="O205" s="40">
        <f>$H$9</f>
        <v>275</v>
      </c>
      <c r="P205" s="42">
        <f>O205/$O$253*$C$18</f>
        <v>2.5000000000000001E-4</v>
      </c>
      <c r="Q205" s="17">
        <f>VLOOKUP(A205,'Factor 1, 4, &amp; 5'!$F$2:$AS$230,38,FALSE)</f>
        <v>1</v>
      </c>
      <c r="R205" s="18">
        <f>VLOOKUP(Q205,$H$11:$I$13,2,FALSE)</f>
        <v>1</v>
      </c>
      <c r="S205" s="75">
        <f>R205*D205</f>
        <v>0.36746076716999998</v>
      </c>
      <c r="T205" s="42">
        <f>S205/$S$253*$C$19</f>
        <v>6.5021983652931861E-6</v>
      </c>
      <c r="U205" s="40">
        <f>T205*$F$4</f>
        <v>7.1524182018225044</v>
      </c>
      <c r="V205" s="17">
        <f>VLOOKUP(A205,'Factor 1, 4, &amp; 5'!$F$2:$AS$230,39,FALSE)</f>
        <v>2</v>
      </c>
      <c r="W205" s="18">
        <f>VLOOKUP(V205,$H$15:$I$17,2,FALSE)</f>
        <v>1.5</v>
      </c>
      <c r="X205" s="75">
        <f>W205*$D205</f>
        <v>0.55119115075500003</v>
      </c>
      <c r="Y205" s="42">
        <f>X205/$X$253*$C$20</f>
        <v>9.5150782618136603E-6</v>
      </c>
      <c r="Z205" s="40">
        <f>Y205*$F$4</f>
        <v>10.466586087995026</v>
      </c>
      <c r="AA205" s="17">
        <f>VLOOKUP(A205,'Factor 1, 4, &amp; 5'!$F$1:$AT$230,41,FALSE)</f>
        <v>0</v>
      </c>
      <c r="AB205" s="40">
        <f>IF(AA205=1,$H$19,0)</f>
        <v>0</v>
      </c>
      <c r="AC205" s="42">
        <f>AB205/$AB$253*$C$21</f>
        <v>0</v>
      </c>
      <c r="AD205" s="53">
        <f>P205+M205+I205+T205+Y205+AC205</f>
        <v>2.7718878393773346E-4</v>
      </c>
      <c r="AE205" s="40">
        <f>J205+N205+O205+U205+Z205+AB205</f>
        <v>304.90766233150686</v>
      </c>
      <c r="AF205" s="40">
        <f>AE205/$O$10</f>
        <v>30.490766233150687</v>
      </c>
    </row>
    <row r="206" spans="1:32" ht="15.75" x14ac:dyDescent="0.25">
      <c r="A206" s="28" t="str">
        <f>'Parent Information'!G115</f>
        <v>70-07-16-215-009</v>
      </c>
      <c r="B206" s="18">
        <f>'Parent Information'!AN115</f>
        <v>0.36419181</v>
      </c>
      <c r="C206" s="51">
        <f>'Parent Information'!AQ115</f>
        <v>0.36425791741500002</v>
      </c>
      <c r="D206" s="52">
        <f>'Parent Information'!AR115</f>
        <v>0.36425789910299999</v>
      </c>
      <c r="E206" s="17" t="str">
        <f>'Parent Information'!K115</f>
        <v>BAAS JAMES-STEPHANIE</v>
      </c>
      <c r="F206" s="28">
        <f>VLOOKUP(A206,'Factor 1, 4, &amp; 5'!$F$1:$AS$230,40,FALSE)</f>
        <v>2</v>
      </c>
      <c r="G206" s="18">
        <f>VLOOKUP(F206,$H$5:$I$9,2,FALSE)</f>
        <v>1.5</v>
      </c>
      <c r="H206" s="21">
        <f>D206*G206</f>
        <v>0.54638684865450005</v>
      </c>
      <c r="I206" s="42">
        <f>H206/$H$253*$C$16</f>
        <v>5.9060378056046364E-6</v>
      </c>
      <c r="J206" s="40">
        <f>I206*$F$4</f>
        <v>6.4966415861650999</v>
      </c>
      <c r="K206" s="18">
        <f>VLOOKUP(A206,'Factored Acreage'!$A$3:$D$231,4,FALSE)</f>
        <v>0.4</v>
      </c>
      <c r="L206" s="41">
        <f>D206*K206</f>
        <v>0.14570315964120001</v>
      </c>
      <c r="M206" s="53">
        <f>L206/$L$253*$C$17</f>
        <v>5.1680962145316205E-6</v>
      </c>
      <c r="N206" s="40">
        <f>M206*$F$4</f>
        <v>5.6849058359847824</v>
      </c>
      <c r="O206" s="40">
        <f>$H$9</f>
        <v>275</v>
      </c>
      <c r="P206" s="42">
        <f>O206/$O$253*$C$18</f>
        <v>2.5000000000000001E-4</v>
      </c>
      <c r="Q206" s="17">
        <f>VLOOKUP(A206,'Factor 1, 4, &amp; 5'!$F$2:$AS$230,38,FALSE)</f>
        <v>1</v>
      </c>
      <c r="R206" s="18">
        <f>VLOOKUP(Q206,$H$11:$I$13,2,FALSE)</f>
        <v>1</v>
      </c>
      <c r="S206" s="75">
        <f>R206*D206</f>
        <v>0.36425789910299999</v>
      </c>
      <c r="T206" s="42">
        <f>S206/$S$253*$C$19</f>
        <v>6.4455237883855989E-6</v>
      </c>
      <c r="U206" s="40">
        <f>T206*$F$4</f>
        <v>7.0900761672241588</v>
      </c>
      <c r="V206" s="17">
        <f>VLOOKUP(A206,'Factor 1, 4, &amp; 5'!$F$2:$AS$230,39,FALSE)</f>
        <v>2</v>
      </c>
      <c r="W206" s="18">
        <f>VLOOKUP(V206,$H$15:$I$17,2,FALSE)</f>
        <v>1.5</v>
      </c>
      <c r="X206" s="75">
        <f>W206*$D206</f>
        <v>0.54638684865450005</v>
      </c>
      <c r="Y206" s="42">
        <f>X206/$X$253*$C$20</f>
        <v>9.4321427676261417E-6</v>
      </c>
      <c r="Z206" s="40">
        <f>Y206*$F$4</f>
        <v>10.375357044388755</v>
      </c>
      <c r="AA206" s="17">
        <f>VLOOKUP(A206,'Factor 1, 4, &amp; 5'!$F$1:$AT$230,41,FALSE)</f>
        <v>0</v>
      </c>
      <c r="AB206" s="40">
        <f>IF(AA206=1,$H$19,0)</f>
        <v>0</v>
      </c>
      <c r="AC206" s="42">
        <f>AB206/$AB$253*$C$21</f>
        <v>0</v>
      </c>
      <c r="AD206" s="53">
        <f>P206+M206+I206+T206+Y206+AC206</f>
        <v>2.7695180057614802E-4</v>
      </c>
      <c r="AE206" s="40">
        <f>J206+N206+O206+U206+Z206+AB206</f>
        <v>304.64698063376278</v>
      </c>
      <c r="AF206" s="40">
        <f>AE206/$O$10</f>
        <v>30.464698063376279</v>
      </c>
    </row>
    <row r="207" spans="1:32" ht="15.75" x14ac:dyDescent="0.25">
      <c r="A207" s="28" t="str">
        <f>'Parent Information'!G81</f>
        <v>70-07-15-325-006</v>
      </c>
      <c r="B207" s="18">
        <f>'Parent Information'!AN81</f>
        <v>0.57444010999999995</v>
      </c>
      <c r="C207" s="51">
        <f>'Parent Information'!AQ81</f>
        <v>0.57454448718999995</v>
      </c>
      <c r="D207" s="52">
        <f>'Parent Information'!AR81</f>
        <v>0.522536824452</v>
      </c>
      <c r="E207" s="17" t="str">
        <f>'Parent Information'!K81</f>
        <v>VANZANDT ILENE TRUST 04/03/02</v>
      </c>
      <c r="F207" s="28">
        <f>VLOOKUP(A207,'Factor 1, 4, &amp; 5'!$F$1:$AS$230,40,FALSE)</f>
        <v>1</v>
      </c>
      <c r="G207" s="18">
        <f>VLOOKUP(F207,$H$5:$I$9,2,FALSE)</f>
        <v>1</v>
      </c>
      <c r="H207" s="21">
        <f>D207*G207</f>
        <v>0.522536824452</v>
      </c>
      <c r="I207" s="42">
        <f>H207/$H$253*$C$16</f>
        <v>5.6482366799892923E-6</v>
      </c>
      <c r="J207" s="40">
        <f>I207*$F$4</f>
        <v>6.2130603479882218</v>
      </c>
      <c r="K207" s="18">
        <f>VLOOKUP(A207,'Factored Acreage'!$A$3:$D$231,4,FALSE)</f>
        <v>0.4</v>
      </c>
      <c r="L207" s="41">
        <f>D207*K207</f>
        <v>0.20901472978080002</v>
      </c>
      <c r="M207" s="53">
        <f>L207/$L$253*$C$17</f>
        <v>7.4137598417327322E-6</v>
      </c>
      <c r="N207" s="40">
        <f>M207*$F$4</f>
        <v>8.1551358259060063</v>
      </c>
      <c r="O207" s="40">
        <f>$H$9</f>
        <v>275</v>
      </c>
      <c r="P207" s="42">
        <f>O207/$O$253*$C$18</f>
        <v>2.5000000000000001E-4</v>
      </c>
      <c r="Q207" s="17">
        <f>VLOOKUP(A207,'Factor 1, 4, &amp; 5'!$F$2:$AS$230,38,FALSE)</f>
        <v>1</v>
      </c>
      <c r="R207" s="18">
        <f>VLOOKUP(Q207,$H$11:$I$13,2,FALSE)</f>
        <v>1</v>
      </c>
      <c r="S207" s="75">
        <f>R207*D207</f>
        <v>0.522536824452</v>
      </c>
      <c r="T207" s="42">
        <f>S207/$S$253*$C$19</f>
        <v>9.2462607965585136E-6</v>
      </c>
      <c r="U207" s="40">
        <f>T207*$F$4</f>
        <v>10.170886876214364</v>
      </c>
      <c r="V207" s="17">
        <f>VLOOKUP(A207,'Factor 1, 4, &amp; 5'!$F$2:$AS$230,39,FALSE)</f>
        <v>3</v>
      </c>
      <c r="W207" s="18">
        <f>VLOOKUP(V207,$H$15:$I$17,2,FALSE)</f>
        <v>0.5</v>
      </c>
      <c r="X207" s="75">
        <f>W207*$D207</f>
        <v>0.261268412226</v>
      </c>
      <c r="Y207" s="42">
        <f>X207/$X$253*$C$20</f>
        <v>4.5102128114084779E-6</v>
      </c>
      <c r="Z207" s="40">
        <f>Y207*$F$4</f>
        <v>4.9612340925493257</v>
      </c>
      <c r="AA207" s="17">
        <f>VLOOKUP(A207,'Factor 1, 4, &amp; 5'!$F$1:$AT$230,41,FALSE)</f>
        <v>0</v>
      </c>
      <c r="AB207" s="40">
        <f>IF(AA207=1,$H$19,0)</f>
        <v>0</v>
      </c>
      <c r="AC207" s="42">
        <f>AB207/$AB$253*$C$21</f>
        <v>0</v>
      </c>
      <c r="AD207" s="53">
        <f>P207+M207+I207+T207+Y207+AC207</f>
        <v>2.7681847012968899E-4</v>
      </c>
      <c r="AE207" s="40">
        <f>J207+N207+O207+U207+Z207+AB207</f>
        <v>304.50031714265788</v>
      </c>
      <c r="AF207" s="40">
        <f>AE207/$O$10</f>
        <v>30.450031714265787</v>
      </c>
    </row>
    <row r="208" spans="1:32" ht="15.75" x14ac:dyDescent="0.25">
      <c r="A208" s="28" t="str">
        <f>'Parent Information'!G40</f>
        <v>70-07-09-496-007</v>
      </c>
      <c r="B208" s="18">
        <f>'Parent Information'!AN40</f>
        <v>0.35203879999999999</v>
      </c>
      <c r="C208" s="51">
        <f>'Parent Information'!AQ40</f>
        <v>0.35210253207800002</v>
      </c>
      <c r="D208" s="52">
        <f>'Parent Information'!AR40</f>
        <v>0.35210253206499997</v>
      </c>
      <c r="E208" s="17" t="str">
        <f>'Parent Information'!K40</f>
        <v>EGERER STEVE-STEPHANIE</v>
      </c>
      <c r="F208" s="28">
        <f>VLOOKUP(A208,'Factor 1, 4, &amp; 5'!$F$1:$AS$230,40,FALSE)</f>
        <v>2</v>
      </c>
      <c r="G208" s="18">
        <f>VLOOKUP(F208,$H$5:$I$9,2,FALSE)</f>
        <v>1.5</v>
      </c>
      <c r="H208" s="21">
        <f>D208*G208</f>
        <v>0.52815379809749996</v>
      </c>
      <c r="I208" s="42">
        <f>H208/$H$253*$C$16</f>
        <v>5.708952011599305E-6</v>
      </c>
      <c r="J208" s="40">
        <f>I208*$F$4</f>
        <v>6.2798472127592353</v>
      </c>
      <c r="K208" s="18">
        <f>VLOOKUP(A208,'Factored Acreage'!$A$3:$D$231,4,FALSE)</f>
        <v>0.4</v>
      </c>
      <c r="L208" s="41">
        <f>D208*K208</f>
        <v>0.14084101282600001</v>
      </c>
      <c r="M208" s="53">
        <f>L208/$L$253*$C$17</f>
        <v>4.9956356954048492E-6</v>
      </c>
      <c r="N208" s="40">
        <f>M208*$F$4</f>
        <v>5.4951992649453345</v>
      </c>
      <c r="O208" s="40">
        <f>$H$9</f>
        <v>275</v>
      </c>
      <c r="P208" s="42">
        <f>O208/$O$253*$C$18</f>
        <v>2.5000000000000001E-4</v>
      </c>
      <c r="Q208" s="17">
        <f>VLOOKUP(A208,'Factor 1, 4, &amp; 5'!$F$2:$AS$230,38,FALSE)</f>
        <v>1</v>
      </c>
      <c r="R208" s="18">
        <f>VLOOKUP(Q208,$H$11:$I$13,2,FALSE)</f>
        <v>1</v>
      </c>
      <c r="S208" s="75">
        <f>R208*D208</f>
        <v>0.35210253206499997</v>
      </c>
      <c r="T208" s="42">
        <f>S208/$S$253*$C$19</f>
        <v>6.2304352272509696E-6</v>
      </c>
      <c r="U208" s="40">
        <f>T208*$F$4</f>
        <v>6.853478749976067</v>
      </c>
      <c r="V208" s="17">
        <f>VLOOKUP(A208,'Factor 1, 4, &amp; 5'!$F$2:$AS$230,39,FALSE)</f>
        <v>2</v>
      </c>
      <c r="W208" s="18">
        <f>VLOOKUP(V208,$H$15:$I$17,2,FALSE)</f>
        <v>1.5</v>
      </c>
      <c r="X208" s="75">
        <f>W208*$D208</f>
        <v>0.52815379809749996</v>
      </c>
      <c r="Y208" s="42">
        <f>X208/$X$253*$C$20</f>
        <v>9.1173900674715354E-6</v>
      </c>
      <c r="Z208" s="40">
        <f>Y208*$F$4</f>
        <v>10.029129074218689</v>
      </c>
      <c r="AA208" s="17">
        <f>VLOOKUP(A208,'Factor 1, 4, &amp; 5'!$F$1:$AT$230,41,FALSE)</f>
        <v>0</v>
      </c>
      <c r="AB208" s="40">
        <f>IF(AA208=1,$H$19,0)</f>
        <v>0</v>
      </c>
      <c r="AC208" s="42">
        <f>AB208/$AB$253*$C$21</f>
        <v>0</v>
      </c>
      <c r="AD208" s="53">
        <f>P208+M208+I208+T208+Y208+AC208</f>
        <v>2.7605241300172667E-4</v>
      </c>
      <c r="AE208" s="40">
        <f>J208+N208+O208+U208+Z208+AB208</f>
        <v>303.65765430189936</v>
      </c>
      <c r="AF208" s="40">
        <f>AE208/$O$10</f>
        <v>30.365765430189935</v>
      </c>
    </row>
    <row r="209" spans="1:32" ht="15.75" x14ac:dyDescent="0.25">
      <c r="A209" s="28" t="str">
        <f>'Parent Information'!G32</f>
        <v>70-07-09-495-004</v>
      </c>
      <c r="B209" s="18">
        <f>'Parent Information'!AN32</f>
        <v>0.37807749000000002</v>
      </c>
      <c r="C209" s="51">
        <f>'Parent Information'!AQ32</f>
        <v>0.37814588627500001</v>
      </c>
      <c r="D209" s="52">
        <f>'Parent Information'!AR32</f>
        <v>0.37814588625500001</v>
      </c>
      <c r="E209" s="17" t="str">
        <f>'Parent Information'!K32</f>
        <v>DENTON ALAN-JOYCE</v>
      </c>
      <c r="F209" s="28">
        <f>VLOOKUP(A209,'Factor 1, 4, &amp; 5'!$F$1:$AS$230,40,FALSE)</f>
        <v>1</v>
      </c>
      <c r="G209" s="18">
        <f>VLOOKUP(F209,$H$5:$I$9,2,FALSE)</f>
        <v>1</v>
      </c>
      <c r="H209" s="21">
        <f>D209*G209</f>
        <v>0.37814588625500001</v>
      </c>
      <c r="I209" s="42">
        <f>H209/$H$253*$C$16</f>
        <v>4.0874774086448119E-6</v>
      </c>
      <c r="J209" s="40">
        <f>I209*$F$4</f>
        <v>4.4962251495092929</v>
      </c>
      <c r="K209" s="18">
        <f>VLOOKUP(A209,'Factored Acreage'!$A$3:$D$231,4,FALSE)</f>
        <v>0.4</v>
      </c>
      <c r="L209" s="41">
        <f>D209*K209</f>
        <v>0.15125835450200001</v>
      </c>
      <c r="M209" s="53">
        <f>L209/$L$253*$C$17</f>
        <v>5.3651391722944099E-6</v>
      </c>
      <c r="N209" s="40">
        <f>M209*$F$4</f>
        <v>5.901653089523851</v>
      </c>
      <c r="O209" s="40">
        <f>$H$9</f>
        <v>275</v>
      </c>
      <c r="P209" s="42">
        <f>O209/$O$253*$C$18</f>
        <v>2.5000000000000001E-4</v>
      </c>
      <c r="Q209" s="17">
        <f>VLOOKUP(A209,'Factor 1, 4, &amp; 5'!$F$2:$AS$230,38,FALSE)</f>
        <v>1</v>
      </c>
      <c r="R209" s="18">
        <f>VLOOKUP(Q209,$H$11:$I$13,2,FALSE)</f>
        <v>1</v>
      </c>
      <c r="S209" s="75">
        <f>R209*D209</f>
        <v>0.37814588625500001</v>
      </c>
      <c r="T209" s="42">
        <f>S209/$S$253*$C$19</f>
        <v>6.691270968560538E-6</v>
      </c>
      <c r="U209" s="40">
        <f>T209*$F$4</f>
        <v>7.3603980654165921</v>
      </c>
      <c r="V209" s="17">
        <f>VLOOKUP(A209,'Factor 1, 4, &amp; 5'!$F$2:$AS$230,39,FALSE)</f>
        <v>2</v>
      </c>
      <c r="W209" s="18">
        <f>VLOOKUP(V209,$H$15:$I$17,2,FALSE)</f>
        <v>1.5</v>
      </c>
      <c r="X209" s="75">
        <f>W209*$D209</f>
        <v>0.56721882938250001</v>
      </c>
      <c r="Y209" s="42">
        <f>X209/$X$253*$C$20</f>
        <v>9.7917601647922646E-6</v>
      </c>
      <c r="Z209" s="40">
        <f>Y209*$F$4</f>
        <v>10.770936181271491</v>
      </c>
      <c r="AA209" s="17">
        <f>VLOOKUP(A209,'Factor 1, 4, &amp; 5'!$F$1:$AT$230,41,FALSE)</f>
        <v>0</v>
      </c>
      <c r="AB209" s="40">
        <f>IF(AA209=1,$H$19,0)</f>
        <v>0</v>
      </c>
      <c r="AC209" s="42">
        <f>AB209/$AB$253*$C$21</f>
        <v>0</v>
      </c>
      <c r="AD209" s="53">
        <f>P209+M209+I209+T209+Y209+AC209</f>
        <v>2.7593564771429203E-4</v>
      </c>
      <c r="AE209" s="40">
        <f>J209+N209+O209+U209+Z209+AB209</f>
        <v>303.52921248572125</v>
      </c>
      <c r="AF209" s="40">
        <f>AE209/$O$10</f>
        <v>30.352921248572123</v>
      </c>
    </row>
    <row r="210" spans="1:32" ht="15.75" x14ac:dyDescent="0.25">
      <c r="A210" s="28" t="str">
        <f>'Parent Information'!G37</f>
        <v>70-07-09-496-004</v>
      </c>
      <c r="B210" s="18">
        <f>'Parent Information'!AN37</f>
        <v>0.34712998</v>
      </c>
      <c r="C210" s="51">
        <f>'Parent Information'!AQ37</f>
        <v>0.34719287229099999</v>
      </c>
      <c r="D210" s="52">
        <f>'Parent Information'!AR37</f>
        <v>0.34719287226700002</v>
      </c>
      <c r="E210" s="17" t="str">
        <f>'Parent Information'!K37</f>
        <v>ARNING BENJAMIN-PAIGE</v>
      </c>
      <c r="F210" s="28">
        <f>VLOOKUP(A210,'Factor 1, 4, &amp; 5'!$F$1:$AS$230,40,FALSE)</f>
        <v>2</v>
      </c>
      <c r="G210" s="18">
        <f>VLOOKUP(F210,$H$5:$I$9,2,FALSE)</f>
        <v>1.5</v>
      </c>
      <c r="H210" s="21">
        <f>D210*G210</f>
        <v>0.52078930840049997</v>
      </c>
      <c r="I210" s="42">
        <f>H210/$H$253*$C$16</f>
        <v>5.6293473236816213E-6</v>
      </c>
      <c r="J210" s="40">
        <f>I210*$F$4</f>
        <v>6.1922820560497831</v>
      </c>
      <c r="K210" s="18">
        <f>VLOOKUP(A210,'Factored Acreage'!$A$3:$D$231,4,FALSE)</f>
        <v>0.4</v>
      </c>
      <c r="L210" s="41">
        <f>D210*K210</f>
        <v>0.1388771489068</v>
      </c>
      <c r="M210" s="53">
        <f>L210/$L$253*$C$17</f>
        <v>4.9259773728834558E-6</v>
      </c>
      <c r="N210" s="40">
        <f>M210*$F$4</f>
        <v>5.4185751101718012</v>
      </c>
      <c r="O210" s="40">
        <f>$H$9</f>
        <v>275</v>
      </c>
      <c r="P210" s="42">
        <f>O210/$O$253*$C$18</f>
        <v>2.5000000000000001E-4</v>
      </c>
      <c r="Q210" s="17">
        <f>VLOOKUP(A210,'Factor 1, 4, &amp; 5'!$F$2:$AS$230,38,FALSE)</f>
        <v>1</v>
      </c>
      <c r="R210" s="18">
        <f>VLOOKUP(Q210,$H$11:$I$13,2,FALSE)</f>
        <v>1</v>
      </c>
      <c r="S210" s="75">
        <f>R210*D210</f>
        <v>0.34719287226700002</v>
      </c>
      <c r="T210" s="42">
        <f>S210/$S$253*$C$19</f>
        <v>6.1435590631408237E-6</v>
      </c>
      <c r="U210" s="40">
        <f>T210*$F$4</f>
        <v>6.7579149694549061</v>
      </c>
      <c r="V210" s="17">
        <f>VLOOKUP(A210,'Factor 1, 4, &amp; 5'!$F$2:$AS$230,39,FALSE)</f>
        <v>2</v>
      </c>
      <c r="W210" s="18">
        <f>VLOOKUP(V210,$H$15:$I$17,2,FALSE)</f>
        <v>1.5</v>
      </c>
      <c r="X210" s="75">
        <f>W210*$D210</f>
        <v>0.52078930840049997</v>
      </c>
      <c r="Y210" s="42">
        <f>X210/$X$253*$C$20</f>
        <v>8.990258679877066E-6</v>
      </c>
      <c r="Z210" s="40">
        <f>Y210*$F$4</f>
        <v>9.8892845478647722</v>
      </c>
      <c r="AA210" s="17">
        <f>VLOOKUP(A210,'Factor 1, 4, &amp; 5'!$F$1:$AT$230,41,FALSE)</f>
        <v>0</v>
      </c>
      <c r="AB210" s="40">
        <f>IF(AA210=1,$H$19,0)</f>
        <v>0</v>
      </c>
      <c r="AC210" s="42">
        <f>AB210/$AB$253*$C$21</f>
        <v>0</v>
      </c>
      <c r="AD210" s="53">
        <f>P210+M210+I210+T210+Y210+AC210</f>
        <v>2.7568914243958299E-4</v>
      </c>
      <c r="AE210" s="40">
        <f>J210+N210+O210+U210+Z210+AB210</f>
        <v>303.25805668354127</v>
      </c>
      <c r="AF210" s="40">
        <f>AE210/$O$10</f>
        <v>30.325805668354128</v>
      </c>
    </row>
    <row r="211" spans="1:32" ht="15.75" x14ac:dyDescent="0.25">
      <c r="A211" s="28" t="str">
        <f>'Parent Information'!G206</f>
        <v>70-07-16-346-026</v>
      </c>
      <c r="B211" s="18">
        <f>'Parent Information'!AN206</f>
        <v>0.49919686000000002</v>
      </c>
      <c r="C211" s="51">
        <f>'Parent Information'!AQ206</f>
        <v>0.49928747267700002</v>
      </c>
      <c r="D211" s="52">
        <f>'Parent Information'!AR206</f>
        <v>0.49928747265000001</v>
      </c>
      <c r="E211" s="17" t="str">
        <f>'Parent Information'!K206</f>
        <v>WILTON CHRISTOPHER L-SUSANNAH K</v>
      </c>
      <c r="F211" s="28">
        <f>VLOOKUP(A211,'Factor 1, 4, &amp; 5'!$F$1:$AS$230,40,FALSE)</f>
        <v>1</v>
      </c>
      <c r="G211" s="18">
        <f>VLOOKUP(F211,$H$5:$I$9,2,FALSE)</f>
        <v>1</v>
      </c>
      <c r="H211" s="21">
        <f>D211*G211</f>
        <v>0.49928747265000001</v>
      </c>
      <c r="I211" s="42">
        <f>H211/$H$253*$C$16</f>
        <v>5.3969283788532944E-6</v>
      </c>
      <c r="J211" s="40">
        <f>I211*$F$4</f>
        <v>5.9366212167386241</v>
      </c>
      <c r="K211" s="18">
        <f>VLOOKUP(A211,'Factored Acreage'!$A$3:$D$231,4,FALSE)</f>
        <v>0.4</v>
      </c>
      <c r="L211" s="41">
        <f>D211*K211</f>
        <v>0.19971498906000001</v>
      </c>
      <c r="M211" s="53">
        <f>L211/$L$253*$C$17</f>
        <v>7.0838977101657402E-6</v>
      </c>
      <c r="N211" s="40">
        <f>M211*$F$4</f>
        <v>7.7922874811823144</v>
      </c>
      <c r="O211" s="40">
        <f>$H$9</f>
        <v>275</v>
      </c>
      <c r="P211" s="42">
        <f>O211/$O$253*$C$18</f>
        <v>2.5000000000000001E-4</v>
      </c>
      <c r="Q211" s="17">
        <f>VLOOKUP(A211,'Factor 1, 4, &amp; 5'!$F$2:$AS$230,38,FALSE)</f>
        <v>1</v>
      </c>
      <c r="R211" s="18">
        <f>VLOOKUP(Q211,$H$11:$I$13,2,FALSE)</f>
        <v>1</v>
      </c>
      <c r="S211" s="75">
        <f>R211*D211</f>
        <v>0.49928747265000001</v>
      </c>
      <c r="T211" s="42">
        <f>S211/$S$253*$C$19</f>
        <v>8.834864776119812E-6</v>
      </c>
      <c r="U211" s="40">
        <f>T211*$F$4</f>
        <v>9.7183512537317931</v>
      </c>
      <c r="V211" s="17">
        <f>VLOOKUP(A211,'Factor 1, 4, &amp; 5'!$F$2:$AS$230,39,FALSE)</f>
        <v>3</v>
      </c>
      <c r="W211" s="18">
        <f>VLOOKUP(V211,$H$15:$I$17,2,FALSE)</f>
        <v>0.5</v>
      </c>
      <c r="X211" s="75">
        <f>W211*$D211</f>
        <v>0.249643736325</v>
      </c>
      <c r="Y211" s="42">
        <f>X211/$X$253*$C$20</f>
        <v>4.3095388695015268E-6</v>
      </c>
      <c r="Z211" s="40">
        <f>Y211*$F$4</f>
        <v>4.7404927564516797</v>
      </c>
      <c r="AA211" s="17">
        <f>VLOOKUP(A211,'Factor 1, 4, &amp; 5'!$F$1:$AT$230,41,FALSE)</f>
        <v>0</v>
      </c>
      <c r="AB211" s="40">
        <f>IF(AA211=1,$H$19,0)</f>
        <v>0</v>
      </c>
      <c r="AC211" s="42">
        <f>AB211/$AB$253*$C$21</f>
        <v>0</v>
      </c>
      <c r="AD211" s="53">
        <f>P211+M211+I211+T211+Y211+AC211</f>
        <v>2.7562522973464037E-4</v>
      </c>
      <c r="AE211" s="40">
        <f>J211+N211+O211+U211+Z211+AB211</f>
        <v>303.18775270810437</v>
      </c>
      <c r="AF211" s="40">
        <f>AE211/$O$10</f>
        <v>30.318775270810438</v>
      </c>
    </row>
    <row r="212" spans="1:32" ht="15.75" x14ac:dyDescent="0.25">
      <c r="A212" s="28" t="str">
        <f>'Parent Information'!G39</f>
        <v>70-07-09-496-006</v>
      </c>
      <c r="B212" s="18">
        <f>'Parent Information'!AN39</f>
        <v>0.34616834000000002</v>
      </c>
      <c r="C212" s="51">
        <f>'Parent Information'!AQ39</f>
        <v>0.346230979414</v>
      </c>
      <c r="D212" s="52">
        <f>'Parent Information'!AR39</f>
        <v>0.34623097945999998</v>
      </c>
      <c r="E212" s="17" t="str">
        <f>'Parent Information'!K39</f>
        <v>BRAGINTON SCOTT-GEORGIA</v>
      </c>
      <c r="F212" s="28">
        <f>VLOOKUP(A212,'Factor 1, 4, &amp; 5'!$F$1:$AS$230,40,FALSE)</f>
        <v>2</v>
      </c>
      <c r="G212" s="18">
        <f>VLOOKUP(F212,$H$5:$I$9,2,FALSE)</f>
        <v>1.5</v>
      </c>
      <c r="H212" s="21">
        <f>D212*G212</f>
        <v>0.51934646918999994</v>
      </c>
      <c r="I212" s="42">
        <f>H212/$H$253*$C$16</f>
        <v>5.6137512987304233E-6</v>
      </c>
      <c r="J212" s="40">
        <f>I212*$F$4</f>
        <v>6.1751264286034653</v>
      </c>
      <c r="K212" s="18">
        <f>VLOOKUP(A212,'Factored Acreage'!$A$3:$D$231,4,FALSE)</f>
        <v>0.4</v>
      </c>
      <c r="L212" s="41">
        <f>D212*K212</f>
        <v>0.138492391784</v>
      </c>
      <c r="M212" s="53">
        <f>L212/$L$253*$C$17</f>
        <v>4.912330024159149E-6</v>
      </c>
      <c r="N212" s="40">
        <f>M212*$F$4</f>
        <v>5.403563026575064</v>
      </c>
      <c r="O212" s="40">
        <f>$H$9</f>
        <v>275</v>
      </c>
      <c r="P212" s="42">
        <f>O212/$O$253*$C$18</f>
        <v>2.5000000000000001E-4</v>
      </c>
      <c r="Q212" s="17">
        <f>VLOOKUP(A212,'Factor 1, 4, &amp; 5'!$F$2:$AS$230,38,FALSE)</f>
        <v>1</v>
      </c>
      <c r="R212" s="18">
        <f>VLOOKUP(Q212,$H$11:$I$13,2,FALSE)</f>
        <v>1</v>
      </c>
      <c r="S212" s="75">
        <f>R212*D212</f>
        <v>0.34623097945999998</v>
      </c>
      <c r="T212" s="42">
        <f>S212/$S$253*$C$19</f>
        <v>6.126538422038288E-6</v>
      </c>
      <c r="U212" s="40">
        <f>T212*$F$4</f>
        <v>6.7391922642421171</v>
      </c>
      <c r="V212" s="17">
        <f>VLOOKUP(A212,'Factor 1, 4, &amp; 5'!$F$2:$AS$230,39,FALSE)</f>
        <v>2</v>
      </c>
      <c r="W212" s="18">
        <f>VLOOKUP(V212,$H$15:$I$17,2,FALSE)</f>
        <v>1.5</v>
      </c>
      <c r="X212" s="75">
        <f>W212*$D212</f>
        <v>0.51934646918999994</v>
      </c>
      <c r="Y212" s="42">
        <f>X212/$X$253*$C$20</f>
        <v>8.9653512988563155E-6</v>
      </c>
      <c r="Z212" s="40">
        <f>Y212*$F$4</f>
        <v>9.861886428741947</v>
      </c>
      <c r="AA212" s="17">
        <f>VLOOKUP(A212,'Factor 1, 4, &amp; 5'!$F$1:$AT$230,41,FALSE)</f>
        <v>0</v>
      </c>
      <c r="AB212" s="40">
        <f>IF(AA212=1,$H$19,0)</f>
        <v>0</v>
      </c>
      <c r="AC212" s="42">
        <f>AB212/$AB$253*$C$21</f>
        <v>0</v>
      </c>
      <c r="AD212" s="53">
        <f>P212+M212+I212+T212+Y212+AC212</f>
        <v>2.756179710437842E-4</v>
      </c>
      <c r="AE212" s="40">
        <f>J212+N212+O212+U212+Z212+AB212</f>
        <v>303.17976814816257</v>
      </c>
      <c r="AF212" s="40">
        <f>AE212/$O$10</f>
        <v>30.317976814816255</v>
      </c>
    </row>
    <row r="213" spans="1:32" ht="15.75" x14ac:dyDescent="0.25">
      <c r="A213" s="28" t="str">
        <f>'Parent Information'!G35</f>
        <v>70-07-09-496-002</v>
      </c>
      <c r="B213" s="18">
        <f>'Parent Information'!AN35</f>
        <v>0.34432819999999997</v>
      </c>
      <c r="C213" s="51">
        <f>'Parent Information'!AQ35</f>
        <v>0.34439061011299998</v>
      </c>
      <c r="D213" s="52">
        <f>'Parent Information'!AR35</f>
        <v>0.34439061012099997</v>
      </c>
      <c r="E213" s="17" t="str">
        <f>'Parent Information'!K35</f>
        <v>BACON KEVIN-HOLLY</v>
      </c>
      <c r="F213" s="28">
        <f>VLOOKUP(A213,'Factor 1, 4, &amp; 5'!$F$1:$AS$230,40,FALSE)</f>
        <v>2</v>
      </c>
      <c r="G213" s="18">
        <f>VLOOKUP(F213,$H$5:$I$9,2,FALSE)</f>
        <v>1.5</v>
      </c>
      <c r="H213" s="21">
        <f>D213*G213</f>
        <v>0.51658591518149999</v>
      </c>
      <c r="I213" s="42">
        <f>H213/$H$253*$C$16</f>
        <v>5.5839117512033133E-6</v>
      </c>
      <c r="J213" s="40">
        <f>I213*$F$4</f>
        <v>6.1423029263236444</v>
      </c>
      <c r="K213" s="18">
        <f>VLOOKUP(A213,'Factored Acreage'!$A$3:$D$231,4,FALSE)</f>
        <v>0.4</v>
      </c>
      <c r="L213" s="41">
        <f>D213*K213</f>
        <v>0.13775624404840001</v>
      </c>
      <c r="M213" s="53">
        <f>L213/$L$253*$C$17</f>
        <v>4.8862188379977849E-6</v>
      </c>
      <c r="N213" s="40">
        <f>M213*$F$4</f>
        <v>5.3748407217975638</v>
      </c>
      <c r="O213" s="40">
        <f>$H$9</f>
        <v>275</v>
      </c>
      <c r="P213" s="42">
        <f>O213/$O$253*$C$18</f>
        <v>2.5000000000000001E-4</v>
      </c>
      <c r="Q213" s="17">
        <f>VLOOKUP(A213,'Factor 1, 4, &amp; 5'!$F$2:$AS$230,38,FALSE)</f>
        <v>1</v>
      </c>
      <c r="R213" s="18">
        <f>VLOOKUP(Q213,$H$11:$I$13,2,FALSE)</f>
        <v>1</v>
      </c>
      <c r="S213" s="75">
        <f>R213*D213</f>
        <v>0.34439061012099997</v>
      </c>
      <c r="T213" s="42">
        <f>S213/$S$253*$C$19</f>
        <v>6.0939731862996781E-6</v>
      </c>
      <c r="U213" s="40">
        <f>T213*$F$4</f>
        <v>6.7033705049296461</v>
      </c>
      <c r="V213" s="17">
        <f>VLOOKUP(A213,'Factor 1, 4, &amp; 5'!$F$2:$AS$230,39,FALSE)</f>
        <v>2</v>
      </c>
      <c r="W213" s="18">
        <f>VLOOKUP(V213,$H$15:$I$17,2,FALSE)</f>
        <v>1.5</v>
      </c>
      <c r="X213" s="75">
        <f>W213*$D213</f>
        <v>0.51658591518149999</v>
      </c>
      <c r="Y213" s="42">
        <f>X213/$X$253*$C$20</f>
        <v>8.9176965289985962E-6</v>
      </c>
      <c r="Z213" s="40">
        <f>Y213*$F$4</f>
        <v>9.8094661818984559</v>
      </c>
      <c r="AA213" s="17">
        <f>VLOOKUP(A213,'Factor 1, 4, &amp; 5'!$F$1:$AT$230,41,FALSE)</f>
        <v>0</v>
      </c>
      <c r="AB213" s="40">
        <f>IF(AA213=1,$H$19,0)</f>
        <v>0</v>
      </c>
      <c r="AC213" s="42">
        <f>AB213/$AB$253*$C$21</f>
        <v>0</v>
      </c>
      <c r="AD213" s="53">
        <f>P213+M213+I213+T213+Y213+AC213</f>
        <v>2.7548180030449943E-4</v>
      </c>
      <c r="AE213" s="40">
        <f>J213+N213+O213+U213+Z213+AB213</f>
        <v>303.0299803349493</v>
      </c>
      <c r="AF213" s="40">
        <f>AE213/$O$10</f>
        <v>30.30299803349493</v>
      </c>
    </row>
    <row r="214" spans="1:32" ht="15.75" x14ac:dyDescent="0.25">
      <c r="A214" s="28" t="str">
        <f>'Parent Information'!G36</f>
        <v>70-07-09-496-003</v>
      </c>
      <c r="B214" s="18">
        <f>'Parent Information'!AN36</f>
        <v>0.34432762</v>
      </c>
      <c r="C214" s="51">
        <f>'Parent Information'!AQ36</f>
        <v>0.34439001937000002</v>
      </c>
      <c r="D214" s="52">
        <f>'Parent Information'!AR36</f>
        <v>0.34439001938300001</v>
      </c>
      <c r="E214" s="17" t="str">
        <f>'Parent Information'!K36</f>
        <v>HWACINSKI ROBERT DONALD-ELIZABETH D</v>
      </c>
      <c r="F214" s="28">
        <f>VLOOKUP(A214,'Factor 1, 4, &amp; 5'!$F$1:$AS$230,40,FALSE)</f>
        <v>2</v>
      </c>
      <c r="G214" s="18">
        <f>VLOOKUP(F214,$H$5:$I$9,2,FALSE)</f>
        <v>1.5</v>
      </c>
      <c r="H214" s="21">
        <f>D214*G214</f>
        <v>0.51658502907449999</v>
      </c>
      <c r="I214" s="42">
        <f>H214/$H$253*$C$16</f>
        <v>5.5839021730418792E-6</v>
      </c>
      <c r="J214" s="40">
        <f>I214*$F$4</f>
        <v>6.1422923903460669</v>
      </c>
      <c r="K214" s="18">
        <f>VLOOKUP(A214,'Factored Acreage'!$A$3:$D$231,4,FALSE)</f>
        <v>0.4</v>
      </c>
      <c r="L214" s="41">
        <f>D214*K214</f>
        <v>0.13775600775320002</v>
      </c>
      <c r="M214" s="53">
        <f>L214/$L$253*$C$17</f>
        <v>4.8862104565987021E-6</v>
      </c>
      <c r="N214" s="40">
        <f>M214*$F$4</f>
        <v>5.374831502258572</v>
      </c>
      <c r="O214" s="40">
        <f>$H$9</f>
        <v>275</v>
      </c>
      <c r="P214" s="42">
        <f>O214/$O$253*$C$18</f>
        <v>2.5000000000000001E-4</v>
      </c>
      <c r="Q214" s="17">
        <f>VLOOKUP(A214,'Factor 1, 4, &amp; 5'!$F$2:$AS$230,38,FALSE)</f>
        <v>1</v>
      </c>
      <c r="R214" s="18">
        <f>VLOOKUP(Q214,$H$11:$I$13,2,FALSE)</f>
        <v>1</v>
      </c>
      <c r="S214" s="75">
        <f>R214*D214</f>
        <v>0.34439001938300001</v>
      </c>
      <c r="T214" s="42">
        <f>S214/$S$253*$C$19</f>
        <v>6.0939627332227754E-6</v>
      </c>
      <c r="U214" s="40">
        <f>T214*$F$4</f>
        <v>6.7033590065450532</v>
      </c>
      <c r="V214" s="17">
        <f>VLOOKUP(A214,'Factor 1, 4, &amp; 5'!$F$2:$AS$230,39,FALSE)</f>
        <v>2</v>
      </c>
      <c r="W214" s="18">
        <f>VLOOKUP(V214,$H$15:$I$17,2,FALSE)</f>
        <v>1.5</v>
      </c>
      <c r="X214" s="75">
        <f>W214*$D214</f>
        <v>0.51658502907449999</v>
      </c>
      <c r="Y214" s="42">
        <f>X214/$X$253*$C$20</f>
        <v>8.9176812323497982E-6</v>
      </c>
      <c r="Z214" s="40">
        <f>Y214*$F$4</f>
        <v>9.8094493555847784</v>
      </c>
      <c r="AA214" s="17">
        <f>VLOOKUP(A214,'Factor 1, 4, &amp; 5'!$F$1:$AT$230,41,FALSE)</f>
        <v>0</v>
      </c>
      <c r="AB214" s="40">
        <f>IF(AA214=1,$H$19,0)</f>
        <v>0</v>
      </c>
      <c r="AC214" s="42">
        <f>AB214/$AB$253*$C$21</f>
        <v>0</v>
      </c>
      <c r="AD214" s="53">
        <f>P214+M214+I214+T214+Y214+AC214</f>
        <v>2.7548175659521318E-4</v>
      </c>
      <c r="AE214" s="40">
        <f>J214+N214+O214+U214+Z214+AB214</f>
        <v>303.02993225473443</v>
      </c>
      <c r="AF214" s="40">
        <f>AE214/$O$10</f>
        <v>30.302993225473443</v>
      </c>
    </row>
    <row r="215" spans="1:32" ht="15.75" x14ac:dyDescent="0.25">
      <c r="A215" s="28" t="str">
        <f>'Parent Information'!G28</f>
        <v>70-07-09-494-006</v>
      </c>
      <c r="B215" s="18">
        <f>'Parent Information'!AN28</f>
        <v>0.35960105999999997</v>
      </c>
      <c r="C215" s="51">
        <f>'Parent Information'!AQ28</f>
        <v>0.35966619737599997</v>
      </c>
      <c r="D215" s="52">
        <f>'Parent Information'!AR28</f>
        <v>0.35966619741799999</v>
      </c>
      <c r="E215" s="17" t="str">
        <f>'Parent Information'!K28</f>
        <v>STUMP MATTHEW P-MARY BATTLE TRUST</v>
      </c>
      <c r="F215" s="28">
        <f>VLOOKUP(A215,'Factor 1, 4, &amp; 5'!$F$1:$AS$230,40,FALSE)</f>
        <v>1</v>
      </c>
      <c r="G215" s="18">
        <f>VLOOKUP(F215,$H$5:$I$9,2,FALSE)</f>
        <v>1</v>
      </c>
      <c r="H215" s="21">
        <f>D215*G215</f>
        <v>0.35966619741799999</v>
      </c>
      <c r="I215" s="42">
        <f>H215/$H$253*$C$16</f>
        <v>3.8877256372105281E-6</v>
      </c>
      <c r="J215" s="40">
        <f>I215*$F$4</f>
        <v>4.2764982009315808</v>
      </c>
      <c r="K215" s="18">
        <f>VLOOKUP(A215,'Factored Acreage'!$A$3:$D$231,4,FALSE)</f>
        <v>0.4</v>
      </c>
      <c r="L215" s="41">
        <f>D215*K215</f>
        <v>0.14386647896720001</v>
      </c>
      <c r="M215" s="53">
        <f>L215/$L$253*$C$17</f>
        <v>5.1029490862059369E-6</v>
      </c>
      <c r="N215" s="40">
        <f>M215*$F$4</f>
        <v>5.6132439948265302</v>
      </c>
      <c r="O215" s="40">
        <f>$H$9</f>
        <v>275</v>
      </c>
      <c r="P215" s="42">
        <f>O215/$O$253*$C$18</f>
        <v>2.5000000000000001E-4</v>
      </c>
      <c r="Q215" s="17">
        <f>VLOOKUP(A215,'Factor 1, 4, &amp; 5'!$F$2:$AS$230,38,FALSE)</f>
        <v>1</v>
      </c>
      <c r="R215" s="18">
        <f>VLOOKUP(Q215,$H$11:$I$13,2,FALSE)</f>
        <v>1</v>
      </c>
      <c r="S215" s="75">
        <f>R215*D215</f>
        <v>0.35966619741799999</v>
      </c>
      <c r="T215" s="42">
        <f>S215/$S$253*$C$19</f>
        <v>6.3642738758573629E-6</v>
      </c>
      <c r="U215" s="40">
        <f>T215*$F$4</f>
        <v>7.0007012634430996</v>
      </c>
      <c r="V215" s="17">
        <f>VLOOKUP(A215,'Factor 1, 4, &amp; 5'!$F$2:$AS$230,39,FALSE)</f>
        <v>2</v>
      </c>
      <c r="W215" s="18">
        <f>VLOOKUP(V215,$H$15:$I$17,2,FALSE)</f>
        <v>1.5</v>
      </c>
      <c r="X215" s="75">
        <f>W215*$D215</f>
        <v>0.53949929612699998</v>
      </c>
      <c r="Y215" s="42">
        <f>X215/$X$253*$C$20</f>
        <v>9.3132446299442368E-6</v>
      </c>
      <c r="Z215" s="40">
        <f>Y215*$F$4</f>
        <v>10.24456909293866</v>
      </c>
      <c r="AA215" s="17">
        <f>VLOOKUP(A215,'Factor 1, 4, &amp; 5'!$F$1:$AT$230,41,FALSE)</f>
        <v>0</v>
      </c>
      <c r="AB215" s="40">
        <f>IF(AA215=1,$H$19,0)</f>
        <v>0</v>
      </c>
      <c r="AC215" s="42">
        <f>AB215/$AB$253*$C$21</f>
        <v>0</v>
      </c>
      <c r="AD215" s="53">
        <f>P215+M215+I215+T215+Y215+AC215</f>
        <v>2.7466819322921805E-4</v>
      </c>
      <c r="AE215" s="40">
        <f>J215+N215+O215+U215+Z215+AB215</f>
        <v>302.13501255213987</v>
      </c>
      <c r="AF215" s="40">
        <f>AE215/$O$10</f>
        <v>30.213501255213988</v>
      </c>
    </row>
    <row r="216" spans="1:32" ht="15.75" x14ac:dyDescent="0.25">
      <c r="A216" s="28" t="str">
        <f>'Parent Information'!G27</f>
        <v>70-07-09-494-005</v>
      </c>
      <c r="B216" s="18">
        <f>'Parent Information'!AN27</f>
        <v>0.35812085999999999</v>
      </c>
      <c r="C216" s="51">
        <f>'Parent Information'!AQ27</f>
        <v>0.35818573357200001</v>
      </c>
      <c r="D216" s="52">
        <f>'Parent Information'!AR27</f>
        <v>0.35818573354599997</v>
      </c>
      <c r="E216" s="17" t="str">
        <f>'Parent Information'!K27</f>
        <v>CHASCO NICHOLAS-MOLLY J</v>
      </c>
      <c r="F216" s="28">
        <f>VLOOKUP(A216,'Factor 1, 4, &amp; 5'!$F$1:$AS$230,40,FALSE)</f>
        <v>1</v>
      </c>
      <c r="G216" s="18">
        <f>VLOOKUP(F216,$H$5:$I$9,2,FALSE)</f>
        <v>1</v>
      </c>
      <c r="H216" s="21">
        <f>D216*G216</f>
        <v>0.35818573354599997</v>
      </c>
      <c r="I216" s="42">
        <f>H216/$H$253*$C$16</f>
        <v>3.8717229174902497E-6</v>
      </c>
      <c r="J216" s="40">
        <f>I216*$F$4</f>
        <v>4.2588952092392747</v>
      </c>
      <c r="K216" s="18">
        <f>VLOOKUP(A216,'Factored Acreage'!$A$3:$D$231,4,FALSE)</f>
        <v>0.4</v>
      </c>
      <c r="L216" s="41">
        <f>D216*K216</f>
        <v>0.14327429341840001</v>
      </c>
      <c r="M216" s="53">
        <f>L216/$L$253*$C$17</f>
        <v>5.0819442438909856E-6</v>
      </c>
      <c r="N216" s="40">
        <f>M216*$F$4</f>
        <v>5.5901386682800842</v>
      </c>
      <c r="O216" s="40">
        <f>$H$9</f>
        <v>275</v>
      </c>
      <c r="P216" s="42">
        <f>O216/$O$253*$C$18</f>
        <v>2.5000000000000001E-4</v>
      </c>
      <c r="Q216" s="17">
        <f>VLOOKUP(A216,'Factor 1, 4, &amp; 5'!$F$2:$AS$230,38,FALSE)</f>
        <v>1</v>
      </c>
      <c r="R216" s="18">
        <f>VLOOKUP(Q216,$H$11:$I$13,2,FALSE)</f>
        <v>1</v>
      </c>
      <c r="S216" s="75">
        <f>R216*D216</f>
        <v>0.35818573354599997</v>
      </c>
      <c r="T216" s="42">
        <f>S216/$S$253*$C$19</f>
        <v>6.3380771478568998E-6</v>
      </c>
      <c r="U216" s="40">
        <f>T216*$F$4</f>
        <v>6.9718848626425896</v>
      </c>
      <c r="V216" s="17">
        <f>VLOOKUP(A216,'Factor 1, 4, &amp; 5'!$F$2:$AS$230,39,FALSE)</f>
        <v>2</v>
      </c>
      <c r="W216" s="18">
        <f>VLOOKUP(V216,$H$15:$I$17,2,FALSE)</f>
        <v>1.5</v>
      </c>
      <c r="X216" s="75">
        <f>W216*$D216</f>
        <v>0.53727860031899999</v>
      </c>
      <c r="Y216" s="42">
        <f>X216/$X$253*$C$20</f>
        <v>9.274909300395025E-6</v>
      </c>
      <c r="Z216" s="40">
        <f>Y216*$F$4</f>
        <v>10.202400230434527</v>
      </c>
      <c r="AA216" s="17">
        <f>VLOOKUP(A216,'Factor 1, 4, &amp; 5'!$F$1:$AT$230,41,FALSE)</f>
        <v>0</v>
      </c>
      <c r="AB216" s="40">
        <f>IF(AA216=1,$H$19,0)</f>
        <v>0</v>
      </c>
      <c r="AC216" s="42">
        <f>AB216/$AB$253*$C$21</f>
        <v>0</v>
      </c>
      <c r="AD216" s="53">
        <f>P216+M216+I216+T216+Y216+AC216</f>
        <v>2.7456665360963317E-4</v>
      </c>
      <c r="AE216" s="40">
        <f>J216+N216+O216+U216+Z216+AB216</f>
        <v>302.02331897059645</v>
      </c>
      <c r="AF216" s="40">
        <f>AE216/$O$10</f>
        <v>30.202331897059643</v>
      </c>
    </row>
    <row r="217" spans="1:32" ht="15.75" x14ac:dyDescent="0.25">
      <c r="A217" s="28" t="str">
        <f>'Parent Information'!G26</f>
        <v>70-07-09-494-004</v>
      </c>
      <c r="B217" s="18">
        <f>'Parent Information'!AN26</f>
        <v>0.35811378999999999</v>
      </c>
      <c r="C217" s="51">
        <f>'Parent Information'!AQ26</f>
        <v>0.35817865679799998</v>
      </c>
      <c r="D217" s="52">
        <f>'Parent Information'!AR26</f>
        <v>0.35817865674999999</v>
      </c>
      <c r="E217" s="17" t="str">
        <f>'Parent Information'!K26</f>
        <v>FREEL BRANDON D</v>
      </c>
      <c r="F217" s="28">
        <f>VLOOKUP(A217,'Factor 1, 4, &amp; 5'!$F$1:$AS$230,40,FALSE)</f>
        <v>1</v>
      </c>
      <c r="G217" s="18">
        <f>VLOOKUP(F217,$H$5:$I$9,2,FALSE)</f>
        <v>1</v>
      </c>
      <c r="H217" s="21">
        <f>D217*G217</f>
        <v>0.35817865674999999</v>
      </c>
      <c r="I217" s="42">
        <f>H217/$H$253*$C$16</f>
        <v>3.8716464225584611E-6</v>
      </c>
      <c r="J217" s="40">
        <f>I217*$F$4</f>
        <v>4.2588110648143074</v>
      </c>
      <c r="K217" s="18">
        <f>VLOOKUP(A217,'Factored Acreage'!$A$3:$D$231,4,FALSE)</f>
        <v>0.4</v>
      </c>
      <c r="L217" s="41">
        <f>D217*K217</f>
        <v>0.14327146269999999</v>
      </c>
      <c r="M217" s="53">
        <f>L217/$L$253*$C$17</f>
        <v>5.0818438382094359E-6</v>
      </c>
      <c r="N217" s="40">
        <f>M217*$F$4</f>
        <v>5.5900282220303792</v>
      </c>
      <c r="O217" s="40">
        <f>$H$9</f>
        <v>275</v>
      </c>
      <c r="P217" s="42">
        <f>O217/$O$253*$C$18</f>
        <v>2.5000000000000001E-4</v>
      </c>
      <c r="Q217" s="17">
        <f>VLOOKUP(A217,'Factor 1, 4, &amp; 5'!$F$2:$AS$230,38,FALSE)</f>
        <v>1</v>
      </c>
      <c r="R217" s="18">
        <f>VLOOKUP(Q217,$H$11:$I$13,2,FALSE)</f>
        <v>1</v>
      </c>
      <c r="S217" s="75">
        <f>R217*D217</f>
        <v>0.35817865674999999</v>
      </c>
      <c r="T217" s="42">
        <f>S217/$S$253*$C$19</f>
        <v>6.3379519243351157E-6</v>
      </c>
      <c r="U217" s="40">
        <f>T217*$F$4</f>
        <v>6.9717471167686274</v>
      </c>
      <c r="V217" s="17">
        <f>VLOOKUP(A217,'Factor 1, 4, &amp; 5'!$F$2:$AS$230,39,FALSE)</f>
        <v>2</v>
      </c>
      <c r="W217" s="18">
        <f>VLOOKUP(V217,$H$15:$I$17,2,FALSE)</f>
        <v>1.5</v>
      </c>
      <c r="X217" s="75">
        <f>W217*$D217</f>
        <v>0.53726798512499996</v>
      </c>
      <c r="Y217" s="42">
        <f>X217/$X$253*$C$20</f>
        <v>9.2747260528927104E-6</v>
      </c>
      <c r="Z217" s="40">
        <f>Y217*$F$4</f>
        <v>10.202198658181981</v>
      </c>
      <c r="AA217" s="17">
        <f>VLOOKUP(A217,'Factor 1, 4, &amp; 5'!$F$1:$AT$230,41,FALSE)</f>
        <v>0</v>
      </c>
      <c r="AB217" s="40">
        <f>IF(AA217=1,$H$19,0)</f>
        <v>0</v>
      </c>
      <c r="AC217" s="42">
        <f>AB217/$AB$253*$C$21</f>
        <v>0</v>
      </c>
      <c r="AD217" s="53">
        <f>P217+M217+I217+T217+Y217+AC217</f>
        <v>2.7456616823799571E-4</v>
      </c>
      <c r="AE217" s="40">
        <f>J217+N217+O217+U217+Z217+AB217</f>
        <v>302.02278506179533</v>
      </c>
      <c r="AF217" s="40">
        <f>AE217/$O$10</f>
        <v>30.202278506179532</v>
      </c>
    </row>
    <row r="218" spans="1:32" ht="15.75" x14ac:dyDescent="0.25">
      <c r="A218" s="28" t="str">
        <f>'Parent Information'!G25</f>
        <v>70-07-09-494-003</v>
      </c>
      <c r="B218" s="18">
        <f>'Parent Information'!AN25</f>
        <v>0.35810504999999998</v>
      </c>
      <c r="C218" s="51">
        <f>'Parent Information'!AQ25</f>
        <v>0.35816990667300003</v>
      </c>
      <c r="D218" s="52">
        <f>'Parent Information'!AR25</f>
        <v>0.35816990667600002</v>
      </c>
      <c r="E218" s="17" t="str">
        <f>'Parent Information'!K25</f>
        <v>HECK KURT-CAROLYN</v>
      </c>
      <c r="F218" s="28">
        <f>VLOOKUP(A218,'Factor 1, 4, &amp; 5'!$F$1:$AS$230,40,FALSE)</f>
        <v>1</v>
      </c>
      <c r="G218" s="18">
        <f>VLOOKUP(F218,$H$5:$I$9,2,FALSE)</f>
        <v>1</v>
      </c>
      <c r="H218" s="21">
        <f>D218*G218</f>
        <v>0.35816990667600002</v>
      </c>
      <c r="I218" s="42">
        <f>H218/$H$253*$C$16</f>
        <v>3.8715518407288051E-6</v>
      </c>
      <c r="J218" s="40">
        <f>I218*$F$4</f>
        <v>4.2587070248016854</v>
      </c>
      <c r="K218" s="18">
        <f>VLOOKUP(A218,'Factored Acreage'!$A$3:$D$231,4,FALSE)</f>
        <v>0.4</v>
      </c>
      <c r="L218" s="41">
        <f>D218*K218</f>
        <v>0.14326796267040001</v>
      </c>
      <c r="M218" s="53">
        <f>L218/$L$253*$C$17</f>
        <v>5.0817196920360047E-6</v>
      </c>
      <c r="N218" s="40">
        <f>M218*$F$4</f>
        <v>5.589891661239605</v>
      </c>
      <c r="O218" s="40">
        <f>$H$9</f>
        <v>275</v>
      </c>
      <c r="P218" s="42">
        <f>O218/$O$253*$C$18</f>
        <v>2.5000000000000001E-4</v>
      </c>
      <c r="Q218" s="17">
        <f>VLOOKUP(A218,'Factor 1, 4, &amp; 5'!$F$2:$AS$230,38,FALSE)</f>
        <v>1</v>
      </c>
      <c r="R218" s="18">
        <f>VLOOKUP(Q218,$H$11:$I$13,2,FALSE)</f>
        <v>1</v>
      </c>
      <c r="S218" s="75">
        <f>R218*D218</f>
        <v>0.35816990667600002</v>
      </c>
      <c r="T218" s="42">
        <f>S218/$S$253*$C$19</f>
        <v>6.3377970922497821E-6</v>
      </c>
      <c r="U218" s="40">
        <f>T218*$F$4</f>
        <v>6.9715768014747601</v>
      </c>
      <c r="V218" s="17">
        <f>VLOOKUP(A218,'Factor 1, 4, &amp; 5'!$F$2:$AS$230,39,FALSE)</f>
        <v>2</v>
      </c>
      <c r="W218" s="18">
        <f>VLOOKUP(V218,$H$15:$I$17,2,FALSE)</f>
        <v>1.5</v>
      </c>
      <c r="X218" s="75">
        <f>W218*$D218</f>
        <v>0.53725486001400002</v>
      </c>
      <c r="Y218" s="42">
        <f>X218/$X$253*$C$20</f>
        <v>9.2744994773060233E-6</v>
      </c>
      <c r="Z218" s="40">
        <f>Y218*$F$4</f>
        <v>10.201949425036625</v>
      </c>
      <c r="AA218" s="17">
        <f>VLOOKUP(A218,'Factor 1, 4, &amp; 5'!$F$1:$AT$230,41,FALSE)</f>
        <v>0</v>
      </c>
      <c r="AB218" s="40">
        <f>IF(AA218=1,$H$19,0)</f>
        <v>0</v>
      </c>
      <c r="AC218" s="42">
        <f>AB218/$AB$253*$C$21</f>
        <v>0</v>
      </c>
      <c r="AD218" s="53">
        <f>P218+M218+I218+T218+Y218+AC218</f>
        <v>2.7456556810232056E-4</v>
      </c>
      <c r="AE218" s="40">
        <f>J218+N218+O218+U218+Z218+AB218</f>
        <v>302.02212491255267</v>
      </c>
      <c r="AF218" s="40">
        <f>AE218/$O$10</f>
        <v>30.202212491255267</v>
      </c>
    </row>
    <row r="219" spans="1:32" ht="15.75" x14ac:dyDescent="0.25">
      <c r="A219" s="28" t="str">
        <f>'Parent Information'!G24</f>
        <v>70-07-09-494-002</v>
      </c>
      <c r="B219" s="18">
        <f>'Parent Information'!AN24</f>
        <v>0.35810154999999999</v>
      </c>
      <c r="C219" s="51">
        <f>'Parent Information'!AQ24</f>
        <v>0.358166405932</v>
      </c>
      <c r="D219" s="52">
        <f>'Parent Information'!AR24</f>
        <v>0.35816640589600002</v>
      </c>
      <c r="E219" s="17" t="str">
        <f>'Parent Information'!K24</f>
        <v>MULLER MICHAEL D-KATHLEEN</v>
      </c>
      <c r="F219" s="28">
        <f>VLOOKUP(A219,'Factor 1, 4, &amp; 5'!$F$1:$AS$230,40,FALSE)</f>
        <v>1</v>
      </c>
      <c r="G219" s="18">
        <f>VLOOKUP(F219,$H$5:$I$9,2,FALSE)</f>
        <v>1</v>
      </c>
      <c r="H219" s="21">
        <f>D219*G219</f>
        <v>0.35816640589600002</v>
      </c>
      <c r="I219" s="42">
        <f>H219/$H$253*$C$16</f>
        <v>3.8715139998856735E-6</v>
      </c>
      <c r="J219" s="40">
        <f>I219*$F$4</f>
        <v>4.258665399874241</v>
      </c>
      <c r="K219" s="18">
        <f>VLOOKUP(A219,'Factored Acreage'!$A$3:$D$231,4,FALSE)</f>
        <v>0.4</v>
      </c>
      <c r="L219" s="41">
        <f>D219*K219</f>
        <v>0.14326656235840002</v>
      </c>
      <c r="M219" s="53">
        <f>L219/$L$253*$C$17</f>
        <v>5.0816700229199454E-6</v>
      </c>
      <c r="N219" s="40">
        <f>M219*$F$4</f>
        <v>5.5898370252119403</v>
      </c>
      <c r="O219" s="40">
        <f>$H$9</f>
        <v>275</v>
      </c>
      <c r="P219" s="42">
        <f>O219/$O$253*$C$18</f>
        <v>2.5000000000000001E-4</v>
      </c>
      <c r="Q219" s="17">
        <f>VLOOKUP(A219,'Factor 1, 4, &amp; 5'!$F$2:$AS$230,38,FALSE)</f>
        <v>1</v>
      </c>
      <c r="R219" s="18">
        <f>VLOOKUP(Q219,$H$11:$I$13,2,FALSE)</f>
        <v>1</v>
      </c>
      <c r="S219" s="75">
        <f>R219*D219</f>
        <v>0.35816640589600002</v>
      </c>
      <c r="T219" s="42">
        <f>S219/$S$253*$C$19</f>
        <v>6.3377351461373622E-6</v>
      </c>
      <c r="U219" s="40">
        <f>T219*$F$4</f>
        <v>6.9715086607510983</v>
      </c>
      <c r="V219" s="17">
        <f>VLOOKUP(A219,'Factor 1, 4, &amp; 5'!$F$2:$AS$230,39,FALSE)</f>
        <v>2</v>
      </c>
      <c r="W219" s="18">
        <f>VLOOKUP(V219,$H$15:$I$17,2,FALSE)</f>
        <v>1.5</v>
      </c>
      <c r="X219" s="75">
        <f>W219*$D219</f>
        <v>0.53724960884399997</v>
      </c>
      <c r="Y219" s="42">
        <f>X219/$X$253*$C$20</f>
        <v>9.2744088276403862E-6</v>
      </c>
      <c r="Z219" s="40">
        <f>Y219*$F$4</f>
        <v>10.201849710404424</v>
      </c>
      <c r="AA219" s="17">
        <f>VLOOKUP(A219,'Factor 1, 4, &amp; 5'!$F$1:$AT$230,41,FALSE)</f>
        <v>0</v>
      </c>
      <c r="AB219" s="40">
        <f>IF(AA219=1,$H$19,0)</f>
        <v>0</v>
      </c>
      <c r="AC219" s="42">
        <f>AB219/$AB$253*$C$21</f>
        <v>0</v>
      </c>
      <c r="AD219" s="53">
        <f>P219+M219+I219+T219+Y219+AC219</f>
        <v>2.745653279965834E-4</v>
      </c>
      <c r="AE219" s="40">
        <f>J219+N219+O219+U219+Z219+AB219</f>
        <v>302.0218607962417</v>
      </c>
      <c r="AF219" s="40">
        <f>AE219/$O$10</f>
        <v>30.20218607962417</v>
      </c>
    </row>
    <row r="220" spans="1:32" ht="15.75" x14ac:dyDescent="0.25">
      <c r="A220" s="28" t="str">
        <f>'Parent Information'!G7</f>
        <v>70-07-09-200-010</v>
      </c>
      <c r="B220" s="18">
        <f>'Parent Information'!AN7</f>
        <v>2.7397568300000001</v>
      </c>
      <c r="C220" s="51">
        <f>'Parent Information'!AQ7</f>
        <v>2.7402680844699998</v>
      </c>
      <c r="D220" s="52">
        <f>'Parent Information'!AR7</f>
        <v>0.37030436922100002</v>
      </c>
      <c r="E220" s="17" t="str">
        <f>'Parent Information'!K7</f>
        <v>REENDERS LAWRENCE ENT</v>
      </c>
      <c r="F220" s="28">
        <f>VLOOKUP(A220,'Factor 1, 4, &amp; 5'!$F$1:$AS$230,40,FALSE)</f>
        <v>1</v>
      </c>
      <c r="G220" s="18">
        <f>VLOOKUP(F220,$H$5:$I$9,2,FALSE)</f>
        <v>1</v>
      </c>
      <c r="H220" s="21">
        <f>D220*G220</f>
        <v>0.37030436922100002</v>
      </c>
      <c r="I220" s="42">
        <f>H220/$H$253*$C$16</f>
        <v>4.0027164079542882E-6</v>
      </c>
      <c r="J220" s="40">
        <f>I220*$F$4</f>
        <v>4.4029880487497168</v>
      </c>
      <c r="K220" s="18">
        <f>VLOOKUP(A220,'Factored Acreage'!$A$3:$D$231,4,FALSE)</f>
        <v>0.7</v>
      </c>
      <c r="L220" s="41">
        <f>D220*K220</f>
        <v>0.2592130584547</v>
      </c>
      <c r="M220" s="53">
        <f>L220/$L$253*$C$17</f>
        <v>9.1942963313617353E-6</v>
      </c>
      <c r="N220" s="40">
        <f>M220*$F$4</f>
        <v>10.11372596449791</v>
      </c>
      <c r="O220" s="40">
        <f>$H$9</f>
        <v>275</v>
      </c>
      <c r="P220" s="42">
        <f>O220/$O$253*$C$18</f>
        <v>2.5000000000000001E-4</v>
      </c>
      <c r="Q220" s="17">
        <f>VLOOKUP(A220,'Factor 1, 4, &amp; 5'!$F$2:$AS$230,38,FALSE)</f>
        <v>1</v>
      </c>
      <c r="R220" s="18">
        <f>VLOOKUP(Q220,$H$11:$I$13,2,FALSE)</f>
        <v>1</v>
      </c>
      <c r="S220" s="75">
        <f>R220*D220</f>
        <v>0.37030436922100002</v>
      </c>
      <c r="T220" s="42">
        <f>S220/$S$253*$C$19</f>
        <v>6.5525157495134254E-6</v>
      </c>
      <c r="U220" s="40">
        <f>T220*$F$4</f>
        <v>7.2077673244647675</v>
      </c>
      <c r="V220" s="17">
        <f>VLOOKUP(A220,'Factor 1, 4, &amp; 5'!$F$2:$AS$230,39,FALSE)</f>
        <v>1</v>
      </c>
      <c r="W220" s="18">
        <f>VLOOKUP(V220,$H$15:$I$17,2,FALSE)</f>
        <v>0.75</v>
      </c>
      <c r="X220" s="75">
        <f>W220*$D220</f>
        <v>0.27772827691575003</v>
      </c>
      <c r="Y220" s="42">
        <f>X220/$X$253*$C$20</f>
        <v>4.7943554368612037E-6</v>
      </c>
      <c r="Z220" s="40">
        <f>Y220*$F$4</f>
        <v>5.2737909805473242</v>
      </c>
      <c r="AA220" s="17">
        <f>VLOOKUP(A220,'Factor 1, 4, &amp; 5'!$F$1:$AT$230,41,FALSE)</f>
        <v>0</v>
      </c>
      <c r="AB220" s="40">
        <f>IF(AA220=1,$H$19,0)</f>
        <v>0</v>
      </c>
      <c r="AC220" s="42">
        <f>AB220/$AB$253*$C$21</f>
        <v>0</v>
      </c>
      <c r="AD220" s="53">
        <f>P220+M220+I220+T220+Y220+AC220</f>
        <v>2.745438839256907E-4</v>
      </c>
      <c r="AE220" s="40">
        <f>J220+N220+O220+U220+Z220+AB220</f>
        <v>301.99827231825975</v>
      </c>
      <c r="AF220" s="40">
        <f>AE220/$O$10</f>
        <v>30.199827231825974</v>
      </c>
    </row>
    <row r="221" spans="1:32" ht="15.75" x14ac:dyDescent="0.25">
      <c r="A221" s="28" t="str">
        <f>'Parent Information'!G181</f>
        <v>70-07-16-285-016</v>
      </c>
      <c r="B221" s="18">
        <f>'Parent Information'!AN181</f>
        <v>0.47295074999999998</v>
      </c>
      <c r="C221" s="51">
        <f>'Parent Information'!AQ181</f>
        <v>0.47303662298900001</v>
      </c>
      <c r="D221" s="52">
        <f>'Parent Information'!AR181</f>
        <v>0.473036622982</v>
      </c>
      <c r="E221" s="17" t="str">
        <f>'Parent Information'!K181</f>
        <v>VERDUIN JAMES G</v>
      </c>
      <c r="F221" s="28">
        <f>VLOOKUP(A221,'Factor 1, 4, &amp; 5'!$F$1:$AS$230,40,FALSE)</f>
        <v>1</v>
      </c>
      <c r="G221" s="18">
        <f>VLOOKUP(F221,$H$5:$I$9,2,FALSE)</f>
        <v>1</v>
      </c>
      <c r="H221" s="21">
        <f>D221*G221</f>
        <v>0.473036622982</v>
      </c>
      <c r="I221" s="42">
        <f>H221/$H$253*$C$16</f>
        <v>5.1131761052576891E-6</v>
      </c>
      <c r="J221" s="40">
        <f>I221*$F$4</f>
        <v>5.6244937157834576</v>
      </c>
      <c r="K221" s="18">
        <f>VLOOKUP(A221,'Factored Acreage'!$A$3:$D$231,4,FALSE)</f>
        <v>0.4</v>
      </c>
      <c r="L221" s="41">
        <f>D221*K221</f>
        <v>0.18921464919280001</v>
      </c>
      <c r="M221" s="53">
        <f>L221/$L$253*$C$17</f>
        <v>6.7114502845051981E-6</v>
      </c>
      <c r="N221" s="40">
        <f>M221*$F$4</f>
        <v>7.3825953129557176</v>
      </c>
      <c r="O221" s="40">
        <f>$H$9</f>
        <v>275</v>
      </c>
      <c r="P221" s="42">
        <f>O221/$O$253*$C$18</f>
        <v>2.5000000000000001E-4</v>
      </c>
      <c r="Q221" s="17">
        <f>VLOOKUP(A221,'Factor 1, 4, &amp; 5'!$F$2:$AS$230,38,FALSE)</f>
        <v>1</v>
      </c>
      <c r="R221" s="18">
        <f>VLOOKUP(Q221,$H$11:$I$13,2,FALSE)</f>
        <v>1</v>
      </c>
      <c r="S221" s="75">
        <f>R221*D221</f>
        <v>0.473036622982</v>
      </c>
      <c r="T221" s="42">
        <f>S221/$S$253*$C$19</f>
        <v>8.3703574135695652E-6</v>
      </c>
      <c r="U221" s="40">
        <f>T221*$F$4</f>
        <v>9.2073931549265211</v>
      </c>
      <c r="V221" s="17">
        <f>VLOOKUP(A221,'Factor 1, 4, &amp; 5'!$F$2:$AS$230,39,FALSE)</f>
        <v>3</v>
      </c>
      <c r="W221" s="18">
        <f>VLOOKUP(V221,$H$15:$I$17,2,FALSE)</f>
        <v>0.5</v>
      </c>
      <c r="X221" s="75">
        <f>W221*$D221</f>
        <v>0.236518311491</v>
      </c>
      <c r="Y221" s="42">
        <f>X221/$X$253*$C$20</f>
        <v>4.0829578651730036E-6</v>
      </c>
      <c r="Z221" s="40">
        <f>Y221*$F$4</f>
        <v>4.4912536516903039</v>
      </c>
      <c r="AA221" s="17">
        <f>VLOOKUP(A221,'Factor 1, 4, &amp; 5'!$F$1:$AT$230,41,FALSE)</f>
        <v>0</v>
      </c>
      <c r="AB221" s="40">
        <f>IF(AA221=1,$H$19,0)</f>
        <v>0</v>
      </c>
      <c r="AC221" s="42">
        <f>AB221/$AB$253*$C$21</f>
        <v>0</v>
      </c>
      <c r="AD221" s="53">
        <f>P221+M221+I221+T221+Y221+AC221</f>
        <v>2.742779416685055E-4</v>
      </c>
      <c r="AE221" s="40">
        <f>J221+N221+O221+U221+Z221+AB221</f>
        <v>301.70573583535605</v>
      </c>
      <c r="AF221" s="40">
        <f>AE221/$O$10</f>
        <v>30.170573583535607</v>
      </c>
    </row>
    <row r="222" spans="1:32" ht="15.75" x14ac:dyDescent="0.25">
      <c r="A222" s="28" t="str">
        <f>'Parent Information'!G180</f>
        <v>70-07-16-285-015</v>
      </c>
      <c r="B222" s="18">
        <f>'Parent Information'!AN180</f>
        <v>0.47192873000000002</v>
      </c>
      <c r="C222" s="51">
        <f>'Parent Information'!AQ180</f>
        <v>0.47201448431100002</v>
      </c>
      <c r="D222" s="52">
        <f>'Parent Information'!AR180</f>
        <v>0.47201448231199999</v>
      </c>
      <c r="E222" s="17" t="str">
        <f>'Parent Information'!K180</f>
        <v>ADKINS JOHN L-HEIDI J</v>
      </c>
      <c r="F222" s="28">
        <f>VLOOKUP(A222,'Factor 1, 4, &amp; 5'!$F$1:$AS$230,40,FALSE)</f>
        <v>1</v>
      </c>
      <c r="G222" s="18">
        <f>VLOOKUP(F222,$H$5:$I$9,2,FALSE)</f>
        <v>1</v>
      </c>
      <c r="H222" s="21">
        <f>D222*G222</f>
        <v>0.47201448231199999</v>
      </c>
      <c r="I222" s="42">
        <f>H222/$H$253*$C$16</f>
        <v>5.102127520441763E-6</v>
      </c>
      <c r="J222" s="40">
        <f>I222*$F$4</f>
        <v>5.6123402724859393</v>
      </c>
      <c r="K222" s="18">
        <f>VLOOKUP(A222,'Factored Acreage'!$A$3:$D$231,4,FALSE)</f>
        <v>0.4</v>
      </c>
      <c r="L222" s="41">
        <f>D222*K222</f>
        <v>0.18880579292480001</v>
      </c>
      <c r="M222" s="53">
        <f>L222/$L$253*$C$17</f>
        <v>6.6969481382501569E-6</v>
      </c>
      <c r="N222" s="40">
        <f>M222*$F$4</f>
        <v>7.3666429520751722</v>
      </c>
      <c r="O222" s="40">
        <f>$H$9</f>
        <v>275</v>
      </c>
      <c r="P222" s="42">
        <f>O222/$O$253*$C$18</f>
        <v>2.5000000000000001E-4</v>
      </c>
      <c r="Q222" s="17">
        <f>VLOOKUP(A222,'Factor 1, 4, &amp; 5'!$F$2:$AS$230,38,FALSE)</f>
        <v>1</v>
      </c>
      <c r="R222" s="18">
        <f>VLOOKUP(Q222,$H$11:$I$13,2,FALSE)</f>
        <v>1</v>
      </c>
      <c r="S222" s="75">
        <f>R222*D222</f>
        <v>0.47201448231199999</v>
      </c>
      <c r="T222" s="42">
        <f>S222/$S$253*$C$19</f>
        <v>8.3522706897955981E-6</v>
      </c>
      <c r="U222" s="40">
        <f>T222*$F$4</f>
        <v>9.1874977587751587</v>
      </c>
      <c r="V222" s="17">
        <f>VLOOKUP(A222,'Factor 1, 4, &amp; 5'!$F$2:$AS$230,39,FALSE)</f>
        <v>3</v>
      </c>
      <c r="W222" s="18">
        <f>VLOOKUP(V222,$H$15:$I$17,2,FALSE)</f>
        <v>0.5</v>
      </c>
      <c r="X222" s="75">
        <f>W222*$D222</f>
        <v>0.236007241156</v>
      </c>
      <c r="Y222" s="42">
        <f>X222/$X$253*$C$20</f>
        <v>4.0741353827580457E-6</v>
      </c>
      <c r="Z222" s="40">
        <f>Y222*$F$4</f>
        <v>4.4815489210338502</v>
      </c>
      <c r="AA222" s="17">
        <f>VLOOKUP(A222,'Factor 1, 4, &amp; 5'!$F$1:$AT$230,41,FALSE)</f>
        <v>0</v>
      </c>
      <c r="AB222" s="40">
        <f>IF(AA222=1,$H$19,0)</f>
        <v>0</v>
      </c>
      <c r="AC222" s="42">
        <f>AB222/$AB$253*$C$21</f>
        <v>0</v>
      </c>
      <c r="AD222" s="53">
        <f>P222+M222+I222+T222+Y222+AC222</f>
        <v>2.7422548173124556E-4</v>
      </c>
      <c r="AE222" s="40">
        <f>J222+N222+O222+U222+Z222+AB222</f>
        <v>301.64802990437011</v>
      </c>
      <c r="AF222" s="40">
        <f>AE222/$O$10</f>
        <v>30.164802990437011</v>
      </c>
    </row>
    <row r="223" spans="1:32" ht="15.75" x14ac:dyDescent="0.25">
      <c r="A223" s="28" t="str">
        <f>'Parent Information'!G78</f>
        <v>70-07-15-325-003</v>
      </c>
      <c r="B223" s="18">
        <f>'Parent Information'!AN78</f>
        <v>0.61044653999999998</v>
      </c>
      <c r="C223" s="51">
        <f>'Parent Information'!AQ78</f>
        <v>0.61055821855100001</v>
      </c>
      <c r="D223" s="52">
        <f>'Parent Information'!AR78</f>
        <v>0.47027948367400002</v>
      </c>
      <c r="E223" s="17" t="str">
        <f>'Parent Information'!K78</f>
        <v>NOYES DAVID C-PAMELA J</v>
      </c>
      <c r="F223" s="28">
        <f>VLOOKUP(A223,'Factor 1, 4, &amp; 5'!$F$1:$AS$230,40,FALSE)</f>
        <v>1</v>
      </c>
      <c r="G223" s="18">
        <f>VLOOKUP(F223,$H$5:$I$9,2,FALSE)</f>
        <v>1</v>
      </c>
      <c r="H223" s="21">
        <f>D223*G223</f>
        <v>0.47027948367400002</v>
      </c>
      <c r="I223" s="42">
        <f>H223/$H$253*$C$16</f>
        <v>5.0833734681179665E-6</v>
      </c>
      <c r="J223" s="40">
        <f>I223*$F$4</f>
        <v>5.5917108149297627</v>
      </c>
      <c r="K223" s="18">
        <f>VLOOKUP(A223,'Factored Acreage'!$A$3:$D$231,4,FALSE)</f>
        <v>0.4</v>
      </c>
      <c r="L223" s="41">
        <f>D223*K223</f>
        <v>0.18811179346960002</v>
      </c>
      <c r="M223" s="53">
        <f>L223/$L$253*$C$17</f>
        <v>6.6723319530820502E-6</v>
      </c>
      <c r="N223" s="40">
        <f>M223*$F$4</f>
        <v>7.3395651483902551</v>
      </c>
      <c r="O223" s="40">
        <f>$H$9</f>
        <v>275</v>
      </c>
      <c r="P223" s="42">
        <f>O223/$O$253*$C$18</f>
        <v>2.5000000000000001E-4</v>
      </c>
      <c r="Q223" s="17">
        <f>VLOOKUP(A223,'Factor 1, 4, &amp; 5'!$F$2:$AS$230,38,FALSE)</f>
        <v>1</v>
      </c>
      <c r="R223" s="18">
        <f>VLOOKUP(Q223,$H$11:$I$13,2,FALSE)</f>
        <v>1</v>
      </c>
      <c r="S223" s="75">
        <f>R223*D223</f>
        <v>0.47027948367400002</v>
      </c>
      <c r="T223" s="42">
        <f>S223/$S$253*$C$19</f>
        <v>8.321569982901984E-6</v>
      </c>
      <c r="U223" s="40">
        <f>T223*$F$4</f>
        <v>9.1537269811921824</v>
      </c>
      <c r="V223" s="17">
        <f>VLOOKUP(A223,'Factor 1, 4, &amp; 5'!$F$2:$AS$230,39,FALSE)</f>
        <v>3</v>
      </c>
      <c r="W223" s="18">
        <f>VLOOKUP(V223,$H$15:$I$17,2,FALSE)</f>
        <v>0.5</v>
      </c>
      <c r="X223" s="75">
        <f>W223*$D223</f>
        <v>0.23513974183700001</v>
      </c>
      <c r="Y223" s="42">
        <f>X223/$X$253*$C$20</f>
        <v>4.0591599538146593E-6</v>
      </c>
      <c r="Z223" s="40">
        <f>Y223*$F$4</f>
        <v>4.4650759491961249</v>
      </c>
      <c r="AA223" s="17">
        <f>VLOOKUP(A223,'Factor 1, 4, &amp; 5'!$F$1:$AT$230,41,FALSE)</f>
        <v>0</v>
      </c>
      <c r="AB223" s="40">
        <f>IF(AA223=1,$H$19,0)</f>
        <v>0</v>
      </c>
      <c r="AC223" s="42">
        <f>AB223/$AB$253*$C$21</f>
        <v>0</v>
      </c>
      <c r="AD223" s="53">
        <f>P223+M223+I223+T223+Y223+AC223</f>
        <v>2.7413643535791662E-4</v>
      </c>
      <c r="AE223" s="40">
        <f>J223+N223+O223+U223+Z223+AB223</f>
        <v>301.5500788937083</v>
      </c>
      <c r="AF223" s="40">
        <f>AE223/$O$10</f>
        <v>30.155007889370829</v>
      </c>
    </row>
    <row r="224" spans="1:32" ht="15.75" x14ac:dyDescent="0.25">
      <c r="A224" s="28" t="str">
        <f>'Parent Information'!G182</f>
        <v>70-07-16-285-017</v>
      </c>
      <c r="B224" s="18">
        <f>'Parent Information'!AN182</f>
        <v>0.46536091000000002</v>
      </c>
      <c r="C224" s="51">
        <f>'Parent Information'!AQ182</f>
        <v>0.465445539031</v>
      </c>
      <c r="D224" s="52">
        <f>'Parent Information'!AR182</f>
        <v>0.46544553902699998</v>
      </c>
      <c r="E224" s="17" t="str">
        <f>'Parent Information'!K182</f>
        <v>JOHNSON ERIK L-SPRINGER PAMELA S</v>
      </c>
      <c r="F224" s="28">
        <f>VLOOKUP(A224,'Factor 1, 4, &amp; 5'!$F$1:$AS$230,40,FALSE)</f>
        <v>1</v>
      </c>
      <c r="G224" s="18">
        <f>VLOOKUP(F224,$H$5:$I$9,2,FALSE)</f>
        <v>1</v>
      </c>
      <c r="H224" s="21">
        <f>D224*G224</f>
        <v>0.46544553902699998</v>
      </c>
      <c r="I224" s="42">
        <f>H224/$H$253*$C$16</f>
        <v>5.0311221009672262E-6</v>
      </c>
      <c r="J224" s="40">
        <f>I224*$F$4</f>
        <v>5.5342343110639485</v>
      </c>
      <c r="K224" s="18">
        <f>VLOOKUP(A224,'Factored Acreage'!$A$3:$D$231,4,FALSE)</f>
        <v>0.4</v>
      </c>
      <c r="L224" s="41">
        <f>D224*K224</f>
        <v>0.1861782156108</v>
      </c>
      <c r="M224" s="53">
        <f>L224/$L$253*$C$17</f>
        <v>6.6037478781918794E-6</v>
      </c>
      <c r="N224" s="40">
        <f>M224*$F$4</f>
        <v>7.2641226660110672</v>
      </c>
      <c r="O224" s="40">
        <f>$H$9</f>
        <v>275</v>
      </c>
      <c r="P224" s="42">
        <f>O224/$O$253*$C$18</f>
        <v>2.5000000000000001E-4</v>
      </c>
      <c r="Q224" s="17">
        <f>VLOOKUP(A224,'Factor 1, 4, &amp; 5'!$F$2:$AS$230,38,FALSE)</f>
        <v>1</v>
      </c>
      <c r="R224" s="18">
        <f>VLOOKUP(Q224,$H$11:$I$13,2,FALSE)</f>
        <v>1</v>
      </c>
      <c r="S224" s="75">
        <f>R224*D224</f>
        <v>0.46544553902699998</v>
      </c>
      <c r="T224" s="42">
        <f>S224/$S$253*$C$19</f>
        <v>8.2360335942863786E-6</v>
      </c>
      <c r="U224" s="40">
        <f>T224*$F$4</f>
        <v>9.0596369537150157</v>
      </c>
      <c r="V224" s="17">
        <f>VLOOKUP(A224,'Factor 1, 4, &amp; 5'!$F$2:$AS$230,39,FALSE)</f>
        <v>3</v>
      </c>
      <c r="W224" s="18">
        <f>VLOOKUP(V224,$H$15:$I$17,2,FALSE)</f>
        <v>0.5</v>
      </c>
      <c r="X224" s="75">
        <f>W224*$D224</f>
        <v>0.23272276951349999</v>
      </c>
      <c r="Y224" s="42">
        <f>X224/$X$253*$C$20</f>
        <v>4.0174363506994084E-6</v>
      </c>
      <c r="Z224" s="40">
        <f>Y224*$F$4</f>
        <v>4.4191799857693495</v>
      </c>
      <c r="AA224" s="17">
        <f>VLOOKUP(A224,'Factor 1, 4, &amp; 5'!$F$1:$AT$230,41,FALSE)</f>
        <v>0</v>
      </c>
      <c r="AB224" s="40">
        <f>IF(AA224=1,$H$19,0)</f>
        <v>0</v>
      </c>
      <c r="AC224" s="42">
        <f>AB224/$AB$253*$C$21</f>
        <v>0</v>
      </c>
      <c r="AD224" s="53">
        <f>P224+M224+I224+T224+Y224+AC224</f>
        <v>2.7388833992414489E-4</v>
      </c>
      <c r="AE224" s="40">
        <f>J224+N224+O224+U224+Z224+AB224</f>
        <v>301.27717391655938</v>
      </c>
      <c r="AF224" s="40">
        <f>AE224/$O$10</f>
        <v>30.127717391655938</v>
      </c>
    </row>
    <row r="225" spans="1:32" ht="15.75" x14ac:dyDescent="0.25">
      <c r="A225" s="28" t="str">
        <f>'Parent Information'!G177</f>
        <v>70-07-16-285-012</v>
      </c>
      <c r="B225" s="18">
        <f>'Parent Information'!AN177</f>
        <v>0.43983088999999997</v>
      </c>
      <c r="C225" s="51">
        <f>'Parent Information'!AQ177</f>
        <v>0.43991078037300002</v>
      </c>
      <c r="D225" s="52">
        <f>'Parent Information'!AR177</f>
        <v>0.43991078037699999</v>
      </c>
      <c r="E225" s="17" t="str">
        <f>'Parent Information'!K177</f>
        <v>ZERILLO GRACE A TRUST</v>
      </c>
      <c r="F225" s="28">
        <f>VLOOKUP(A225,'Factor 1, 4, &amp; 5'!$F$1:$AS$230,40,FALSE)</f>
        <v>1</v>
      </c>
      <c r="G225" s="18">
        <f>VLOOKUP(F225,$H$5:$I$9,2,FALSE)</f>
        <v>1</v>
      </c>
      <c r="H225" s="21">
        <f>D225*G225</f>
        <v>0.43991078037699999</v>
      </c>
      <c r="I225" s="42">
        <f>H225/$H$253*$C$16</f>
        <v>4.7551102417592971E-6</v>
      </c>
      <c r="J225" s="40">
        <f>I225*$F$4</f>
        <v>5.2306212659352269</v>
      </c>
      <c r="K225" s="18">
        <f>VLOOKUP(A225,'Factored Acreage'!$A$3:$D$231,4,FALSE)</f>
        <v>0.4</v>
      </c>
      <c r="L225" s="41">
        <f>D225*K225</f>
        <v>0.1759643121508</v>
      </c>
      <c r="M225" s="53">
        <f>L225/$L$253*$C$17</f>
        <v>6.2414603620034443E-6</v>
      </c>
      <c r="N225" s="40">
        <f>M225*$F$4</f>
        <v>6.8656063982037887</v>
      </c>
      <c r="O225" s="40">
        <f>$H$9</f>
        <v>275</v>
      </c>
      <c r="P225" s="42">
        <f>O225/$O$253*$C$18</f>
        <v>2.5000000000000001E-4</v>
      </c>
      <c r="Q225" s="17">
        <f>VLOOKUP(A225,'Factor 1, 4, &amp; 5'!$F$2:$AS$230,38,FALSE)</f>
        <v>1</v>
      </c>
      <c r="R225" s="18">
        <f>VLOOKUP(Q225,$H$11:$I$13,2,FALSE)</f>
        <v>1</v>
      </c>
      <c r="S225" s="75">
        <f>R225*D225</f>
        <v>0.43991078037699999</v>
      </c>
      <c r="T225" s="42">
        <f>S225/$S$253*$C$19</f>
        <v>7.7841974235003589E-6</v>
      </c>
      <c r="U225" s="40">
        <f>T225*$F$4</f>
        <v>8.5626171658503942</v>
      </c>
      <c r="V225" s="17">
        <f>VLOOKUP(A225,'Factor 1, 4, &amp; 5'!$F$2:$AS$230,39,FALSE)</f>
        <v>3</v>
      </c>
      <c r="W225" s="18">
        <f>VLOOKUP(V225,$H$15:$I$17,2,FALSE)</f>
        <v>0.5</v>
      </c>
      <c r="X225" s="75">
        <f>W225*$D225</f>
        <v>0.21995539018849999</v>
      </c>
      <c r="Y225" s="42">
        <f>X225/$X$253*$C$20</f>
        <v>3.7970361985757127E-6</v>
      </c>
      <c r="Z225" s="40">
        <f>Y225*$F$4</f>
        <v>4.1767398184332842</v>
      </c>
      <c r="AA225" s="17">
        <f>VLOOKUP(A225,'Factor 1, 4, &amp; 5'!$F$1:$AT$230,41,FALSE)</f>
        <v>0</v>
      </c>
      <c r="AB225" s="40">
        <f>IF(AA225=1,$H$19,0)</f>
        <v>0</v>
      </c>
      <c r="AC225" s="42">
        <f>AB225/$AB$253*$C$21</f>
        <v>0</v>
      </c>
      <c r="AD225" s="53">
        <f>P225+M225+I225+T225+Y225+AC225</f>
        <v>2.7257780422583879E-4</v>
      </c>
      <c r="AE225" s="40">
        <f>J225+N225+O225+U225+Z225+AB225</f>
        <v>299.8355846484227</v>
      </c>
      <c r="AF225" s="40">
        <f>AE225/$O$10</f>
        <v>29.983558464842268</v>
      </c>
    </row>
    <row r="226" spans="1:32" ht="15.75" x14ac:dyDescent="0.25">
      <c r="A226" s="28" t="str">
        <f>'Parent Information'!G176</f>
        <v>70-07-16-285-011</v>
      </c>
      <c r="B226" s="18">
        <f>'Parent Information'!AN176</f>
        <v>0.43860998000000001</v>
      </c>
      <c r="C226" s="51">
        <f>'Parent Information'!AQ176</f>
        <v>0.438689548933</v>
      </c>
      <c r="D226" s="52">
        <f>'Parent Information'!AR176</f>
        <v>0.43869050694400002</v>
      </c>
      <c r="E226" s="17" t="str">
        <f>'Parent Information'!K176</f>
        <v>MEYER NORMAN-MARIE TRUST</v>
      </c>
      <c r="F226" s="28">
        <f>VLOOKUP(A226,'Factor 1, 4, &amp; 5'!$F$1:$AS$230,40,FALSE)</f>
        <v>1</v>
      </c>
      <c r="G226" s="18">
        <f>VLOOKUP(F226,$H$5:$I$9,2,FALSE)</f>
        <v>1</v>
      </c>
      <c r="H226" s="21">
        <f>D226*G226</f>
        <v>0.43869050694400002</v>
      </c>
      <c r="I226" s="42">
        <f>H226/$H$253*$C$16</f>
        <v>4.7419199882855538E-6</v>
      </c>
      <c r="J226" s="40">
        <f>I226*$F$4</f>
        <v>5.2161119871141093</v>
      </c>
      <c r="K226" s="18">
        <f>VLOOKUP(A226,'Factored Acreage'!$A$3:$D$231,4,FALSE)</f>
        <v>0.4</v>
      </c>
      <c r="L226" s="41">
        <f>D226*K226</f>
        <v>0.17547620277760001</v>
      </c>
      <c r="M226" s="53">
        <f>L226/$L$253*$C$17</f>
        <v>6.2241471053100119E-6</v>
      </c>
      <c r="N226" s="40">
        <f>M226*$F$4</f>
        <v>6.8465618158410129</v>
      </c>
      <c r="O226" s="40">
        <f>$H$9</f>
        <v>275</v>
      </c>
      <c r="P226" s="42">
        <f>O226/$O$253*$C$18</f>
        <v>2.5000000000000001E-4</v>
      </c>
      <c r="Q226" s="17">
        <f>VLOOKUP(A226,'Factor 1, 4, &amp; 5'!$F$2:$AS$230,38,FALSE)</f>
        <v>1</v>
      </c>
      <c r="R226" s="18">
        <f>VLOOKUP(Q226,$H$11:$I$13,2,FALSE)</f>
        <v>1</v>
      </c>
      <c r="S226" s="75">
        <f>R226*D226</f>
        <v>0.43869050694400002</v>
      </c>
      <c r="T226" s="42">
        <f>S226/$S$253*$C$19</f>
        <v>7.762604751220348E-6</v>
      </c>
      <c r="U226" s="40">
        <f>T226*$F$4</f>
        <v>8.5388652263423825</v>
      </c>
      <c r="V226" s="17">
        <f>VLOOKUP(A226,'Factor 1, 4, &amp; 5'!$F$2:$AS$230,39,FALSE)</f>
        <v>3</v>
      </c>
      <c r="W226" s="18">
        <f>VLOOKUP(V226,$H$15:$I$17,2,FALSE)</f>
        <v>0.5</v>
      </c>
      <c r="X226" s="75">
        <f>W226*$D226</f>
        <v>0.21934525347200001</v>
      </c>
      <c r="Y226" s="42">
        <f>X226/$X$253*$C$20</f>
        <v>3.7865035574040408E-6</v>
      </c>
      <c r="Z226" s="40">
        <f>Y226*$F$4</f>
        <v>4.1651539131444446</v>
      </c>
      <c r="AA226" s="17">
        <f>VLOOKUP(A226,'Factor 1, 4, &amp; 5'!$F$1:$AT$230,41,FALSE)</f>
        <v>0</v>
      </c>
      <c r="AB226" s="40">
        <f>IF(AA226=1,$H$19,0)</f>
        <v>0</v>
      </c>
      <c r="AC226" s="42">
        <f>AB226/$AB$253*$C$21</f>
        <v>0</v>
      </c>
      <c r="AD226" s="53">
        <f>P226+M226+I226+T226+Y226+AC226</f>
        <v>2.7251517540221996E-4</v>
      </c>
      <c r="AE226" s="40">
        <f>J226+N226+O226+U226+Z226+AB226</f>
        <v>299.76669294244198</v>
      </c>
      <c r="AF226" s="40">
        <f>AE226/$O$10</f>
        <v>29.976669294244196</v>
      </c>
    </row>
    <row r="227" spans="1:32" ht="15.75" x14ac:dyDescent="0.25">
      <c r="A227" s="28" t="str">
        <f>'Parent Information'!G82</f>
        <v>70-07-15-325-007</v>
      </c>
      <c r="B227" s="18">
        <f>'Parent Information'!AN82</f>
        <v>0.43783610000000001</v>
      </c>
      <c r="C227" s="51">
        <f>'Parent Information'!AQ82</f>
        <v>0.43791572362999998</v>
      </c>
      <c r="D227" s="52">
        <f>'Parent Information'!AR82</f>
        <v>0.43791572360800002</v>
      </c>
      <c r="E227" s="17" t="str">
        <f>'Parent Information'!K82</f>
        <v>RICH JOHN D-SANDRA K</v>
      </c>
      <c r="F227" s="28">
        <f>VLOOKUP(A227,'Factor 1, 4, &amp; 5'!$F$1:$AS$230,40,FALSE)</f>
        <v>1</v>
      </c>
      <c r="G227" s="18">
        <f>VLOOKUP(F227,$H$5:$I$9,2,FALSE)</f>
        <v>1</v>
      </c>
      <c r="H227" s="21">
        <f>D227*G227</f>
        <v>0.43791572360800002</v>
      </c>
      <c r="I227" s="42">
        <f>H227/$H$253*$C$16</f>
        <v>4.7335451533406109E-6</v>
      </c>
      <c r="J227" s="40">
        <f>I227*$F$4</f>
        <v>5.206899668674672</v>
      </c>
      <c r="K227" s="18">
        <f>VLOOKUP(A227,'Factored Acreage'!$A$3:$D$231,4,FALSE)</f>
        <v>0.4</v>
      </c>
      <c r="L227" s="41">
        <f>D227*K227</f>
        <v>0.17516628944320001</v>
      </c>
      <c r="M227" s="53">
        <f>L227/$L$253*$C$17</f>
        <v>6.2131544684015898E-6</v>
      </c>
      <c r="N227" s="40">
        <f>M227*$F$4</f>
        <v>6.8344699152417485</v>
      </c>
      <c r="O227" s="40">
        <f>$H$9</f>
        <v>275</v>
      </c>
      <c r="P227" s="42">
        <f>O227/$O$253*$C$18</f>
        <v>2.5000000000000001E-4</v>
      </c>
      <c r="Q227" s="17">
        <f>VLOOKUP(A227,'Factor 1, 4, &amp; 5'!$F$2:$AS$230,38,FALSE)</f>
        <v>1</v>
      </c>
      <c r="R227" s="18">
        <f>VLOOKUP(Q227,$H$11:$I$13,2,FALSE)</f>
        <v>1</v>
      </c>
      <c r="S227" s="75">
        <f>R227*D227</f>
        <v>0.43791572360800002</v>
      </c>
      <c r="T227" s="42">
        <f>S227/$S$253*$C$19</f>
        <v>7.7488950020691822E-6</v>
      </c>
      <c r="U227" s="40">
        <f>T227*$F$4</f>
        <v>8.5237845022761007</v>
      </c>
      <c r="V227" s="17">
        <f>VLOOKUP(A227,'Factor 1, 4, &amp; 5'!$F$2:$AS$230,39,FALSE)</f>
        <v>3</v>
      </c>
      <c r="W227" s="18">
        <f>VLOOKUP(V227,$H$15:$I$17,2,FALSE)</f>
        <v>0.5</v>
      </c>
      <c r="X227" s="75">
        <f>W227*$D227</f>
        <v>0.21895786180400001</v>
      </c>
      <c r="Y227" s="42">
        <f>X227/$X$253*$C$20</f>
        <v>3.7798161096212789E-6</v>
      </c>
      <c r="Z227" s="40">
        <f>Y227*$F$4</f>
        <v>4.1577977205834067</v>
      </c>
      <c r="AA227" s="17">
        <f>VLOOKUP(A227,'Factor 1, 4, &amp; 5'!$F$1:$AT$230,41,FALSE)</f>
        <v>0</v>
      </c>
      <c r="AB227" s="40">
        <f>IF(AA227=1,$H$19,0)</f>
        <v>0</v>
      </c>
      <c r="AC227" s="42">
        <f>AB227/$AB$253*$C$21</f>
        <v>0</v>
      </c>
      <c r="AD227" s="53">
        <f>P227+M227+I227+T227+Y227+AC227</f>
        <v>2.7247541073343261E-4</v>
      </c>
      <c r="AE227" s="40">
        <f>J227+N227+O227+U227+Z227+AB227</f>
        <v>299.72295180677594</v>
      </c>
      <c r="AF227" s="40">
        <f>AE227/$O$10</f>
        <v>29.972295180677595</v>
      </c>
    </row>
    <row r="228" spans="1:32" ht="15.75" x14ac:dyDescent="0.25">
      <c r="A228" s="28" t="str">
        <f>'Parent Information'!G179</f>
        <v>70-07-16-285-014</v>
      </c>
      <c r="B228" s="18">
        <f>'Parent Information'!AN179</f>
        <v>0.41289801999999998</v>
      </c>
      <c r="C228" s="51">
        <f>'Parent Information'!AQ179</f>
        <v>0.41297314591700002</v>
      </c>
      <c r="D228" s="52">
        <f>'Parent Information'!AR179</f>
        <v>0.41297308704800001</v>
      </c>
      <c r="E228" s="17" t="str">
        <f>'Parent Information'!K179</f>
        <v>BEARDSLEY DEBORAH E</v>
      </c>
      <c r="F228" s="28">
        <f>VLOOKUP(A228,'Factor 1, 4, &amp; 5'!$F$1:$AS$230,40,FALSE)</f>
        <v>1</v>
      </c>
      <c r="G228" s="18">
        <f>VLOOKUP(F228,$H$5:$I$9,2,FALSE)</f>
        <v>1</v>
      </c>
      <c r="H228" s="21">
        <f>D228*G228</f>
        <v>0.41297308704800001</v>
      </c>
      <c r="I228" s="42">
        <f>H228/$H$253*$C$16</f>
        <v>4.4639336960780905E-6</v>
      </c>
      <c r="J228" s="40">
        <f>I228*$F$4</f>
        <v>4.9103270656858999</v>
      </c>
      <c r="K228" s="18">
        <f>VLOOKUP(A228,'Factored Acreage'!$A$3:$D$231,4,FALSE)</f>
        <v>0.4</v>
      </c>
      <c r="L228" s="41">
        <f>D228*K228</f>
        <v>0.1651892348192</v>
      </c>
      <c r="M228" s="53">
        <f>L228/$L$253*$C$17</f>
        <v>5.8592679887847848E-6</v>
      </c>
      <c r="N228" s="40">
        <f>M228*$F$4</f>
        <v>6.4451947876632634</v>
      </c>
      <c r="O228" s="40">
        <f>$H$9</f>
        <v>275</v>
      </c>
      <c r="P228" s="42">
        <f>O228/$O$253*$C$18</f>
        <v>2.5000000000000001E-4</v>
      </c>
      <c r="Q228" s="17">
        <f>VLOOKUP(A228,'Factor 1, 4, &amp; 5'!$F$2:$AS$230,38,FALSE)</f>
        <v>1</v>
      </c>
      <c r="R228" s="18">
        <f>VLOOKUP(Q228,$H$11:$I$13,2,FALSE)</f>
        <v>1</v>
      </c>
      <c r="S228" s="75">
        <f>R228*D228</f>
        <v>0.41297308704800001</v>
      </c>
      <c r="T228" s="42">
        <f>S228/$S$253*$C$19</f>
        <v>7.3075363995833197E-6</v>
      </c>
      <c r="U228" s="40">
        <f>T228*$F$4</f>
        <v>8.0382900395416517</v>
      </c>
      <c r="V228" s="17">
        <f>VLOOKUP(A228,'Factor 1, 4, &amp; 5'!$F$2:$AS$230,39,FALSE)</f>
        <v>3</v>
      </c>
      <c r="W228" s="18">
        <f>VLOOKUP(V228,$H$15:$I$17,2,FALSE)</f>
        <v>0.5</v>
      </c>
      <c r="X228" s="75">
        <f>W228*$D228</f>
        <v>0.206486543524</v>
      </c>
      <c r="Y228" s="42">
        <f>X228/$X$253*$C$20</f>
        <v>3.5645267870339256E-6</v>
      </c>
      <c r="Z228" s="40">
        <f>Y228*$F$4</f>
        <v>3.920979465737318</v>
      </c>
      <c r="AA228" s="17">
        <f>VLOOKUP(A228,'Factor 1, 4, &amp; 5'!$F$1:$AT$230,41,FALSE)</f>
        <v>0</v>
      </c>
      <c r="AB228" s="40">
        <f>IF(AA228=1,$H$19,0)</f>
        <v>0</v>
      </c>
      <c r="AC228" s="42">
        <f>AB228/$AB$253*$C$21</f>
        <v>0</v>
      </c>
      <c r="AD228" s="53">
        <f>P228+M228+I228+T228+Y228+AC228</f>
        <v>2.7119526487148012E-4</v>
      </c>
      <c r="AE228" s="40">
        <f>J228+N228+O228+U228+Z228+AB228</f>
        <v>298.31479135862816</v>
      </c>
      <c r="AF228" s="40">
        <f>AE228/$O$10</f>
        <v>29.831479135862814</v>
      </c>
    </row>
    <row r="229" spans="1:32" ht="15.75" x14ac:dyDescent="0.25">
      <c r="A229" s="28" t="str">
        <f>'Parent Information'!G204</f>
        <v>70-07-16-299-011</v>
      </c>
      <c r="B229" s="18">
        <f>'Parent Information'!AN204</f>
        <v>0.41281209000000002</v>
      </c>
      <c r="C229" s="51">
        <f>'Parent Information'!AQ204</f>
        <v>0.41288701960800001</v>
      </c>
      <c r="D229" s="52">
        <f>'Parent Information'!AR204</f>
        <v>0.412886972623</v>
      </c>
      <c r="E229" s="17" t="str">
        <f>'Parent Information'!K204</f>
        <v>WIERENGA TIMOTHY-MARLENE</v>
      </c>
      <c r="F229" s="28">
        <f>VLOOKUP(A229,'Factor 1, 4, &amp; 5'!$F$1:$AS$230,40,FALSE)</f>
        <v>1</v>
      </c>
      <c r="G229" s="18">
        <f>VLOOKUP(F229,$H$5:$I$9,2,FALSE)</f>
        <v>1</v>
      </c>
      <c r="H229" s="21">
        <f>D229*G229</f>
        <v>0.412886972623</v>
      </c>
      <c r="I229" s="42">
        <f>H229/$H$253*$C$16</f>
        <v>4.4630028628215609E-6</v>
      </c>
      <c r="J229" s="40">
        <f>I229*$F$4</f>
        <v>4.9093031491037173</v>
      </c>
      <c r="K229" s="18">
        <f>VLOOKUP(A229,'Factored Acreage'!$A$3:$D$231,4,FALSE)</f>
        <v>0.4</v>
      </c>
      <c r="L229" s="41">
        <f>D229*K229</f>
        <v>0.1651547890492</v>
      </c>
      <c r="M229" s="53">
        <f>L229/$L$253*$C$17</f>
        <v>5.8580461961072479E-6</v>
      </c>
      <c r="N229" s="40">
        <f>M229*$F$4</f>
        <v>6.4438508157179726</v>
      </c>
      <c r="O229" s="40">
        <f>$H$9</f>
        <v>275</v>
      </c>
      <c r="P229" s="42">
        <f>O229/$O$253*$C$18</f>
        <v>2.5000000000000001E-4</v>
      </c>
      <c r="Q229" s="17">
        <f>VLOOKUP(A229,'Factor 1, 4, &amp; 5'!$F$2:$AS$230,38,FALSE)</f>
        <v>1</v>
      </c>
      <c r="R229" s="18">
        <f>VLOOKUP(Q229,$H$11:$I$13,2,FALSE)</f>
        <v>1</v>
      </c>
      <c r="S229" s="75">
        <f>R229*D229</f>
        <v>0.412886972623</v>
      </c>
      <c r="T229" s="42">
        <f>S229/$S$253*$C$19</f>
        <v>7.3060126094988011E-6</v>
      </c>
      <c r="U229" s="40">
        <f>T229*$F$4</f>
        <v>8.0366138704486811</v>
      </c>
      <c r="V229" s="17">
        <f>VLOOKUP(A229,'Factor 1, 4, &amp; 5'!$F$2:$AS$230,39,FALSE)</f>
        <v>3</v>
      </c>
      <c r="W229" s="18">
        <f>VLOOKUP(V229,$H$15:$I$17,2,FALSE)</f>
        <v>0.5</v>
      </c>
      <c r="X229" s="75">
        <f>W229*$D229</f>
        <v>0.2064434863115</v>
      </c>
      <c r="Y229" s="42">
        <f>X229/$X$253*$C$20</f>
        <v>3.5637835008869845E-6</v>
      </c>
      <c r="Z229" s="40">
        <f>Y229*$F$4</f>
        <v>3.920161850975683</v>
      </c>
      <c r="AA229" s="17">
        <f>VLOOKUP(A229,'Factor 1, 4, &amp; 5'!$F$1:$AT$230,41,FALSE)</f>
        <v>0</v>
      </c>
      <c r="AB229" s="40">
        <f>IF(AA229=1,$H$19,0)</f>
        <v>0</v>
      </c>
      <c r="AC229" s="42">
        <f>AB229/$AB$253*$C$21</f>
        <v>0</v>
      </c>
      <c r="AD229" s="53">
        <f>P229+M229+I229+T229+Y229+AC229</f>
        <v>2.7119084516931456E-4</v>
      </c>
      <c r="AE229" s="40">
        <f>J229+N229+O229+U229+Z229+AB229</f>
        <v>298.30992968624599</v>
      </c>
      <c r="AF229" s="40">
        <f>AE229/$O$10</f>
        <v>29.830992968624599</v>
      </c>
    </row>
    <row r="230" spans="1:32" ht="15.75" x14ac:dyDescent="0.25">
      <c r="A230" s="28" t="str">
        <f>'Parent Information'!G203</f>
        <v>70-07-16-299-010</v>
      </c>
      <c r="B230" s="18">
        <f>'Parent Information'!AN203</f>
        <v>0.41273081</v>
      </c>
      <c r="C230" s="51">
        <f>'Parent Information'!AQ203</f>
        <v>0.41280588178599997</v>
      </c>
      <c r="D230" s="52">
        <f>'Parent Information'!AR203</f>
        <v>0.412805873978</v>
      </c>
      <c r="E230" s="17" t="str">
        <f>'Parent Information'!K203</f>
        <v>MCNAB BARBARA</v>
      </c>
      <c r="F230" s="28">
        <f>VLOOKUP(A230,'Factor 1, 4, &amp; 5'!$F$1:$AS$230,40,FALSE)</f>
        <v>1</v>
      </c>
      <c r="G230" s="18">
        <f>VLOOKUP(F230,$H$5:$I$9,2,FALSE)</f>
        <v>1</v>
      </c>
      <c r="H230" s="21">
        <f>D230*G230</f>
        <v>0.412805873978</v>
      </c>
      <c r="I230" s="42">
        <f>H230/$H$253*$C$16</f>
        <v>4.4621262464378887E-6</v>
      </c>
      <c r="J230" s="40">
        <f>I230*$F$4</f>
        <v>4.9083388710816775</v>
      </c>
      <c r="K230" s="18">
        <f>VLOOKUP(A230,'Factored Acreage'!$A$3:$D$231,4,FALSE)</f>
        <v>0.4</v>
      </c>
      <c r="L230" s="41">
        <f>D230*K230</f>
        <v>0.16512234959120001</v>
      </c>
      <c r="M230" s="53">
        <f>L230/$L$253*$C$17</f>
        <v>5.8568955673871562E-6</v>
      </c>
      <c r="N230" s="40">
        <f>M230*$F$4</f>
        <v>6.4425851241258716</v>
      </c>
      <c r="O230" s="40">
        <f>$H$9</f>
        <v>275</v>
      </c>
      <c r="P230" s="42">
        <f>O230/$O$253*$C$18</f>
        <v>2.5000000000000001E-4</v>
      </c>
      <c r="Q230" s="17">
        <f>VLOOKUP(A230,'Factor 1, 4, &amp; 5'!$F$2:$AS$230,38,FALSE)</f>
        <v>1</v>
      </c>
      <c r="R230" s="18">
        <f>VLOOKUP(Q230,$H$11:$I$13,2,FALSE)</f>
        <v>1</v>
      </c>
      <c r="S230" s="75">
        <f>R230*D230</f>
        <v>0.412805873978</v>
      </c>
      <c r="T230" s="42">
        <f>S230/$S$253*$C$19</f>
        <v>7.3045775733696174E-6</v>
      </c>
      <c r="U230" s="40">
        <f>T230*$F$4</f>
        <v>8.0350353307065792</v>
      </c>
      <c r="V230" s="17">
        <f>VLOOKUP(A230,'Factor 1, 4, &amp; 5'!$F$2:$AS$230,39,FALSE)</f>
        <v>3</v>
      </c>
      <c r="W230" s="18">
        <f>VLOOKUP(V230,$H$15:$I$17,2,FALSE)</f>
        <v>0.5</v>
      </c>
      <c r="X230" s="75">
        <f>W230*$D230</f>
        <v>0.206402936989</v>
      </c>
      <c r="Y230" s="42">
        <f>X230/$X$253*$C$20</f>
        <v>3.5630835078328094E-6</v>
      </c>
      <c r="Z230" s="40">
        <f>Y230*$F$4</f>
        <v>3.9193918586160903</v>
      </c>
      <c r="AA230" s="17">
        <f>VLOOKUP(A230,'Factor 1, 4, &amp; 5'!$F$1:$AT$230,41,FALSE)</f>
        <v>0</v>
      </c>
      <c r="AB230" s="40">
        <f>IF(AA230=1,$H$19,0)</f>
        <v>0</v>
      </c>
      <c r="AC230" s="42">
        <f>AB230/$AB$253*$C$21</f>
        <v>0</v>
      </c>
      <c r="AD230" s="53">
        <f>P230+M230+I230+T230+Y230+AC230</f>
        <v>2.711866828950275E-4</v>
      </c>
      <c r="AE230" s="40">
        <f>J230+N230+O230+U230+Z230+AB230</f>
        <v>298.30535118453025</v>
      </c>
      <c r="AF230" s="40">
        <f>AE230/$O$10</f>
        <v>29.830535118453025</v>
      </c>
    </row>
    <row r="231" spans="1:32" ht="15.75" x14ac:dyDescent="0.25">
      <c r="A231" s="28" t="str">
        <f>'Parent Information'!G202</f>
        <v>70-07-16-299-009</v>
      </c>
      <c r="B231" s="18">
        <f>'Parent Information'!AN202</f>
        <v>0.40319884</v>
      </c>
      <c r="C231" s="51">
        <f>'Parent Information'!AQ202</f>
        <v>0.40327170869599999</v>
      </c>
      <c r="D231" s="52">
        <f>'Parent Information'!AR202</f>
        <v>0.403271702146</v>
      </c>
      <c r="E231" s="17" t="str">
        <f>'Parent Information'!K202</f>
        <v>RUITER MARTIN-TERRI</v>
      </c>
      <c r="F231" s="28">
        <f>VLOOKUP(A231,'Factor 1, 4, &amp; 5'!$F$1:$AS$230,40,FALSE)</f>
        <v>1</v>
      </c>
      <c r="G231" s="18">
        <f>VLOOKUP(F231,$H$5:$I$9,2,FALSE)</f>
        <v>1</v>
      </c>
      <c r="H231" s="21">
        <f>D231*G231</f>
        <v>0.403271702146</v>
      </c>
      <c r="I231" s="42">
        <f>H231/$H$253*$C$16</f>
        <v>4.3590688990226161E-6</v>
      </c>
      <c r="J231" s="40">
        <f>I231*$F$4</f>
        <v>4.7949757889248774</v>
      </c>
      <c r="K231" s="18">
        <f>VLOOKUP(A231,'Factored Acreage'!$A$3:$D$231,4,FALSE)</f>
        <v>0.4</v>
      </c>
      <c r="L231" s="41">
        <f>D231*K231</f>
        <v>0.1613086808584</v>
      </c>
      <c r="M231" s="53">
        <f>L231/$L$253*$C$17</f>
        <v>5.7216246028452996E-6</v>
      </c>
      <c r="N231" s="40">
        <f>M231*$F$4</f>
        <v>6.2937870631298294</v>
      </c>
      <c r="O231" s="40">
        <f>$H$9</f>
        <v>275</v>
      </c>
      <c r="P231" s="42">
        <f>O231/$O$253*$C$18</f>
        <v>2.5000000000000001E-4</v>
      </c>
      <c r="Q231" s="17">
        <f>VLOOKUP(A231,'Factor 1, 4, &amp; 5'!$F$2:$AS$230,38,FALSE)</f>
        <v>1</v>
      </c>
      <c r="R231" s="18">
        <f>VLOOKUP(Q231,$H$11:$I$13,2,FALSE)</f>
        <v>1</v>
      </c>
      <c r="S231" s="75">
        <f>R231*D231</f>
        <v>0.403271702146</v>
      </c>
      <c r="T231" s="42">
        <f>S231/$S$253*$C$19</f>
        <v>7.1358709193834127E-6</v>
      </c>
      <c r="U231" s="40">
        <f>T231*$F$4</f>
        <v>7.8494580113217536</v>
      </c>
      <c r="V231" s="17">
        <f>VLOOKUP(A231,'Factor 1, 4, &amp; 5'!$F$2:$AS$230,39,FALSE)</f>
        <v>3</v>
      </c>
      <c r="W231" s="18">
        <f>VLOOKUP(V231,$H$15:$I$17,2,FALSE)</f>
        <v>0.5</v>
      </c>
      <c r="X231" s="75">
        <f>W231*$D231</f>
        <v>0.201635851073</v>
      </c>
      <c r="Y231" s="42">
        <f>X231/$X$253*$C$20</f>
        <v>3.4807904675519585E-6</v>
      </c>
      <c r="Z231" s="40">
        <f>Y231*$F$4</f>
        <v>3.8288695143071543</v>
      </c>
      <c r="AA231" s="17">
        <f>VLOOKUP(A231,'Factor 1, 4, &amp; 5'!$F$1:$AT$230,41,FALSE)</f>
        <v>0</v>
      </c>
      <c r="AB231" s="40">
        <f>IF(AA231=1,$H$19,0)</f>
        <v>0</v>
      </c>
      <c r="AC231" s="42">
        <f>AB231/$AB$253*$C$21</f>
        <v>0</v>
      </c>
      <c r="AD231" s="53">
        <f>P231+M231+I231+T231+Y231+AC231</f>
        <v>2.7069735488880327E-4</v>
      </c>
      <c r="AE231" s="40">
        <f>J231+N231+O231+U231+Z231+AB231</f>
        <v>297.76709037768359</v>
      </c>
      <c r="AF231" s="40">
        <f>AE231/$O$10</f>
        <v>29.776709037768359</v>
      </c>
    </row>
    <row r="232" spans="1:32" ht="15.75" x14ac:dyDescent="0.25">
      <c r="A232" s="28" t="str">
        <f>'Parent Information'!G178</f>
        <v>70-07-16-285-013</v>
      </c>
      <c r="B232" s="18">
        <f>'Parent Information'!AN178</f>
        <v>0.39708251</v>
      </c>
      <c r="C232" s="51">
        <f>'Parent Information'!AQ178</f>
        <v>0.39715470654500001</v>
      </c>
      <c r="D232" s="52">
        <f>'Parent Information'!AR178</f>
        <v>0.39715472582099998</v>
      </c>
      <c r="E232" s="17" t="str">
        <f>'Parent Information'!K178</f>
        <v>DOUGHERTY STEVEN A- BETH</v>
      </c>
      <c r="F232" s="28">
        <f>VLOOKUP(A232,'Factor 1, 4, &amp; 5'!$F$1:$AS$230,40,FALSE)</f>
        <v>1</v>
      </c>
      <c r="G232" s="18">
        <f>VLOOKUP(F232,$H$5:$I$9,2,FALSE)</f>
        <v>1</v>
      </c>
      <c r="H232" s="21">
        <f>D232*G232</f>
        <v>0.39715472582099998</v>
      </c>
      <c r="I232" s="42">
        <f>H232/$H$253*$C$16</f>
        <v>4.292948908176564E-6</v>
      </c>
      <c r="J232" s="40">
        <f>I232*$F$4</f>
        <v>4.7222437989942208</v>
      </c>
      <c r="K232" s="18">
        <f>VLOOKUP(A232,'Factored Acreage'!$A$3:$D$231,4,FALSE)</f>
        <v>0.4</v>
      </c>
      <c r="L232" s="41">
        <f>D232*K232</f>
        <v>0.15886189032840001</v>
      </c>
      <c r="M232" s="53">
        <f>L232/$L$253*$C$17</f>
        <v>5.6348368563957072E-6</v>
      </c>
      <c r="N232" s="40">
        <f>M232*$F$4</f>
        <v>6.1983205420352778</v>
      </c>
      <c r="O232" s="40">
        <f>$H$9</f>
        <v>275</v>
      </c>
      <c r="P232" s="42">
        <f>O232/$O$253*$C$18</f>
        <v>2.5000000000000001E-4</v>
      </c>
      <c r="Q232" s="17">
        <f>VLOOKUP(A232,'Factor 1, 4, &amp; 5'!$F$2:$AS$230,38,FALSE)</f>
        <v>1</v>
      </c>
      <c r="R232" s="18">
        <f>VLOOKUP(Q232,$H$11:$I$13,2,FALSE)</f>
        <v>1</v>
      </c>
      <c r="S232" s="75">
        <f>R232*D232</f>
        <v>0.39715472582099998</v>
      </c>
      <c r="T232" s="42">
        <f>S232/$S$253*$C$19</f>
        <v>7.0276313547428922E-6</v>
      </c>
      <c r="U232" s="40">
        <f>T232*$F$4</f>
        <v>7.7303944902171811</v>
      </c>
      <c r="V232" s="17">
        <f>VLOOKUP(A232,'Factor 1, 4, &amp; 5'!$F$2:$AS$230,39,FALSE)</f>
        <v>3</v>
      </c>
      <c r="W232" s="18">
        <f>VLOOKUP(V232,$H$15:$I$17,2,FALSE)</f>
        <v>0.5</v>
      </c>
      <c r="X232" s="75">
        <f>W232*$D232</f>
        <v>0.19857736291049999</v>
      </c>
      <c r="Y232" s="42">
        <f>X232/$X$253*$C$20</f>
        <v>3.4279925331345507E-6</v>
      </c>
      <c r="Z232" s="40">
        <f>Y232*$F$4</f>
        <v>3.7707917864480058</v>
      </c>
      <c r="AA232" s="17">
        <f>VLOOKUP(A232,'Factor 1, 4, &amp; 5'!$F$1:$AT$230,41,FALSE)</f>
        <v>0</v>
      </c>
      <c r="AB232" s="40">
        <f>IF(AA232=1,$H$19,0)</f>
        <v>0</v>
      </c>
      <c r="AC232" s="42">
        <f>AB232/$AB$253*$C$21</f>
        <v>0</v>
      </c>
      <c r="AD232" s="53">
        <f>P232+M232+I232+T232+Y232+AC232</f>
        <v>2.7038340965244973E-4</v>
      </c>
      <c r="AE232" s="40">
        <f>J232+N232+O232+U232+Z232+AB232</f>
        <v>297.42175061769467</v>
      </c>
      <c r="AF232" s="40">
        <f>AE232/$O$10</f>
        <v>29.742175061769466</v>
      </c>
    </row>
    <row r="233" spans="1:32" ht="15.75" x14ac:dyDescent="0.25">
      <c r="A233" s="28" t="str">
        <f>'Parent Information'!G69</f>
        <v>70-07-15-300-001</v>
      </c>
      <c r="B233" s="18">
        <f>'Parent Information'!AN69</f>
        <v>0.37481816000000001</v>
      </c>
      <c r="C233" s="51">
        <f>'Parent Information'!AQ69</f>
        <v>0.37488611360200003</v>
      </c>
      <c r="D233" s="52">
        <f>'Parent Information'!AR69</f>
        <v>0.374886113583</v>
      </c>
      <c r="E233" s="17" t="str">
        <f>'Parent Information'!K69</f>
        <v>WILLIAMS SCOTT-KRISTINE</v>
      </c>
      <c r="F233" s="28">
        <f>VLOOKUP(A233,'Factor 1, 4, &amp; 5'!$F$1:$AS$230,40,FALSE)</f>
        <v>1</v>
      </c>
      <c r="G233" s="18">
        <f>VLOOKUP(F233,$H$5:$I$9,2,FALSE)</f>
        <v>1</v>
      </c>
      <c r="H233" s="21">
        <f>D233*G233</f>
        <v>0.374886113583</v>
      </c>
      <c r="I233" s="42">
        <f>H233/$H$253*$C$16</f>
        <v>4.0522416765148774E-6</v>
      </c>
      <c r="J233" s="40">
        <f>I233*$F$4</f>
        <v>4.4574658441663653</v>
      </c>
      <c r="K233" s="18">
        <f>VLOOKUP(A233,'Factored Acreage'!$A$3:$D$231,4,FALSE)</f>
        <v>0.4</v>
      </c>
      <c r="L233" s="41">
        <f>D233*K233</f>
        <v>0.14995444543320002</v>
      </c>
      <c r="M233" s="53">
        <f>L233/$L$253*$C$17</f>
        <v>5.3188894716073892E-6</v>
      </c>
      <c r="N233" s="40">
        <f>M233*$F$4</f>
        <v>5.8507784187681278</v>
      </c>
      <c r="O233" s="40">
        <f>$H$9</f>
        <v>275</v>
      </c>
      <c r="P233" s="42">
        <f>O233/$O$253*$C$18</f>
        <v>2.5000000000000001E-4</v>
      </c>
      <c r="Q233" s="17">
        <f>VLOOKUP(A233,'Factor 1, 4, &amp; 5'!$F$2:$AS$230,38,FALSE)</f>
        <v>1</v>
      </c>
      <c r="R233" s="18">
        <f>VLOOKUP(Q233,$H$11:$I$13,2,FALSE)</f>
        <v>1</v>
      </c>
      <c r="S233" s="75">
        <f>R233*D233</f>
        <v>0.374886113583</v>
      </c>
      <c r="T233" s="42">
        <f>S233/$S$253*$C$19</f>
        <v>6.6335894677506841E-6</v>
      </c>
      <c r="U233" s="40">
        <f>T233*$F$4</f>
        <v>7.2969484145257528</v>
      </c>
      <c r="V233" s="17">
        <f>VLOOKUP(A233,'Factor 1, 4, &amp; 5'!$F$2:$AS$230,39,FALSE)</f>
        <v>3</v>
      </c>
      <c r="W233" s="18">
        <f>VLOOKUP(V233,$H$15:$I$17,2,FALSE)</f>
        <v>0.5</v>
      </c>
      <c r="X233" s="75">
        <f>W233*$D233</f>
        <v>0.1874430567915</v>
      </c>
      <c r="Y233" s="42">
        <f>X233/$X$253*$C$20</f>
        <v>3.235783725050172E-6</v>
      </c>
      <c r="Z233" s="40">
        <f>Y233*$F$4</f>
        <v>3.5593620975551894</v>
      </c>
      <c r="AA233" s="17">
        <f>VLOOKUP(A233,'Factor 1, 4, &amp; 5'!$F$1:$AT$230,41,FALSE)</f>
        <v>0</v>
      </c>
      <c r="AB233" s="40">
        <f>IF(AA233=1,$H$19,0)</f>
        <v>0</v>
      </c>
      <c r="AC233" s="42">
        <f>AB233/$AB$253*$C$21</f>
        <v>0</v>
      </c>
      <c r="AD233" s="53">
        <f>P233+M233+I233+T233+Y233+AC233</f>
        <v>2.6924050434092315E-4</v>
      </c>
      <c r="AE233" s="40">
        <f>J233+N233+O233+U233+Z233+AB233</f>
        <v>296.16455477501546</v>
      </c>
      <c r="AF233" s="40">
        <f>AE233/$O$10</f>
        <v>29.616455477501546</v>
      </c>
    </row>
    <row r="234" spans="1:32" ht="15.75" x14ac:dyDescent="0.25">
      <c r="A234" s="28" t="str">
        <f>'Parent Information'!G48</f>
        <v>70-07-10-300-027</v>
      </c>
      <c r="B234" s="18">
        <f>'Parent Information'!AN48</f>
        <v>1.4934951400000001</v>
      </c>
      <c r="C234" s="51">
        <f>'Parent Information'!AQ48</f>
        <v>1.4937669439400001</v>
      </c>
      <c r="D234" s="52">
        <f>'Parent Information'!AR48</f>
        <v>0.28673951693100003</v>
      </c>
      <c r="E234" s="17" t="str">
        <f>'Parent Information'!K48</f>
        <v>EDGE 4:12 MINISTRIES INC</v>
      </c>
      <c r="F234" s="28">
        <f>VLOOKUP(A234,'Factor 1, 4, &amp; 5'!$F$1:$AS$230,40,FALSE)</f>
        <v>1</v>
      </c>
      <c r="G234" s="18">
        <f>VLOOKUP(F234,$H$5:$I$9,2,FALSE)</f>
        <v>1</v>
      </c>
      <c r="H234" s="21">
        <f>D234*G234</f>
        <v>0.28673951693100003</v>
      </c>
      <c r="I234" s="42">
        <f>H234/$H$253*$C$16</f>
        <v>3.0994421471263375E-6</v>
      </c>
      <c r="J234" s="40">
        <f>I234*$F$4</f>
        <v>3.4093863618389713</v>
      </c>
      <c r="K234" s="18">
        <f>VLOOKUP(A234,'Factored Acreage'!$A$3:$D$231,4,FALSE)</f>
        <v>0.7</v>
      </c>
      <c r="L234" s="41">
        <f>D234*K234</f>
        <v>0.20071766185170001</v>
      </c>
      <c r="M234" s="53">
        <f>L234/$L$253*$C$17</f>
        <v>7.1194625494729948E-6</v>
      </c>
      <c r="N234" s="40">
        <f>M234*$F$4</f>
        <v>7.8314088044202945</v>
      </c>
      <c r="O234" s="40">
        <f>$H$9</f>
        <v>275</v>
      </c>
      <c r="P234" s="42">
        <f>O234/$O$253*$C$18</f>
        <v>2.5000000000000001E-4</v>
      </c>
      <c r="Q234" s="17">
        <f>VLOOKUP(A234,'Factor 1, 4, &amp; 5'!$F$2:$AS$230,38,FALSE)</f>
        <v>1</v>
      </c>
      <c r="R234" s="18">
        <f>VLOOKUP(Q234,$H$11:$I$13,2,FALSE)</f>
        <v>1</v>
      </c>
      <c r="S234" s="75">
        <f>R234*D234</f>
        <v>0.28673951693100003</v>
      </c>
      <c r="T234" s="42">
        <f>S234/$S$253*$C$19</f>
        <v>5.073840215957405E-6</v>
      </c>
      <c r="U234" s="40">
        <f>T234*$F$4</f>
        <v>5.5812242375531458</v>
      </c>
      <c r="V234" s="17">
        <f>VLOOKUP(A234,'Factor 1, 4, &amp; 5'!$F$2:$AS$230,39,FALSE)</f>
        <v>1</v>
      </c>
      <c r="W234" s="18">
        <f>VLOOKUP(V234,$H$15:$I$17,2,FALSE)</f>
        <v>0.75</v>
      </c>
      <c r="X234" s="75">
        <f>W234*$D234</f>
        <v>0.21505463769825001</v>
      </c>
      <c r="Y234" s="42">
        <f>X234/$X$253*$C$20</f>
        <v>3.7124357048583639E-6</v>
      </c>
      <c r="Z234" s="40">
        <f>Y234*$F$4</f>
        <v>4.0836792753441999</v>
      </c>
      <c r="AA234" s="17">
        <f>VLOOKUP(A234,'Factor 1, 4, &amp; 5'!$F$1:$AT$230,41,FALSE)</f>
        <v>0</v>
      </c>
      <c r="AB234" s="40">
        <f>IF(AA234=1,$H$19,0)</f>
        <v>0</v>
      </c>
      <c r="AC234" s="42">
        <f>AB234/$AB$253*$C$21</f>
        <v>0</v>
      </c>
      <c r="AD234" s="53">
        <f>P234+M234+I234+T234+Y234+AC234</f>
        <v>2.6900518061741507E-4</v>
      </c>
      <c r="AE234" s="40">
        <f>J234+N234+O234+U234+Z234+AB234</f>
        <v>295.90569867915661</v>
      </c>
      <c r="AF234" s="40">
        <f>AE234/$O$10</f>
        <v>29.590569867915661</v>
      </c>
    </row>
    <row r="235" spans="1:32" ht="15.75" x14ac:dyDescent="0.25">
      <c r="A235" s="28" t="str">
        <f>'Parent Information'!G107</f>
        <v>70-07-16-215-001</v>
      </c>
      <c r="B235" s="18">
        <f>'Parent Information'!AN107</f>
        <v>0.34701834999999998</v>
      </c>
      <c r="C235" s="51">
        <f>'Parent Information'!AQ107</f>
        <v>0.34708028849099998</v>
      </c>
      <c r="D235" s="52">
        <f>'Parent Information'!AR107</f>
        <v>0.34708143333300001</v>
      </c>
      <c r="E235" s="17" t="str">
        <f>'Parent Information'!K107</f>
        <v>BRUHN FREDERICK C-SARAH J</v>
      </c>
      <c r="F235" s="28">
        <f>VLOOKUP(A235,'Factor 1, 4, &amp; 5'!$F$1:$AS$230,40,FALSE)</f>
        <v>1</v>
      </c>
      <c r="G235" s="18">
        <f>VLOOKUP(F235,$H$5:$I$9,2,FALSE)</f>
        <v>1</v>
      </c>
      <c r="H235" s="21">
        <f>D235*G235</f>
        <v>0.34708143333300001</v>
      </c>
      <c r="I235" s="42">
        <f>H235/$H$253*$C$16</f>
        <v>3.7516936433152571E-6</v>
      </c>
      <c r="J235" s="40">
        <f>I235*$F$4</f>
        <v>4.1268630076467829</v>
      </c>
      <c r="K235" s="18">
        <f>VLOOKUP(A235,'Factored Acreage'!$A$3:$D$231,4,FALSE)</f>
        <v>0.4</v>
      </c>
      <c r="L235" s="41">
        <f>D235*K235</f>
        <v>0.13883257333320001</v>
      </c>
      <c r="M235" s="53">
        <f>L235/$L$253*$C$17</f>
        <v>4.9243962757147323E-6</v>
      </c>
      <c r="N235" s="40">
        <f>M235*$F$4</f>
        <v>5.4168359032862057</v>
      </c>
      <c r="O235" s="40">
        <f>$H$9</f>
        <v>275</v>
      </c>
      <c r="P235" s="42">
        <f>O235/$O$253*$C$18</f>
        <v>2.5000000000000001E-4</v>
      </c>
      <c r="Q235" s="17">
        <f>VLOOKUP(A235,'Factor 1, 4, &amp; 5'!$F$2:$AS$230,38,FALSE)</f>
        <v>1</v>
      </c>
      <c r="R235" s="18">
        <f>VLOOKUP(Q235,$H$11:$I$13,2,FALSE)</f>
        <v>1</v>
      </c>
      <c r="S235" s="75">
        <f>R235*D235</f>
        <v>0.34708143333300001</v>
      </c>
      <c r="T235" s="42">
        <f>S235/$S$253*$C$19</f>
        <v>6.1415871572416844E-6</v>
      </c>
      <c r="U235" s="40">
        <f>T235*$F$4</f>
        <v>6.7557458729658526</v>
      </c>
      <c r="V235" s="17">
        <f>VLOOKUP(A235,'Factor 1, 4, &amp; 5'!$F$2:$AS$230,39,FALSE)</f>
        <v>3</v>
      </c>
      <c r="W235" s="18">
        <f>VLOOKUP(V235,$H$15:$I$17,2,FALSE)</f>
        <v>0.5</v>
      </c>
      <c r="X235" s="75">
        <f>W235*$D235</f>
        <v>0.17354071666650001</v>
      </c>
      <c r="Y235" s="42">
        <f>X235/$X$253*$C$20</f>
        <v>2.9957910217374778E-6</v>
      </c>
      <c r="Z235" s="40">
        <f>Y235*$F$4</f>
        <v>3.2953701239112254</v>
      </c>
      <c r="AA235" s="17">
        <f>VLOOKUP(A235,'Factor 1, 4, &amp; 5'!$F$1:$AT$230,41,FALSE)</f>
        <v>0</v>
      </c>
      <c r="AB235" s="40">
        <f>IF(AA235=1,$H$19,0)</f>
        <v>0</v>
      </c>
      <c r="AC235" s="42">
        <f>AB235/$AB$253*$C$21</f>
        <v>0</v>
      </c>
      <c r="AD235" s="53">
        <f>P235+M235+I235+T235+Y235+AC235</f>
        <v>2.6781346809800919E-4</v>
      </c>
      <c r="AE235" s="40">
        <f>J235+N235+O235+U235+Z235+AB235</f>
        <v>294.59481490781008</v>
      </c>
      <c r="AF235" s="40">
        <f>AE235/$O$10</f>
        <v>29.459481490781009</v>
      </c>
    </row>
    <row r="236" spans="1:32" ht="15.75" x14ac:dyDescent="0.25">
      <c r="A236" s="28" t="str">
        <f>'Parent Information'!G183</f>
        <v>70-07-16-285-018</v>
      </c>
      <c r="B236" s="18">
        <f>'Parent Information'!AN183</f>
        <v>0.41364946000000002</v>
      </c>
      <c r="C236" s="51">
        <f>'Parent Information'!AQ183</f>
        <v>0.41372431378899999</v>
      </c>
      <c r="D236" s="52">
        <f>'Parent Information'!AR183</f>
        <v>0.331896931141</v>
      </c>
      <c r="E236" s="17" t="str">
        <f>'Parent Information'!K183</f>
        <v>ENNENGA TRUST FUND A &amp; B</v>
      </c>
      <c r="F236" s="28">
        <f>VLOOKUP(A236,'Factor 1, 4, &amp; 5'!$F$1:$AS$230,40,FALSE)</f>
        <v>1</v>
      </c>
      <c r="G236" s="18">
        <f>VLOOKUP(F236,$H$5:$I$9,2,FALSE)</f>
        <v>1</v>
      </c>
      <c r="H236" s="21">
        <f>D236*G236</f>
        <v>0.331896931141</v>
      </c>
      <c r="I236" s="42">
        <f>H236/$H$253*$C$16</f>
        <v>3.5875604028720072E-6</v>
      </c>
      <c r="J236" s="40">
        <f>I236*$F$4</f>
        <v>3.9463164431592079</v>
      </c>
      <c r="K236" s="18">
        <f>VLOOKUP(A236,'Factored Acreage'!$A$3:$D$231,4,FALSE)</f>
        <v>0.4</v>
      </c>
      <c r="L236" s="41">
        <f>D236*K236</f>
        <v>0.1327587724564</v>
      </c>
      <c r="M236" s="53">
        <f>L236/$L$253*$C$17</f>
        <v>4.7089583442621269E-6</v>
      </c>
      <c r="N236" s="40">
        <f>M236*$F$4</f>
        <v>5.1798541786883394</v>
      </c>
      <c r="O236" s="40">
        <f>$H$9</f>
        <v>275</v>
      </c>
      <c r="P236" s="42">
        <f>O236/$O$253*$C$18</f>
        <v>2.5000000000000001E-4</v>
      </c>
      <c r="Q236" s="17">
        <f>VLOOKUP(A236,'Factor 1, 4, &amp; 5'!$F$2:$AS$230,38,FALSE)</f>
        <v>1</v>
      </c>
      <c r="R236" s="18">
        <f>VLOOKUP(Q236,$H$11:$I$13,2,FALSE)</f>
        <v>1</v>
      </c>
      <c r="S236" s="75">
        <f>R236*D236</f>
        <v>0.331896931141</v>
      </c>
      <c r="T236" s="42">
        <f>S236/$S$253*$C$19</f>
        <v>5.8728982136817958E-6</v>
      </c>
      <c r="U236" s="40">
        <f>T236*$F$4</f>
        <v>6.460188035049975</v>
      </c>
      <c r="V236" s="17">
        <f>VLOOKUP(A236,'Factor 1, 4, &amp; 5'!$F$2:$AS$230,39,FALSE)</f>
        <v>3</v>
      </c>
      <c r="W236" s="18">
        <f>VLOOKUP(V236,$H$15:$I$17,2,FALSE)</f>
        <v>0.5</v>
      </c>
      <c r="X236" s="75">
        <f>W236*$D236</f>
        <v>0.1659484655705</v>
      </c>
      <c r="Y236" s="42">
        <f>X236/$X$253*$C$20</f>
        <v>2.8647278447201623E-6</v>
      </c>
      <c r="Z236" s="40">
        <f>Y236*$F$4</f>
        <v>3.1512006291921786</v>
      </c>
      <c r="AA236" s="17">
        <f>VLOOKUP(A236,'Factor 1, 4, &amp; 5'!$F$1:$AT$230,41,FALSE)</f>
        <v>0</v>
      </c>
      <c r="AB236" s="40">
        <f>IF(AA236=1,$H$19,0)</f>
        <v>0</v>
      </c>
      <c r="AC236" s="42">
        <f>AB236/$AB$253*$C$21</f>
        <v>0</v>
      </c>
      <c r="AD236" s="53">
        <f>P236+M236+I236+T236+Y236+AC236</f>
        <v>2.6703414480553608E-4</v>
      </c>
      <c r="AE236" s="40">
        <f>J236+N236+O236+U236+Z236+AB236</f>
        <v>293.73755928608972</v>
      </c>
      <c r="AF236" s="40">
        <f>AE236/$O$10</f>
        <v>29.373755928608972</v>
      </c>
    </row>
    <row r="237" spans="1:32" ht="15.75" x14ac:dyDescent="0.25">
      <c r="A237" s="28" t="str">
        <f>'Parent Information'!G77</f>
        <v>70-07-15-325-002</v>
      </c>
      <c r="B237" s="18">
        <f>'Parent Information'!AN77</f>
        <v>0.46694237999999999</v>
      </c>
      <c r="C237" s="51">
        <f>'Parent Information'!AQ77</f>
        <v>0.46702731542100001</v>
      </c>
      <c r="D237" s="52">
        <f>'Parent Information'!AR77</f>
        <v>0.28357660908999999</v>
      </c>
      <c r="E237" s="17" t="str">
        <f>'Parent Information'!K77</f>
        <v>WOLFFIS ERIC-AMY</v>
      </c>
      <c r="F237" s="28">
        <f>VLOOKUP(A237,'Factor 1, 4, &amp; 5'!$F$1:$AS$230,40,FALSE)</f>
        <v>1</v>
      </c>
      <c r="G237" s="18">
        <f>VLOOKUP(F237,$H$5:$I$9,2,FALSE)</f>
        <v>1</v>
      </c>
      <c r="H237" s="21">
        <f>D237*G237</f>
        <v>0.28357660908999999</v>
      </c>
      <c r="I237" s="42">
        <f>H237/$H$253*$C$16</f>
        <v>3.0652534521923538E-6</v>
      </c>
      <c r="J237" s="40">
        <f>I237*$F$4</f>
        <v>3.3717787974115891</v>
      </c>
      <c r="K237" s="18">
        <f>VLOOKUP(A237,'Factored Acreage'!$A$3:$D$231,4,FALSE)</f>
        <v>0.4</v>
      </c>
      <c r="L237" s="41">
        <f>D237*K237</f>
        <v>0.113430643636</v>
      </c>
      <c r="M237" s="53">
        <f>L237/$L$253*$C$17</f>
        <v>4.0233889328871708E-6</v>
      </c>
      <c r="N237" s="40">
        <f>M237*$F$4</f>
        <v>4.4257278261758879</v>
      </c>
      <c r="O237" s="40">
        <f>$H$9</f>
        <v>275</v>
      </c>
      <c r="P237" s="42">
        <f>O237/$O$253*$C$18</f>
        <v>2.5000000000000001E-4</v>
      </c>
      <c r="Q237" s="17">
        <f>VLOOKUP(A237,'Factor 1, 4, &amp; 5'!$F$2:$AS$230,38,FALSE)</f>
        <v>1</v>
      </c>
      <c r="R237" s="18">
        <f>VLOOKUP(Q237,$H$11:$I$13,2,FALSE)</f>
        <v>1</v>
      </c>
      <c r="S237" s="75">
        <f>R237*D237</f>
        <v>0.28357660908999999</v>
      </c>
      <c r="T237" s="42">
        <f>S237/$S$253*$C$19</f>
        <v>5.0178727330837588E-6</v>
      </c>
      <c r="U237" s="40">
        <f>T237*$F$4</f>
        <v>5.5196600063921348</v>
      </c>
      <c r="V237" s="17">
        <f>VLOOKUP(A237,'Factor 1, 4, &amp; 5'!$F$2:$AS$230,39,FALSE)</f>
        <v>3</v>
      </c>
      <c r="W237" s="18">
        <f>VLOOKUP(V237,$H$15:$I$17,2,FALSE)</f>
        <v>0.5</v>
      </c>
      <c r="X237" s="75">
        <f>W237*$D237</f>
        <v>0.14178830454499999</v>
      </c>
      <c r="Y237" s="42">
        <f>X237/$X$253*$C$20</f>
        <v>2.4476568836556309E-6</v>
      </c>
      <c r="Z237" s="40">
        <f>Y237*$F$4</f>
        <v>2.6924225720211941</v>
      </c>
      <c r="AA237" s="17">
        <f>VLOOKUP(A237,'Factor 1, 4, &amp; 5'!$F$1:$AT$230,41,FALSE)</f>
        <v>0</v>
      </c>
      <c r="AB237" s="40">
        <f>IF(AA237=1,$H$19,0)</f>
        <v>0</v>
      </c>
      <c r="AC237" s="42">
        <f>AB237/$AB$253*$C$21</f>
        <v>0</v>
      </c>
      <c r="AD237" s="53">
        <f>P237+M237+I237+T237+Y237+AC237</f>
        <v>2.6455417200181894E-4</v>
      </c>
      <c r="AE237" s="40">
        <f>J237+N237+O237+U237+Z237+AB237</f>
        <v>291.00958920200083</v>
      </c>
      <c r="AF237" s="40">
        <f>AE237/$O$10</f>
        <v>29.100958920200082</v>
      </c>
    </row>
    <row r="238" spans="1:32" ht="15.75" x14ac:dyDescent="0.25">
      <c r="A238" s="28" t="str">
        <f>'Parent Information'!G89</f>
        <v>70-07-15-325-014</v>
      </c>
      <c r="B238" s="18">
        <f>'Parent Information'!AN89</f>
        <v>0.58004122000000002</v>
      </c>
      <c r="C238" s="51">
        <f>'Parent Information'!AQ89</f>
        <v>0.58014649256100004</v>
      </c>
      <c r="D238" s="52">
        <f>'Parent Information'!AR89</f>
        <v>0.25641328661700002</v>
      </c>
      <c r="E238" s="17" t="str">
        <f>'Parent Information'!K89</f>
        <v>DOORNBOS MATTHEW F-NANCY A</v>
      </c>
      <c r="F238" s="28">
        <f>VLOOKUP(A238,'Factor 1, 4, &amp; 5'!$F$1:$AS$230,40,FALSE)</f>
        <v>1</v>
      </c>
      <c r="G238" s="18">
        <f>VLOOKUP(F238,$H$5:$I$9,2,FALSE)</f>
        <v>1</v>
      </c>
      <c r="H238" s="21">
        <f>D238*G238</f>
        <v>0.25641328661700002</v>
      </c>
      <c r="I238" s="42">
        <f>H238/$H$253*$C$16</f>
        <v>2.7716380223070494E-6</v>
      </c>
      <c r="J238" s="40">
        <f>I238*$F$4</f>
        <v>3.0488018245377542</v>
      </c>
      <c r="K238" s="18">
        <f>VLOOKUP(A238,'Factored Acreage'!$A$3:$D$231,4,FALSE)</f>
        <v>0.4</v>
      </c>
      <c r="L238" s="41">
        <f>D238*K238</f>
        <v>0.10256531464680002</v>
      </c>
      <c r="M238" s="53">
        <f>L238/$L$253*$C$17</f>
        <v>3.6379953301883394E-6</v>
      </c>
      <c r="N238" s="40">
        <f>M238*$F$4</f>
        <v>4.0017948632071736</v>
      </c>
      <c r="O238" s="40">
        <f>$H$9</f>
        <v>275</v>
      </c>
      <c r="P238" s="42">
        <f>O238/$O$253*$C$18</f>
        <v>2.5000000000000001E-4</v>
      </c>
      <c r="Q238" s="17">
        <f>VLOOKUP(A238,'Factor 1, 4, &amp; 5'!$F$2:$AS$230,38,FALSE)</f>
        <v>1</v>
      </c>
      <c r="R238" s="18">
        <f>VLOOKUP(Q238,$H$11:$I$13,2,FALSE)</f>
        <v>1</v>
      </c>
      <c r="S238" s="75">
        <f>R238*D238</f>
        <v>0.25641328661700002</v>
      </c>
      <c r="T238" s="42">
        <f>S238/$S$253*$C$19</f>
        <v>4.5372192136886916E-6</v>
      </c>
      <c r="U238" s="40">
        <f>T238*$F$4</f>
        <v>4.990941135057561</v>
      </c>
      <c r="V238" s="17">
        <f>VLOOKUP(A238,'Factor 1, 4, &amp; 5'!$F$2:$AS$230,39,FALSE)</f>
        <v>3</v>
      </c>
      <c r="W238" s="18">
        <f>VLOOKUP(V238,$H$15:$I$17,2,FALSE)</f>
        <v>0.5</v>
      </c>
      <c r="X238" s="75">
        <f>W238*$D238</f>
        <v>0.12820664330850001</v>
      </c>
      <c r="Y238" s="42">
        <f>X238/$X$253*$C$20</f>
        <v>2.2131999817011579E-6</v>
      </c>
      <c r="Z238" s="40">
        <f>Y238*$F$4</f>
        <v>2.4345199798712738</v>
      </c>
      <c r="AA238" s="17">
        <f>VLOOKUP(A238,'Factor 1, 4, &amp; 5'!$F$1:$AT$230,41,FALSE)</f>
        <v>0</v>
      </c>
      <c r="AB238" s="40">
        <f>IF(AA238=1,$H$19,0)</f>
        <v>0</v>
      </c>
      <c r="AC238" s="42">
        <f>AB238/$AB$253*$C$21</f>
        <v>0</v>
      </c>
      <c r="AD238" s="53">
        <f>P238+M238+I238+T238+Y238+AC238</f>
        <v>2.6316005254788528E-4</v>
      </c>
      <c r="AE238" s="40">
        <f>J238+N238+O238+U238+Z238+AB238</f>
        <v>289.47605780267372</v>
      </c>
      <c r="AF238" s="40">
        <f>AE238/$O$10</f>
        <v>28.947605780267374</v>
      </c>
    </row>
    <row r="239" spans="1:32" ht="15.75" x14ac:dyDescent="0.25">
      <c r="A239" s="28" t="str">
        <f>'Parent Information'!G94</f>
        <v>70-07-15-400-009</v>
      </c>
      <c r="B239" s="18">
        <f>'Parent Information'!AN94</f>
        <v>2.12059226</v>
      </c>
      <c r="C239" s="51">
        <f>'Parent Information'!AQ94</f>
        <v>2.12095666484</v>
      </c>
      <c r="D239" s="52">
        <f>'Parent Information'!AR94</f>
        <v>0.236423232806</v>
      </c>
      <c r="E239" s="17" t="str">
        <f>'Parent Information'!K94</f>
        <v>SMALLEGAN DAVID A-DARION C</v>
      </c>
      <c r="F239" s="28">
        <f>VLOOKUP(A239,'Factor 1, 4, &amp; 5'!$F$1:$AS$230,40,FALSE)</f>
        <v>1</v>
      </c>
      <c r="G239" s="18">
        <f>VLOOKUP(F239,$H$5:$I$9,2,FALSE)</f>
        <v>1</v>
      </c>
      <c r="H239" s="21">
        <f>D239*G239</f>
        <v>0.236423232806</v>
      </c>
      <c r="I239" s="42">
        <f>H239/$H$253*$C$16</f>
        <v>2.5555603223503798E-6</v>
      </c>
      <c r="J239" s="40">
        <f>I239*$F$4</f>
        <v>2.8111163545854176</v>
      </c>
      <c r="K239" s="18">
        <f>VLOOKUP(A239,'Factored Acreage'!$A$3:$D$231,4,FALSE)</f>
        <v>0.35</v>
      </c>
      <c r="L239" s="41">
        <f>D239*K239</f>
        <v>8.2748131482100001E-2</v>
      </c>
      <c r="M239" s="53">
        <f>L239/$L$253*$C$17</f>
        <v>2.935079143961683E-6</v>
      </c>
      <c r="N239" s="40">
        <f>M239*$F$4</f>
        <v>3.2285870583578511</v>
      </c>
      <c r="O239" s="40">
        <f>$H$9</f>
        <v>275</v>
      </c>
      <c r="P239" s="42">
        <f>O239/$O$253*$C$18</f>
        <v>2.5000000000000001E-4</v>
      </c>
      <c r="Q239" s="17">
        <f>VLOOKUP(A239,'Factor 1, 4, &amp; 5'!$F$2:$AS$230,38,FALSE)</f>
        <v>1</v>
      </c>
      <c r="R239" s="18">
        <f>VLOOKUP(Q239,$H$11:$I$13,2,FALSE)</f>
        <v>1</v>
      </c>
      <c r="S239" s="75">
        <f>R239*D239</f>
        <v>0.236423232806</v>
      </c>
      <c r="T239" s="42">
        <f>S239/$S$253*$C$19</f>
        <v>4.183496294605267E-6</v>
      </c>
      <c r="U239" s="40">
        <f>T239*$F$4</f>
        <v>4.6018459240657936</v>
      </c>
      <c r="V239" s="17">
        <f>VLOOKUP(A239,'Factor 1, 4, &amp; 5'!$F$2:$AS$230,39,FALSE)</f>
        <v>3</v>
      </c>
      <c r="W239" s="18">
        <f>VLOOKUP(V239,$H$15:$I$17,2,FALSE)</f>
        <v>0.5</v>
      </c>
      <c r="X239" s="75">
        <f>W239*$D239</f>
        <v>0.118211616403</v>
      </c>
      <c r="Y239" s="42">
        <f>X239/$X$253*$C$20</f>
        <v>2.0406582725236849E-6</v>
      </c>
      <c r="Z239" s="40">
        <f>Y239*$F$4</f>
        <v>2.2447240997760534</v>
      </c>
      <c r="AA239" s="17">
        <f>VLOOKUP(A239,'Factor 1, 4, &amp; 5'!$F$1:$AT$230,41,FALSE)</f>
        <v>0</v>
      </c>
      <c r="AB239" s="40">
        <f>IF(AA239=1,$H$19,0)</f>
        <v>0</v>
      </c>
      <c r="AC239" s="42">
        <f>AB239/$AB$253*$C$21</f>
        <v>0</v>
      </c>
      <c r="AD239" s="53">
        <f>P239+M239+I239+T239+Y239+AC239</f>
        <v>2.6171479403344107E-4</v>
      </c>
      <c r="AE239" s="40">
        <f>J239+N239+O239+U239+Z239+AB239</f>
        <v>287.88627343678513</v>
      </c>
      <c r="AF239" s="40">
        <f>AE239/$O$10</f>
        <v>28.788627343678513</v>
      </c>
    </row>
    <row r="240" spans="1:32" ht="15.75" x14ac:dyDescent="0.25">
      <c r="A240" s="28" t="str">
        <f>'Parent Information'!G185</f>
        <v>70-07-16-285-020</v>
      </c>
      <c r="B240" s="18">
        <f>'Parent Information'!AN185</f>
        <v>0.38942328999999998</v>
      </c>
      <c r="C240" s="51">
        <f>'Parent Information'!AQ185</f>
        <v>0.38949396933399999</v>
      </c>
      <c r="D240" s="52">
        <f>'Parent Information'!AR185</f>
        <v>0.20484697719799999</v>
      </c>
      <c r="E240" s="17" t="str">
        <f>'Parent Information'!K185</f>
        <v>KOLB DAVID J-MAXINE A</v>
      </c>
      <c r="F240" s="28">
        <f>VLOOKUP(A240,'Factor 1, 4, &amp; 5'!$F$1:$AS$230,40,FALSE)</f>
        <v>1</v>
      </c>
      <c r="G240" s="18">
        <f>VLOOKUP(F240,$H$5:$I$9,2,FALSE)</f>
        <v>1</v>
      </c>
      <c r="H240" s="21">
        <f>D240*G240</f>
        <v>0.20484697719799999</v>
      </c>
      <c r="I240" s="42">
        <f>H240/$H$253*$C$16</f>
        <v>2.2142443484400923E-6</v>
      </c>
      <c r="J240" s="40">
        <f>I240*$F$4</f>
        <v>2.4356687832841017</v>
      </c>
      <c r="K240" s="18">
        <f>VLOOKUP(A240,'Factored Acreage'!$A$3:$D$231,4,FALSE)</f>
        <v>0.4</v>
      </c>
      <c r="L240" s="41">
        <f>D240*K240</f>
        <v>8.1938790879200002E-2</v>
      </c>
      <c r="M240" s="53">
        <f>L240/$L$253*$C$17</f>
        <v>2.9063718042141143E-6</v>
      </c>
      <c r="N240" s="40">
        <f>M240*$F$4</f>
        <v>3.1970089846355259</v>
      </c>
      <c r="O240" s="40">
        <f>$H$9</f>
        <v>275</v>
      </c>
      <c r="P240" s="42">
        <f>O240/$O$253*$C$18</f>
        <v>2.5000000000000001E-4</v>
      </c>
      <c r="Q240" s="17">
        <f>VLOOKUP(A240,'Factor 1, 4, &amp; 5'!$F$2:$AS$230,38,FALSE)</f>
        <v>1</v>
      </c>
      <c r="R240" s="18">
        <f>VLOOKUP(Q240,$H$11:$I$13,2,FALSE)</f>
        <v>1</v>
      </c>
      <c r="S240" s="75">
        <f>R240*D240</f>
        <v>0.20484697719799999</v>
      </c>
      <c r="T240" s="42">
        <f>S240/$S$253*$C$19</f>
        <v>3.6247561624881646E-6</v>
      </c>
      <c r="U240" s="40">
        <f>T240*$F$4</f>
        <v>3.9872317787369811</v>
      </c>
      <c r="V240" s="17">
        <f>VLOOKUP(A240,'Factor 1, 4, &amp; 5'!$F$2:$AS$230,39,FALSE)</f>
        <v>3</v>
      </c>
      <c r="W240" s="18">
        <f>VLOOKUP(V240,$H$15:$I$17,2,FALSE)</f>
        <v>0.5</v>
      </c>
      <c r="X240" s="75">
        <f>W240*$D240</f>
        <v>0.102423488599</v>
      </c>
      <c r="Y240" s="42">
        <f>X240/$X$253*$C$20</f>
        <v>1.7681116769246742E-6</v>
      </c>
      <c r="Z240" s="40">
        <f>Y240*$F$4</f>
        <v>1.9449228446171416</v>
      </c>
      <c r="AA240" s="17">
        <f>VLOOKUP(A240,'Factor 1, 4, &amp; 5'!$F$1:$AT$230,41,FALSE)</f>
        <v>0</v>
      </c>
      <c r="AB240" s="40">
        <f>IF(AA240=1,$H$19,0)</f>
        <v>0</v>
      </c>
      <c r="AC240" s="42">
        <f>AB240/$AB$253*$C$21</f>
        <v>0</v>
      </c>
      <c r="AD240" s="53">
        <f>P240+M240+I240+T240+Y240+AC240</f>
        <v>2.6051348399206705E-4</v>
      </c>
      <c r="AE240" s="40">
        <f>J240+N240+O240+U240+Z240+AB240</f>
        <v>286.5648323912738</v>
      </c>
      <c r="AF240" s="40">
        <f>AE240/$O$10</f>
        <v>28.656483239127379</v>
      </c>
    </row>
    <row r="241" spans="1:32" ht="15.75" x14ac:dyDescent="0.25">
      <c r="A241" s="28" t="str">
        <f>'Parent Information'!G205</f>
        <v>70-07-16-346-025</v>
      </c>
      <c r="B241" s="18">
        <f>'Parent Information'!AN205</f>
        <v>0.47420466999999999</v>
      </c>
      <c r="C241" s="51">
        <f>'Parent Information'!AQ205</f>
        <v>0.47429104789900001</v>
      </c>
      <c r="D241" s="52">
        <f>'Parent Information'!AR205</f>
        <v>0.196639462263</v>
      </c>
      <c r="E241" s="17" t="str">
        <f>'Parent Information'!K205</f>
        <v>BARTEAU JOHNNIE J-MARY G</v>
      </c>
      <c r="F241" s="28">
        <f>VLOOKUP(A241,'Factor 1, 4, &amp; 5'!$F$1:$AS$230,40,FALSE)</f>
        <v>1</v>
      </c>
      <c r="G241" s="18">
        <f>VLOOKUP(F241,$H$5:$I$9,2,FALSE)</f>
        <v>1</v>
      </c>
      <c r="H241" s="21">
        <f>D241*G241</f>
        <v>0.196639462263</v>
      </c>
      <c r="I241" s="42">
        <f>H241/$H$253*$C$16</f>
        <v>2.1255271810786458E-6</v>
      </c>
      <c r="J241" s="40">
        <f>I241*$F$4</f>
        <v>2.3380798991865102</v>
      </c>
      <c r="K241" s="18">
        <f>VLOOKUP(A241,'Factored Acreage'!$A$3:$D$231,4,FALSE)</f>
        <v>0.4</v>
      </c>
      <c r="L241" s="41">
        <f>D241*K241</f>
        <v>7.8655784905200005E-2</v>
      </c>
      <c r="M241" s="53">
        <f>L241/$L$253*$C$17</f>
        <v>2.7899234664546877E-6</v>
      </c>
      <c r="N241" s="40">
        <f>M241*$F$4</f>
        <v>3.0689158131001566</v>
      </c>
      <c r="O241" s="40">
        <f>$H$9</f>
        <v>275</v>
      </c>
      <c r="P241" s="42">
        <f>O241/$O$253*$C$18</f>
        <v>2.5000000000000001E-4</v>
      </c>
      <c r="Q241" s="17">
        <f>VLOOKUP(A241,'Factor 1, 4, &amp; 5'!$F$2:$AS$230,38,FALSE)</f>
        <v>1</v>
      </c>
      <c r="R241" s="18">
        <f>VLOOKUP(Q241,$H$11:$I$13,2,FALSE)</f>
        <v>1</v>
      </c>
      <c r="S241" s="75">
        <f>R241*D241</f>
        <v>0.196639462263</v>
      </c>
      <c r="T241" s="42">
        <f>S241/$S$253*$C$19</f>
        <v>3.4795246304133759E-6</v>
      </c>
      <c r="U241" s="40">
        <f>T241*$F$4</f>
        <v>3.8274770934547133</v>
      </c>
      <c r="V241" s="17">
        <f>VLOOKUP(A241,'Factor 1, 4, &amp; 5'!$F$2:$AS$230,39,FALSE)</f>
        <v>3</v>
      </c>
      <c r="W241" s="18">
        <f>VLOOKUP(V241,$H$15:$I$17,2,FALSE)</f>
        <v>0.5</v>
      </c>
      <c r="X241" s="75">
        <f>W241*$D241</f>
        <v>9.8319731131499999E-2</v>
      </c>
      <c r="Y241" s="42">
        <f>X241/$X$253*$C$20</f>
        <v>1.6972695136982168E-6</v>
      </c>
      <c r="Z241" s="40">
        <f>Y241*$F$4</f>
        <v>1.8669964650680384</v>
      </c>
      <c r="AA241" s="17">
        <f>VLOOKUP(A241,'Factor 1, 4, &amp; 5'!$F$1:$AT$230,41,FALSE)</f>
        <v>0</v>
      </c>
      <c r="AB241" s="40">
        <f>IF(AA241=1,$H$19,0)</f>
        <v>0</v>
      </c>
      <c r="AC241" s="42">
        <f>AB241/$AB$253*$C$21</f>
        <v>0</v>
      </c>
      <c r="AD241" s="53">
        <f>P241+M241+I241+T241+Y241+AC241</f>
        <v>2.6009224479164487E-4</v>
      </c>
      <c r="AE241" s="40">
        <f>J241+N241+O241+U241+Z241+AB241</f>
        <v>286.10146927080945</v>
      </c>
      <c r="AF241" s="40">
        <f>AE241/$O$10</f>
        <v>28.610146927080944</v>
      </c>
    </row>
    <row r="242" spans="1:32" ht="15.75" x14ac:dyDescent="0.25">
      <c r="A242" s="28" t="str">
        <f>'Parent Information'!G226</f>
        <v>70-07-16-400-092</v>
      </c>
      <c r="B242" s="18">
        <f>'Parent Information'!AN226</f>
        <v>5.0534357099999996</v>
      </c>
      <c r="C242" s="51">
        <f>'Parent Information'!AQ226</f>
        <v>5.05435608288</v>
      </c>
      <c r="D242" s="52">
        <f>'Parent Information'!AR226</f>
        <v>0.195629776585</v>
      </c>
      <c r="E242" s="17" t="str">
        <f>'Parent Information'!K226</f>
        <v>NEIGER MATTHEW</v>
      </c>
      <c r="F242" s="28">
        <f>VLOOKUP(A242,'Factor 1, 4, &amp; 5'!$F$1:$AS$230,40,FALSE)</f>
        <v>1</v>
      </c>
      <c r="G242" s="18">
        <f>VLOOKUP(F242,$H$5:$I$9,2,FALSE)</f>
        <v>1</v>
      </c>
      <c r="H242" s="21">
        <f>D242*G242</f>
        <v>0.195629776585</v>
      </c>
      <c r="I242" s="42">
        <f>H242/$H$253*$C$16</f>
        <v>2.1146132255163361E-6</v>
      </c>
      <c r="J242" s="40">
        <f>I242*$F$4</f>
        <v>2.3260745480679699</v>
      </c>
      <c r="K242" s="18">
        <f>VLOOKUP(A242,'Factored Acreage'!$A$3:$D$231,4,FALSE)</f>
        <v>0.3</v>
      </c>
      <c r="L242" s="41">
        <f>D242*K242</f>
        <v>5.8688932975499999E-2</v>
      </c>
      <c r="M242" s="53">
        <f>L242/$L$253*$C$17</f>
        <v>2.0816985238514724E-6</v>
      </c>
      <c r="N242" s="40">
        <f>M242*$F$4</f>
        <v>2.2898683762366194</v>
      </c>
      <c r="O242" s="40">
        <f>$H$9</f>
        <v>275</v>
      </c>
      <c r="P242" s="42">
        <f>O242/$O$253*$C$18</f>
        <v>2.5000000000000001E-4</v>
      </c>
      <c r="Q242" s="17">
        <f>VLOOKUP(A242,'Factor 1, 4, &amp; 5'!$F$2:$AS$230,38,FALSE)</f>
        <v>1</v>
      </c>
      <c r="R242" s="18">
        <f>VLOOKUP(Q242,$H$11:$I$13,2,FALSE)</f>
        <v>1</v>
      </c>
      <c r="S242" s="75">
        <f>R242*D242</f>
        <v>0.195629776585</v>
      </c>
      <c r="T242" s="42">
        <f>S242/$S$253*$C$19</f>
        <v>3.4616582970480124E-6</v>
      </c>
      <c r="U242" s="40">
        <f>T242*$F$4</f>
        <v>3.8078241267528137</v>
      </c>
      <c r="V242" s="17">
        <f>VLOOKUP(A242,'Factor 1, 4, &amp; 5'!$F$2:$AS$230,39,FALSE)</f>
        <v>3</v>
      </c>
      <c r="W242" s="18">
        <f>VLOOKUP(V242,$H$15:$I$17,2,FALSE)</f>
        <v>0.5</v>
      </c>
      <c r="X242" s="75">
        <f>W242*$D242</f>
        <v>9.7814888292499999E-2</v>
      </c>
      <c r="Y242" s="42">
        <f>X242/$X$253*$C$20</f>
        <v>1.6885545350262599E-6</v>
      </c>
      <c r="Z242" s="40">
        <f>Y242*$F$4</f>
        <v>1.8574099885288859</v>
      </c>
      <c r="AA242" s="17">
        <f>VLOOKUP(A242,'Factor 1, 4, &amp; 5'!$F$1:$AT$230,41,FALSE)</f>
        <v>0</v>
      </c>
      <c r="AB242" s="40">
        <f>IF(AA242=1,$H$19,0)</f>
        <v>0</v>
      </c>
      <c r="AC242" s="42">
        <f>AB242/$AB$253*$C$21</f>
        <v>0</v>
      </c>
      <c r="AD242" s="53">
        <f>P242+M242+I242+T242+Y242+AC242</f>
        <v>2.5934652458144207E-4</v>
      </c>
      <c r="AE242" s="40">
        <f>J242+N242+O242+U242+Z242+AB242</f>
        <v>285.28117703958628</v>
      </c>
      <c r="AF242" s="40">
        <f>AE242/$O$10</f>
        <v>28.528117703958628</v>
      </c>
    </row>
    <row r="243" spans="1:32" ht="15.75" x14ac:dyDescent="0.25">
      <c r="A243" s="28" t="str">
        <f>'Parent Information'!G18</f>
        <v>70-07-09-475-002</v>
      </c>
      <c r="B243" s="18">
        <f>'Parent Information'!AN18</f>
        <v>1.5199021699999999</v>
      </c>
      <c r="C243" s="51">
        <f>'Parent Information'!AQ18</f>
        <v>1.52017765029</v>
      </c>
      <c r="D243" s="52">
        <f>'Parent Information'!AR18</f>
        <v>0.167845581208</v>
      </c>
      <c r="E243" s="17" t="str">
        <f>'Parent Information'!K18</f>
        <v>VANKUIKEN JEFFREY-CHRISTINA</v>
      </c>
      <c r="F243" s="28">
        <f>VLOOKUP(A243,'Factor 1, 4, &amp; 5'!$F$1:$AS$230,40,FALSE)</f>
        <v>1</v>
      </c>
      <c r="G243" s="18">
        <f>VLOOKUP(F243,$H$5:$I$9,2,FALSE)</f>
        <v>1</v>
      </c>
      <c r="H243" s="21">
        <f>D243*G243</f>
        <v>0.167845581208</v>
      </c>
      <c r="I243" s="42">
        <f>H243/$H$253*$C$16</f>
        <v>1.8142866186462094E-6</v>
      </c>
      <c r="J243" s="40">
        <f>I243*$F$4</f>
        <v>1.9957152805108302</v>
      </c>
      <c r="K243" s="18">
        <f>VLOOKUP(A243,'Factored Acreage'!$A$3:$D$231,4,FALSE)</f>
        <v>0.37</v>
      </c>
      <c r="L243" s="41">
        <f>D243*K243</f>
        <v>6.2102865046959999E-2</v>
      </c>
      <c r="M243" s="53">
        <f>L243/$L$253*$C$17</f>
        <v>2.2027908149083613E-6</v>
      </c>
      <c r="N243" s="40">
        <f>M243*$F$4</f>
        <v>2.4230698963991975</v>
      </c>
      <c r="O243" s="40">
        <f>$H$9</f>
        <v>275</v>
      </c>
      <c r="P243" s="42">
        <f>O243/$O$253*$C$18</f>
        <v>2.5000000000000001E-4</v>
      </c>
      <c r="Q243" s="17">
        <f>VLOOKUP(A243,'Factor 1, 4, &amp; 5'!$F$2:$AS$230,38,FALSE)</f>
        <v>1</v>
      </c>
      <c r="R243" s="18">
        <f>VLOOKUP(Q243,$H$11:$I$13,2,FALSE)</f>
        <v>1</v>
      </c>
      <c r="S243" s="75">
        <f>R243*D243</f>
        <v>0.167845581208</v>
      </c>
      <c r="T243" s="42">
        <f>S243/$S$253*$C$19</f>
        <v>2.9700184652568343E-6</v>
      </c>
      <c r="U243" s="40">
        <f>T243*$F$4</f>
        <v>3.2670203117825176</v>
      </c>
      <c r="V243" s="17">
        <f>VLOOKUP(A243,'Factor 1, 4, &amp; 5'!$F$2:$AS$230,39,FALSE)</f>
        <v>1</v>
      </c>
      <c r="W243" s="18">
        <f>VLOOKUP(V243,$H$15:$I$17,2,FALSE)</f>
        <v>0.75</v>
      </c>
      <c r="X243" s="75">
        <f>W243*$D243</f>
        <v>0.12588418590600001</v>
      </c>
      <c r="Y243" s="42">
        <f>X243/$X$253*$C$20</f>
        <v>2.1731079665912517E-6</v>
      </c>
      <c r="Z243" s="40">
        <f>Y243*$F$4</f>
        <v>2.3904187632503771</v>
      </c>
      <c r="AA243" s="17">
        <f>VLOOKUP(A243,'Factor 1, 4, &amp; 5'!$F$1:$AT$230,41,FALSE)</f>
        <v>0</v>
      </c>
      <c r="AB243" s="40">
        <f>IF(AA243=1,$H$19,0)</f>
        <v>0</v>
      </c>
      <c r="AC243" s="42">
        <f>AB243/$AB$253*$C$21</f>
        <v>0</v>
      </c>
      <c r="AD243" s="53">
        <f>P243+M243+I243+T243+Y243+AC243</f>
        <v>2.5916020386540267E-4</v>
      </c>
      <c r="AE243" s="40">
        <f>J243+N243+O243+U243+Z243+AB243</f>
        <v>285.0762242519429</v>
      </c>
      <c r="AF243" s="40">
        <f>AE243/$O$10</f>
        <v>28.507622425194292</v>
      </c>
    </row>
    <row r="244" spans="1:32" ht="15.75" x14ac:dyDescent="0.25">
      <c r="A244" s="28" t="str">
        <f>'Parent Information'!G184</f>
        <v>70-07-16-285-019</v>
      </c>
      <c r="B244" s="18">
        <f>'Parent Information'!AN184</f>
        <v>0.39794486000000001</v>
      </c>
      <c r="C244" s="51">
        <f>'Parent Information'!AQ184</f>
        <v>0.39801724561700003</v>
      </c>
      <c r="D244" s="52">
        <f>'Parent Information'!AR184</f>
        <v>0.16729869774700001</v>
      </c>
      <c r="E244" s="17" t="str">
        <f>'Parent Information'!K184</f>
        <v>JOHNSON KENNETH E-BARBARA J</v>
      </c>
      <c r="F244" s="28">
        <f>VLOOKUP(A244,'Factor 1, 4, &amp; 5'!$F$1:$AS$230,40,FALSE)</f>
        <v>1</v>
      </c>
      <c r="G244" s="18">
        <f>VLOOKUP(F244,$H$5:$I$9,2,FALSE)</f>
        <v>1</v>
      </c>
      <c r="H244" s="21">
        <f>D244*G244</f>
        <v>0.16729869774700001</v>
      </c>
      <c r="I244" s="42">
        <f>H244/$H$253*$C$16</f>
        <v>1.8083752128283724E-6</v>
      </c>
      <c r="J244" s="40">
        <f>I244*$F$4</f>
        <v>1.9892127341112096</v>
      </c>
      <c r="K244" s="18">
        <f>VLOOKUP(A244,'Factored Acreage'!$A$3:$D$231,4,FALSE)</f>
        <v>0.4</v>
      </c>
      <c r="L244" s="41">
        <f>D244*K244</f>
        <v>6.6919479098800014E-2</v>
      </c>
      <c r="M244" s="53">
        <f>L244/$L$253*$C$17</f>
        <v>2.3736362853118414E-6</v>
      </c>
      <c r="N244" s="40">
        <f>M244*$F$4</f>
        <v>2.6109999138430253</v>
      </c>
      <c r="O244" s="40">
        <f>$H$9</f>
        <v>275</v>
      </c>
      <c r="P244" s="42">
        <f>O244/$O$253*$C$18</f>
        <v>2.5000000000000001E-4</v>
      </c>
      <c r="Q244" s="17">
        <f>VLOOKUP(A244,'Factor 1, 4, &amp; 5'!$F$2:$AS$230,38,FALSE)</f>
        <v>1</v>
      </c>
      <c r="R244" s="18">
        <f>VLOOKUP(Q244,$H$11:$I$13,2,FALSE)</f>
        <v>1</v>
      </c>
      <c r="S244" s="75">
        <f>R244*D244</f>
        <v>0.16729869774700001</v>
      </c>
      <c r="T244" s="42">
        <f>S244/$S$253*$C$19</f>
        <v>2.9603413920457098E-6</v>
      </c>
      <c r="U244" s="40">
        <f>T244*$F$4</f>
        <v>3.2563755312502809</v>
      </c>
      <c r="V244" s="17">
        <f>VLOOKUP(A244,'Factor 1, 4, &amp; 5'!$F$2:$AS$230,39,FALSE)</f>
        <v>3</v>
      </c>
      <c r="W244" s="18">
        <f>VLOOKUP(V244,$H$15:$I$17,2,FALSE)</f>
        <v>0.5</v>
      </c>
      <c r="X244" s="75">
        <f>W244*$D244</f>
        <v>8.3649348873500007E-2</v>
      </c>
      <c r="Y244" s="42">
        <f>X244/$X$253*$C$20</f>
        <v>1.4440182865615188E-6</v>
      </c>
      <c r="Z244" s="40">
        <f>Y244*$F$4</f>
        <v>1.5884201152176707</v>
      </c>
      <c r="AA244" s="17">
        <f>VLOOKUP(A244,'Factor 1, 4, &amp; 5'!$F$1:$AT$230,41,FALSE)</f>
        <v>0</v>
      </c>
      <c r="AB244" s="40">
        <f>IF(AA244=1,$H$19,0)</f>
        <v>0</v>
      </c>
      <c r="AC244" s="42">
        <f>AB244/$AB$253*$C$21</f>
        <v>0</v>
      </c>
      <c r="AD244" s="53">
        <f>P244+M244+I244+T244+Y244+AC244</f>
        <v>2.5858637117674743E-4</v>
      </c>
      <c r="AE244" s="40">
        <f>J244+N244+O244+U244+Z244+AB244</f>
        <v>284.44500829442217</v>
      </c>
      <c r="AF244" s="40">
        <f>AE244/$O$10</f>
        <v>28.444500829442216</v>
      </c>
    </row>
    <row r="245" spans="1:32" ht="15.75" x14ac:dyDescent="0.25">
      <c r="A245" s="28" t="str">
        <f>'Parent Information'!G49</f>
        <v>70-07-10-300-029</v>
      </c>
      <c r="B245" s="18">
        <f>'Parent Information'!AN49</f>
        <v>1.17233275</v>
      </c>
      <c r="C245" s="51">
        <f>'Parent Information'!AQ49</f>
        <v>1.17254635546</v>
      </c>
      <c r="D245" s="52">
        <f>'Parent Information'!AR49</f>
        <v>0.116325316199</v>
      </c>
      <c r="E245" s="17" t="str">
        <f>'Parent Information'!K49</f>
        <v>WEST MICHIGAN LAKESHORE ASSOCATION</v>
      </c>
      <c r="F245" s="28">
        <f>VLOOKUP(A245,'Factor 1, 4, &amp; 5'!$F$1:$AS$230,40,FALSE)</f>
        <v>1</v>
      </c>
      <c r="G245" s="18">
        <f>VLOOKUP(F245,$H$5:$I$9,2,FALSE)</f>
        <v>1</v>
      </c>
      <c r="H245" s="21">
        <f>D245*G245</f>
        <v>0.116325316199</v>
      </c>
      <c r="I245" s="42">
        <f>H245/$H$253*$C$16</f>
        <v>1.2573906508035954E-6</v>
      </c>
      <c r="J245" s="40">
        <f>I245*$F$4</f>
        <v>1.3831297158839548</v>
      </c>
      <c r="K245" s="18">
        <f>VLOOKUP(A245,'Factored Acreage'!$A$3:$D$231,4,FALSE)</f>
        <v>0.7</v>
      </c>
      <c r="L245" s="41">
        <f>D245*K245</f>
        <v>8.1427721339299985E-2</v>
      </c>
      <c r="M245" s="53">
        <f>L245/$L$253*$C$17</f>
        <v>2.888244149597537E-6</v>
      </c>
      <c r="N245" s="40">
        <f>M245*$F$4</f>
        <v>3.1770685645572905</v>
      </c>
      <c r="O245" s="40">
        <f>$H$9</f>
        <v>275</v>
      </c>
      <c r="P245" s="42">
        <f>O245/$O$253*$C$18</f>
        <v>2.5000000000000001E-4</v>
      </c>
      <c r="Q245" s="17">
        <f>VLOOKUP(A245,'Factor 1, 4, &amp; 5'!$F$2:$AS$230,38,FALSE)</f>
        <v>1</v>
      </c>
      <c r="R245" s="18">
        <f>VLOOKUP(Q245,$H$11:$I$13,2,FALSE)</f>
        <v>1</v>
      </c>
      <c r="S245" s="75">
        <f>R245*D245</f>
        <v>0.116325316199</v>
      </c>
      <c r="T245" s="42">
        <f>S245/$S$253*$C$19</f>
        <v>2.058370167396477E-6</v>
      </c>
      <c r="U245" s="40">
        <f>T245*$F$4</f>
        <v>2.2642071841361249</v>
      </c>
      <c r="V245" s="17">
        <f>VLOOKUP(A245,'Factor 1, 4, &amp; 5'!$F$2:$AS$230,39,FALSE)</f>
        <v>1</v>
      </c>
      <c r="W245" s="18">
        <f>VLOOKUP(V245,$H$15:$I$17,2,FALSE)</f>
        <v>0.75</v>
      </c>
      <c r="X245" s="75">
        <f>W245*$D245</f>
        <v>8.7243987149249996E-2</v>
      </c>
      <c r="Y245" s="42">
        <f>X245/$X$253*$C$20</f>
        <v>1.5060716494825702E-6</v>
      </c>
      <c r="Z245" s="40">
        <f>Y245*$F$4</f>
        <v>1.6566788144308271</v>
      </c>
      <c r="AA245" s="17">
        <f>VLOOKUP(A245,'Factor 1, 4, &amp; 5'!$F$1:$AT$230,41,FALSE)</f>
        <v>0</v>
      </c>
      <c r="AB245" s="40">
        <f>IF(AA245=1,$H$19,0)</f>
        <v>0</v>
      </c>
      <c r="AC245" s="42">
        <f>AB245/$AB$253*$C$21</f>
        <v>0</v>
      </c>
      <c r="AD245" s="53">
        <f>P245+M245+I245+T245+Y245+AC245</f>
        <v>2.5771007661728025E-4</v>
      </c>
      <c r="AE245" s="40">
        <f>J245+N245+O245+U245+Z245+AB245</f>
        <v>283.4810842790082</v>
      </c>
      <c r="AF245" s="40">
        <f>AE245/$O$10</f>
        <v>28.348108427900819</v>
      </c>
    </row>
    <row r="246" spans="1:32" ht="15.75" x14ac:dyDescent="0.25">
      <c r="A246" s="28" t="str">
        <f>'Parent Information'!G53</f>
        <v>70-07-10-300-035</v>
      </c>
      <c r="B246" s="18">
        <f>'Parent Information'!AN53</f>
        <v>3.90044265</v>
      </c>
      <c r="C246" s="51">
        <f>'Parent Information'!AQ53</f>
        <v>3.90114697413</v>
      </c>
      <c r="D246" s="52">
        <f>'Parent Information'!AR53</f>
        <v>0.10351255646099999</v>
      </c>
      <c r="E246" s="17" t="str">
        <f>'Parent Information'!K53</f>
        <v>WEST MI DISTRICT OF WESLEYEAN CHURC</v>
      </c>
      <c r="F246" s="28">
        <f>VLOOKUP(A246,'Factor 1, 4, &amp; 5'!$F$1:$AS$230,40,FALSE)</f>
        <v>1</v>
      </c>
      <c r="G246" s="18">
        <f>VLOOKUP(F246,$H$5:$I$9,2,FALSE)</f>
        <v>1</v>
      </c>
      <c r="H246" s="21">
        <f>D246*G246</f>
        <v>0.10351255646099999</v>
      </c>
      <c r="I246" s="42">
        <f>H246/$H$253*$C$16</f>
        <v>1.1188941924918626E-6</v>
      </c>
      <c r="J246" s="40">
        <f>I246*$F$4</f>
        <v>1.2307836117410489</v>
      </c>
      <c r="K246" s="18">
        <f>VLOOKUP(A246,'Factored Acreage'!$A$3:$D$231,4,FALSE)</f>
        <v>0.7</v>
      </c>
      <c r="L246" s="41">
        <f>D246*K246</f>
        <v>7.245878952269999E-2</v>
      </c>
      <c r="M246" s="53">
        <f>L246/$L$253*$C$17</f>
        <v>2.5701158215372047E-6</v>
      </c>
      <c r="N246" s="40">
        <f>M246*$F$4</f>
        <v>2.8271274036909251</v>
      </c>
      <c r="O246" s="40">
        <f>$H$9</f>
        <v>275</v>
      </c>
      <c r="P246" s="42">
        <f>O246/$O$253*$C$18</f>
        <v>2.5000000000000001E-4</v>
      </c>
      <c r="Q246" s="17">
        <f>VLOOKUP(A246,'Factor 1, 4, &amp; 5'!$F$2:$AS$230,38,FALSE)</f>
        <v>1</v>
      </c>
      <c r="R246" s="18">
        <f>VLOOKUP(Q246,$H$11:$I$13,2,FALSE)</f>
        <v>1</v>
      </c>
      <c r="S246" s="75">
        <f>R246*D246</f>
        <v>0.10351255646099999</v>
      </c>
      <c r="T246" s="42">
        <f>S246/$S$253*$C$19</f>
        <v>1.8316490780542361E-6</v>
      </c>
      <c r="U246" s="40">
        <f>T246*$F$4</f>
        <v>2.0148139858596599</v>
      </c>
      <c r="V246" s="17">
        <f>VLOOKUP(A246,'Factor 1, 4, &amp; 5'!$F$2:$AS$230,39,FALSE)</f>
        <v>1</v>
      </c>
      <c r="W246" s="18">
        <f>VLOOKUP(V246,$H$15:$I$17,2,FALSE)</f>
        <v>0.75</v>
      </c>
      <c r="X246" s="75">
        <f>W246*$D246</f>
        <v>7.7634417345749995E-2</v>
      </c>
      <c r="Y246" s="42">
        <f>X246/$X$253*$C$20</f>
        <v>1.340183992147327E-6</v>
      </c>
      <c r="Z246" s="40">
        <f>Y246*$F$4</f>
        <v>1.4742023913620597</v>
      </c>
      <c r="AA246" s="17">
        <f>VLOOKUP(A246,'Factor 1, 4, &amp; 5'!$F$1:$AT$230,41,FALSE)</f>
        <v>0</v>
      </c>
      <c r="AB246" s="40">
        <f>IF(AA246=1,$H$19,0)</f>
        <v>0</v>
      </c>
      <c r="AC246" s="42">
        <f>AB246/$AB$253*$C$21</f>
        <v>0</v>
      </c>
      <c r="AD246" s="53">
        <f>P246+M246+I246+T246+Y246+AC246</f>
        <v>2.5686084308423066E-4</v>
      </c>
      <c r="AE246" s="40">
        <f>J246+N246+O246+U246+Z246+AB246</f>
        <v>282.54692739265363</v>
      </c>
      <c r="AF246" s="40">
        <f>AE246/$O$10</f>
        <v>28.254692739265362</v>
      </c>
    </row>
    <row r="247" spans="1:32" ht="15.75" x14ac:dyDescent="0.25">
      <c r="A247" s="28" t="str">
        <f>'Parent Information'!G90</f>
        <v>70-07-15-325-015</v>
      </c>
      <c r="B247" s="18">
        <f>'Parent Information'!AN90</f>
        <v>0.96801855999999997</v>
      </c>
      <c r="C247" s="51">
        <f>'Parent Information'!AQ90</f>
        <v>0.96819332502699995</v>
      </c>
      <c r="D247" s="52">
        <f>'Parent Information'!AR90</f>
        <v>7.23116759404E-2</v>
      </c>
      <c r="E247" s="17" t="str">
        <f>'Parent Information'!K90</f>
        <v>EILERS JEROME P-JOY TAYLOR</v>
      </c>
      <c r="F247" s="28">
        <f>VLOOKUP(A247,'Factor 1, 4, &amp; 5'!$F$1:$AS$230,40,FALSE)</f>
        <v>1</v>
      </c>
      <c r="G247" s="18">
        <f>VLOOKUP(F247,$H$5:$I$9,2,FALSE)</f>
        <v>1</v>
      </c>
      <c r="H247" s="21">
        <f>D247*G247</f>
        <v>7.23116759404E-2</v>
      </c>
      <c r="I247" s="42">
        <f>H247/$H$253*$C$16</f>
        <v>7.8163574570347815E-7</v>
      </c>
      <c r="J247" s="40">
        <f>I247*$F$4</f>
        <v>0.859799320273826</v>
      </c>
      <c r="K247" s="18">
        <f>VLOOKUP(A247,'Factored Acreage'!$A$3:$D$231,4,FALSE)</f>
        <v>0.4</v>
      </c>
      <c r="L247" s="41">
        <f>D247*K247</f>
        <v>2.8924670376160002E-2</v>
      </c>
      <c r="M247" s="53">
        <f>L247/$L$253*$C$17</f>
        <v>1.025959079032476E-6</v>
      </c>
      <c r="N247" s="40">
        <f>M247*$F$4</f>
        <v>1.1285549869357236</v>
      </c>
      <c r="O247" s="40">
        <f>$H$9</f>
        <v>275</v>
      </c>
      <c r="P247" s="42">
        <f>O247/$O$253*$C$18</f>
        <v>2.5000000000000001E-4</v>
      </c>
      <c r="Q247" s="17">
        <f>VLOOKUP(A247,'Factor 1, 4, &amp; 5'!$F$2:$AS$230,38,FALSE)</f>
        <v>1</v>
      </c>
      <c r="R247" s="18">
        <f>VLOOKUP(Q247,$H$11:$I$13,2,FALSE)</f>
        <v>1</v>
      </c>
      <c r="S247" s="75">
        <f>R247*D247</f>
        <v>7.23116759404E-2</v>
      </c>
      <c r="T247" s="42">
        <f>S247/$S$253*$C$19</f>
        <v>1.2795511877700832E-6</v>
      </c>
      <c r="U247" s="40">
        <f>T247*$F$4</f>
        <v>1.4075063065470916</v>
      </c>
      <c r="V247" s="17">
        <f>VLOOKUP(A247,'Factor 1, 4, &amp; 5'!$F$2:$AS$230,39,FALSE)</f>
        <v>3</v>
      </c>
      <c r="W247" s="18">
        <f>VLOOKUP(V247,$H$15:$I$17,2,FALSE)</f>
        <v>0.5</v>
      </c>
      <c r="X247" s="75">
        <f>W247*$D247</f>
        <v>3.61558379702E-2</v>
      </c>
      <c r="Y247" s="42">
        <f>X247/$X$253*$C$20</f>
        <v>6.2414940340873421E-7</v>
      </c>
      <c r="Z247" s="40">
        <f>Y247*$F$4</f>
        <v>0.68656434374960762</v>
      </c>
      <c r="AA247" s="17">
        <f>VLOOKUP(A247,'Factor 1, 4, &amp; 5'!$F$1:$AT$230,41,FALSE)</f>
        <v>0</v>
      </c>
      <c r="AB247" s="40">
        <f>IF(AA247=1,$H$19,0)</f>
        <v>0</v>
      </c>
      <c r="AC247" s="42">
        <f>AB247/$AB$253*$C$21</f>
        <v>0</v>
      </c>
      <c r="AD247" s="53">
        <f>P247+M247+I247+T247+Y247+AC247</f>
        <v>2.5371129541591476E-4</v>
      </c>
      <c r="AE247" s="40">
        <f>J247+N247+O247+U247+Z247+AB247</f>
        <v>279.08242495750619</v>
      </c>
      <c r="AF247" s="40">
        <f>AE247/$O$10</f>
        <v>27.908242495750621</v>
      </c>
    </row>
    <row r="248" spans="1:32" ht="15.75" x14ac:dyDescent="0.25">
      <c r="A248" s="28" t="str">
        <f>'Parent Information'!G101</f>
        <v>70-07-16-200-011</v>
      </c>
      <c r="B248" s="18">
        <f>'Parent Information'!AN101</f>
        <v>2.49972255</v>
      </c>
      <c r="C248" s="51">
        <f>'Parent Information'!AQ101</f>
        <v>2.5001761577099999</v>
      </c>
      <c r="D248" s="52">
        <f>'Parent Information'!AR101</f>
        <v>6.75663499344E-2</v>
      </c>
      <c r="E248" s="17" t="str">
        <f>'Parent Information'!K101</f>
        <v>OSTRIC SRDJAN-SHELLEY</v>
      </c>
      <c r="F248" s="28">
        <f>VLOOKUP(A248,'Factor 1, 4, &amp; 5'!$F$1:$AS$230,40,FALSE)</f>
        <v>1</v>
      </c>
      <c r="G248" s="18">
        <f>VLOOKUP(F248,$H$5:$I$9,2,FALSE)</f>
        <v>1</v>
      </c>
      <c r="H248" s="21">
        <f>D248*G248</f>
        <v>6.75663499344E-2</v>
      </c>
      <c r="I248" s="42">
        <f>H248/$H$253*$C$16</f>
        <v>7.3034228053247294E-7</v>
      </c>
      <c r="J248" s="40">
        <f>I248*$F$4</f>
        <v>0.80337650858572018</v>
      </c>
      <c r="K248" s="18">
        <f>VLOOKUP(A248,'Factored Acreage'!$A$3:$D$231,4,FALSE)</f>
        <v>0.34</v>
      </c>
      <c r="L248" s="41">
        <f>D248*K248</f>
        <v>2.2972558977696001E-2</v>
      </c>
      <c r="M248" s="53">
        <f>L248/$L$253*$C$17</f>
        <v>8.1483747767103169E-7</v>
      </c>
      <c r="N248" s="40">
        <f>M248*$F$4</f>
        <v>0.89632122543813486</v>
      </c>
      <c r="O248" s="40">
        <f>$H$9</f>
        <v>275</v>
      </c>
      <c r="P248" s="42">
        <f>O248/$O$253*$C$18</f>
        <v>2.5000000000000001E-4</v>
      </c>
      <c r="Q248" s="17">
        <f>VLOOKUP(A248,'Factor 1, 4, &amp; 5'!$F$2:$AS$230,38,FALSE)</f>
        <v>1</v>
      </c>
      <c r="R248" s="18">
        <f>VLOOKUP(Q248,$H$11:$I$13,2,FALSE)</f>
        <v>1</v>
      </c>
      <c r="S248" s="75">
        <f>R248*D248</f>
        <v>6.75663499344E-2</v>
      </c>
      <c r="T248" s="42">
        <f>S248/$S$253*$C$19</f>
        <v>1.195582901205434E-6</v>
      </c>
      <c r="U248" s="40">
        <f>T248*$F$4</f>
        <v>1.3151411913259774</v>
      </c>
      <c r="V248" s="17">
        <f>VLOOKUP(A248,'Factor 1, 4, &amp; 5'!$F$2:$AS$230,39,FALSE)</f>
        <v>3</v>
      </c>
      <c r="W248" s="18">
        <f>VLOOKUP(V248,$H$15:$I$17,2,FALSE)</f>
        <v>0.5</v>
      </c>
      <c r="X248" s="75">
        <f>W248*$D248</f>
        <v>3.37831749672E-2</v>
      </c>
      <c r="Y248" s="42">
        <f>X248/$X$253*$C$20</f>
        <v>5.8319070127512596E-7</v>
      </c>
      <c r="Z248" s="40">
        <f>Y248*$F$4</f>
        <v>0.64150977140263854</v>
      </c>
      <c r="AA248" s="17">
        <f>VLOOKUP(A248,'Factor 1, 4, &amp; 5'!$F$1:$AT$230,41,FALSE)</f>
        <v>0</v>
      </c>
      <c r="AB248" s="40">
        <f>IF(AA248=1,$H$19,0)</f>
        <v>0</v>
      </c>
      <c r="AC248" s="42">
        <f>AB248/$AB$253*$C$21</f>
        <v>0</v>
      </c>
      <c r="AD248" s="53">
        <f>P248+M248+I248+T248+Y248+AC248</f>
        <v>2.5332395336068409E-4</v>
      </c>
      <c r="AE248" s="40">
        <f>J248+N248+O248+U248+Z248+AB248</f>
        <v>278.65634869675245</v>
      </c>
      <c r="AF248" s="40">
        <f>AE248/$O$10</f>
        <v>27.865634869675244</v>
      </c>
    </row>
    <row r="249" spans="1:32" ht="15.75" x14ac:dyDescent="0.25">
      <c r="A249" s="28" t="str">
        <f>'Parent Information'!G230</f>
        <v>70-07-22-200-004</v>
      </c>
      <c r="B249" s="18">
        <f>'Parent Information'!AN230</f>
        <v>1.7996475000000001</v>
      </c>
      <c r="C249" s="51">
        <f>'Parent Information'!AQ230</f>
        <v>1.799974473</v>
      </c>
      <c r="D249" s="52">
        <f>'Parent Information'!AR230</f>
        <v>4.7445243685599998E-2</v>
      </c>
      <c r="E249" s="17" t="str">
        <f>'Parent Information'!K230</f>
        <v>ELLERBROEK JON-PATSY</v>
      </c>
      <c r="F249" s="28">
        <f>VLOOKUP(A249,'Factor 1, 4, &amp; 5'!$F$1:$AS$230,40,FALSE)</f>
        <v>1</v>
      </c>
      <c r="G249" s="18">
        <f>VLOOKUP(F249,$H$5:$I$9,2,FALSE)</f>
        <v>1</v>
      </c>
      <c r="H249" s="21">
        <f>D249*G249</f>
        <v>4.7445243685599998E-2</v>
      </c>
      <c r="I249" s="42">
        <f>H249/$H$253*$C$16</f>
        <v>5.1284800063053348E-7</v>
      </c>
      <c r="J249" s="40">
        <f>I249*$F$4</f>
        <v>0.56413280069358684</v>
      </c>
      <c r="K249" s="18">
        <f>VLOOKUP(A249,'Factored Acreage'!$A$3:$D$231,4,FALSE)</f>
        <v>0.7</v>
      </c>
      <c r="L249" s="41">
        <f>D249*K249</f>
        <v>3.321167057992E-2</v>
      </c>
      <c r="M249" s="53">
        <f>L249/$L$253*$C$17</f>
        <v>1.1780191275537811E-6</v>
      </c>
      <c r="N249" s="40">
        <f>M249*$F$4</f>
        <v>1.2958210403091592</v>
      </c>
      <c r="O249" s="40">
        <f>$H$9</f>
        <v>275</v>
      </c>
      <c r="P249" s="42">
        <f>O249/$O$253*$C$18</f>
        <v>2.5000000000000001E-4</v>
      </c>
      <c r="Q249" s="17">
        <f>VLOOKUP(A249,'Factor 1, 4, &amp; 5'!$F$2:$AS$230,38,FALSE)</f>
        <v>1</v>
      </c>
      <c r="R249" s="18">
        <f>VLOOKUP(Q249,$H$11:$I$13,2,FALSE)</f>
        <v>1</v>
      </c>
      <c r="S249" s="75">
        <f>R249*D249</f>
        <v>4.7445243685599998E-2</v>
      </c>
      <c r="T249" s="42">
        <f>S249/$S$253*$C$19</f>
        <v>8.3954101633582886E-7</v>
      </c>
      <c r="U249" s="40">
        <f>T249*$F$4</f>
        <v>0.92349511796941175</v>
      </c>
      <c r="V249" s="17">
        <f>VLOOKUP(A249,'Factor 1, 4, &amp; 5'!$F$2:$AS$230,39,FALSE)</f>
        <v>3</v>
      </c>
      <c r="W249" s="18">
        <f>VLOOKUP(V249,$H$15:$I$17,2,FALSE)</f>
        <v>0.5</v>
      </c>
      <c r="X249" s="75">
        <f>W249*$D249</f>
        <v>2.3722621842799999E-2</v>
      </c>
      <c r="Y249" s="42">
        <f>X249/$X$253*$C$20</f>
        <v>4.0951782897905059E-7</v>
      </c>
      <c r="Z249" s="40">
        <f>Y249*$F$4</f>
        <v>0.45046961187695567</v>
      </c>
      <c r="AA249" s="17">
        <f>VLOOKUP(A249,'Factor 1, 4, &amp; 5'!$F$1:$AT$230,41,FALSE)</f>
        <v>0</v>
      </c>
      <c r="AB249" s="40">
        <f>IF(AA249=1,$H$19,0)</f>
        <v>0</v>
      </c>
      <c r="AC249" s="42">
        <f>AB249/$AB$253*$C$21</f>
        <v>0</v>
      </c>
      <c r="AD249" s="53">
        <f>P249+M249+I249+T249+Y249+AC249</f>
        <v>2.529399259734992E-4</v>
      </c>
      <c r="AE249" s="40">
        <f>J249+N249+O249+U249+Z249+AB249</f>
        <v>278.23391857084908</v>
      </c>
      <c r="AF249" s="40">
        <f>AE249/$O$10</f>
        <v>27.823391857084907</v>
      </c>
    </row>
    <row r="250" spans="1:32" ht="15.75" x14ac:dyDescent="0.25">
      <c r="A250" s="28" t="str">
        <f>'Parent Information'!G47</f>
        <v>70-07-10-300-026</v>
      </c>
      <c r="B250" s="18">
        <f>'Parent Information'!AN47</f>
        <v>0.11245708</v>
      </c>
      <c r="C250" s="51">
        <f>'Parent Information'!AQ47</f>
        <v>0.112477392651</v>
      </c>
      <c r="D250" s="52">
        <f>'Parent Information'!AR47</f>
        <v>3.5932679736700002E-2</v>
      </c>
      <c r="E250" s="17" t="str">
        <f>'Parent Information'!K47</f>
        <v>TREEHOUSE FAMILY PET CARE LLC</v>
      </c>
      <c r="F250" s="28">
        <f>VLOOKUP(A250,'Factor 1, 4, &amp; 5'!$F$1:$AS$230,40,FALSE)</f>
        <v>1</v>
      </c>
      <c r="G250" s="18">
        <f>VLOOKUP(F250,$H$5:$I$9,2,FALSE)</f>
        <v>1</v>
      </c>
      <c r="H250" s="21">
        <f>D250*G250</f>
        <v>3.5932679736700002E-2</v>
      </c>
      <c r="I250" s="42">
        <f>H250/$H$253*$C$16</f>
        <v>3.8840569736301982E-7</v>
      </c>
      <c r="J250" s="40">
        <f>I250*$F$4</f>
        <v>0.42724626709932179</v>
      </c>
      <c r="K250" s="18">
        <f>VLOOKUP(A250,'Factored Acreage'!$A$3:$D$231,4,FALSE)</f>
        <v>0.7</v>
      </c>
      <c r="L250" s="41">
        <f>D250*K250</f>
        <v>2.515287581569E-2</v>
      </c>
      <c r="M250" s="53">
        <f>L250/$L$253*$C$17</f>
        <v>8.9217339286095928E-7</v>
      </c>
      <c r="N250" s="40">
        <f>M250*$F$4</f>
        <v>0.98139073214705519</v>
      </c>
      <c r="O250" s="40">
        <f>$H$9</f>
        <v>275</v>
      </c>
      <c r="P250" s="42">
        <f>O250/$O$253*$C$18</f>
        <v>2.5000000000000001E-4</v>
      </c>
      <c r="Q250" s="17">
        <f>VLOOKUP(A250,'Factor 1, 4, &amp; 5'!$F$2:$AS$230,38,FALSE)</f>
        <v>1</v>
      </c>
      <c r="R250" s="18">
        <f>VLOOKUP(Q250,$H$11:$I$13,2,FALSE)</f>
        <v>1</v>
      </c>
      <c r="S250" s="75">
        <f>R250*D250</f>
        <v>3.5932679736700002E-2</v>
      </c>
      <c r="T250" s="42">
        <f>S250/$S$253*$C$19</f>
        <v>6.3582682103443105E-7</v>
      </c>
      <c r="U250" s="40">
        <f>T250*$F$4</f>
        <v>0.6994095031378742</v>
      </c>
      <c r="V250" s="17">
        <f>VLOOKUP(A250,'Factor 1, 4, &amp; 5'!$F$2:$AS$230,39,FALSE)</f>
        <v>1</v>
      </c>
      <c r="W250" s="18">
        <f>VLOOKUP(V250,$H$15:$I$17,2,FALSE)</f>
        <v>0.75</v>
      </c>
      <c r="X250" s="75">
        <f>W250*$D250</f>
        <v>2.6949509802525001E-2</v>
      </c>
      <c r="Y250" s="42">
        <f>X250/$X$253*$C$20</f>
        <v>4.6522280798103626E-7</v>
      </c>
      <c r="Z250" s="40">
        <f>Y250*$F$4</f>
        <v>0.51174508877913993</v>
      </c>
      <c r="AA250" s="17">
        <f>VLOOKUP(A250,'Factor 1, 4, &amp; 5'!$F$1:$AT$230,41,FALSE)</f>
        <v>0</v>
      </c>
      <c r="AB250" s="40">
        <f>IF(AA250=1,$H$19,0)</f>
        <v>0</v>
      </c>
      <c r="AC250" s="42">
        <f>AB250/$AB$253*$C$21</f>
        <v>0</v>
      </c>
      <c r="AD250" s="53">
        <f>P250+M250+I250+T250+Y250+AC250</f>
        <v>2.5238162871923941E-4</v>
      </c>
      <c r="AE250" s="40">
        <f>J250+N250+O250+U250+Z250+AB250</f>
        <v>277.61979159116339</v>
      </c>
      <c r="AF250" s="40">
        <f>AE250/$O$10</f>
        <v>27.76197915911634</v>
      </c>
    </row>
    <row r="251" spans="1:32" ht="15.75" x14ac:dyDescent="0.25">
      <c r="A251" s="28" t="str">
        <f>'Parent Information'!G76</f>
        <v>70-07-15-325-001</v>
      </c>
      <c r="B251" s="18">
        <f>'Parent Information'!AN76</f>
        <v>0.44034483000000002</v>
      </c>
      <c r="C251" s="51">
        <f>'Parent Information'!AQ76</f>
        <v>0.44042493831899998</v>
      </c>
      <c r="D251" s="52">
        <f>'Parent Information'!AR76</f>
        <v>3.6140099018999998E-2</v>
      </c>
      <c r="E251" s="17" t="str">
        <f>'Parent Information'!K76</f>
        <v>YETZKE STACEY-JOHN</v>
      </c>
      <c r="F251" s="28">
        <f>VLOOKUP(A251,'Factor 1, 4, &amp; 5'!$F$1:$AS$230,40,FALSE)</f>
        <v>1</v>
      </c>
      <c r="G251" s="18">
        <f>VLOOKUP(F251,$H$5:$I$9,2,FALSE)</f>
        <v>1</v>
      </c>
      <c r="H251" s="21">
        <f>D251*G251</f>
        <v>3.6140099018999998E-2</v>
      </c>
      <c r="I251" s="42">
        <f>H251/$H$253*$C$16</f>
        <v>3.9064774642750928E-7</v>
      </c>
      <c r="J251" s="40">
        <f>I251*$F$4</f>
        <v>0.4297125210702602</v>
      </c>
      <c r="K251" s="18">
        <f>VLOOKUP(A251,'Factored Acreage'!$A$3:$D$231,4,FALSE)</f>
        <v>0.4</v>
      </c>
      <c r="L251" s="41">
        <f>D251*K251</f>
        <v>1.44560396076E-2</v>
      </c>
      <c r="M251" s="53">
        <f>L251/$L$253*$C$17</f>
        <v>5.1275623505443293E-7</v>
      </c>
      <c r="N251" s="40">
        <f>M251*$F$4</f>
        <v>0.56403185855987625</v>
      </c>
      <c r="O251" s="40">
        <f>$H$9</f>
        <v>275</v>
      </c>
      <c r="P251" s="42">
        <f>O251/$O$253*$C$18</f>
        <v>2.5000000000000001E-4</v>
      </c>
      <c r="Q251" s="17">
        <f>VLOOKUP(A251,'Factor 1, 4, &amp; 5'!$F$2:$AS$230,38,FALSE)</f>
        <v>1</v>
      </c>
      <c r="R251" s="18">
        <f>VLOOKUP(Q251,$H$11:$I$13,2,FALSE)</f>
        <v>1</v>
      </c>
      <c r="S251" s="75">
        <f>R251*D251</f>
        <v>3.6140099018999998E-2</v>
      </c>
      <c r="T251" s="42">
        <f>S251/$S$253*$C$19</f>
        <v>6.3949709399632633E-7</v>
      </c>
      <c r="U251" s="40">
        <f>T251*$F$4</f>
        <v>0.703446803395959</v>
      </c>
      <c r="V251" s="17">
        <f>VLOOKUP(A251,'Factor 1, 4, &amp; 5'!$F$2:$AS$230,39,FALSE)</f>
        <v>3</v>
      </c>
      <c r="W251" s="18">
        <f>VLOOKUP(V251,$H$15:$I$17,2,FALSE)</f>
        <v>0.5</v>
      </c>
      <c r="X251" s="75">
        <f>W251*$D251</f>
        <v>1.8070049509499999E-2</v>
      </c>
      <c r="Y251" s="42">
        <f>X251/$X$253*$C$20</f>
        <v>3.1193885286842174E-7</v>
      </c>
      <c r="Z251" s="40">
        <f>Y251*$F$4</f>
        <v>0.34313273815526391</v>
      </c>
      <c r="AA251" s="17">
        <f>VLOOKUP(A251,'Factor 1, 4, &amp; 5'!$F$1:$AT$230,41,FALSE)</f>
        <v>0</v>
      </c>
      <c r="AB251" s="40">
        <f>IF(AA251=1,$H$19,0)</f>
        <v>0</v>
      </c>
      <c r="AC251" s="42">
        <f>AB251/$AB$253*$C$21</f>
        <v>0</v>
      </c>
      <c r="AD251" s="53">
        <f>P251+M251+I251+T251+Y251+AC251</f>
        <v>2.5185483992834669E-4</v>
      </c>
      <c r="AE251" s="40">
        <f>J251+N251+O251+U251+Z251+AB251</f>
        <v>277.04032392118131</v>
      </c>
      <c r="AF251" s="40">
        <f>AE251/$O$10</f>
        <v>27.70403239211813</v>
      </c>
    </row>
    <row r="252" spans="1:32" ht="15.75" x14ac:dyDescent="0.25">
      <c r="A252" s="28"/>
      <c r="F252" s="18"/>
    </row>
    <row r="253" spans="1:32" s="79" customFormat="1" ht="15.75" x14ac:dyDescent="0.25">
      <c r="A253" s="28"/>
      <c r="B253" s="18"/>
      <c r="C253" s="18"/>
      <c r="D253" s="19"/>
      <c r="E253" s="17"/>
      <c r="F253" s="18"/>
      <c r="G253" s="20"/>
      <c r="H253" s="21">
        <f t="shared" ref="H253:AE253" si="0">SUM(H23:H251)</f>
        <v>648.32876551708466</v>
      </c>
      <c r="I253" s="76">
        <f t="shared" si="0"/>
        <v>7.0079545454545394E-3</v>
      </c>
      <c r="J253" s="40">
        <f t="shared" si="0"/>
        <v>7708.7499999999945</v>
      </c>
      <c r="K253" s="40"/>
      <c r="L253" s="21">
        <f t="shared" si="0"/>
        <v>197.57393777297852</v>
      </c>
      <c r="M253" s="76">
        <f t="shared" si="0"/>
        <v>7.0079545454545438E-3</v>
      </c>
      <c r="N253" s="40">
        <f t="shared" si="0"/>
        <v>7708.7499999999936</v>
      </c>
      <c r="O253" s="77">
        <f t="shared" si="0"/>
        <v>62975</v>
      </c>
      <c r="P253" s="42">
        <f t="shared" si="0"/>
        <v>5.7250000000000044E-2</v>
      </c>
      <c r="Q253" s="22"/>
      <c r="R253" s="22"/>
      <c r="S253" s="75">
        <f>SUM(S23:S251)</f>
        <v>396.04272415166463</v>
      </c>
      <c r="T253" s="78">
        <f t="shared" ref="T253:Z253" si="1">SUM(T23:T251)</f>
        <v>7.0079545454545377E-3</v>
      </c>
      <c r="U253" s="40">
        <f t="shared" si="1"/>
        <v>7708.7499999999873</v>
      </c>
      <c r="V253" s="75"/>
      <c r="W253" s="75"/>
      <c r="X253" s="75">
        <f t="shared" si="1"/>
        <v>405.95804091805246</v>
      </c>
      <c r="Y253" s="78">
        <f t="shared" si="1"/>
        <v>7.0079545454545715E-3</v>
      </c>
      <c r="Z253" s="40">
        <f t="shared" si="1"/>
        <v>7708.7500000000118</v>
      </c>
      <c r="AA253" s="40"/>
      <c r="AB253" s="40">
        <f>SUM(AB23:AB251)</f>
        <v>21600</v>
      </c>
      <c r="AC253" s="107">
        <f>SUM(AC23:AC251)</f>
        <v>1.9636363636363629E-2</v>
      </c>
      <c r="AD253" s="22">
        <f>SUM(AD23:AD251)</f>
        <v>0.10491818181818158</v>
      </c>
      <c r="AE253" s="40">
        <f t="shared" si="0"/>
        <v>115409.99999999996</v>
      </c>
      <c r="AF253" s="40">
        <f>SUM(AF23:AF252)</f>
        <v>11540.999999999985</v>
      </c>
    </row>
    <row r="254" spans="1:32" ht="15.75" x14ac:dyDescent="0.25">
      <c r="A254" s="28"/>
      <c r="F254" s="18"/>
    </row>
    <row r="255" spans="1:32" ht="15.75" x14ac:dyDescent="0.25">
      <c r="A255" s="28"/>
      <c r="F255" s="18"/>
    </row>
    <row r="256" spans="1:32" ht="15.75" x14ac:dyDescent="0.25">
      <c r="F256" s="18"/>
    </row>
    <row r="257" spans="6:6" ht="15.75" x14ac:dyDescent="0.25">
      <c r="F257" s="18"/>
    </row>
    <row r="258" spans="6:6" ht="15.75" x14ac:dyDescent="0.25">
      <c r="F258" s="18"/>
    </row>
  </sheetData>
  <autoFilter ref="A22:AF22" xr:uid="{55A41825-47A3-4CB2-A5C3-8C947860CB08}">
    <sortState xmlns:xlrd2="http://schemas.microsoft.com/office/spreadsheetml/2017/richdata2" ref="A23:AF251">
      <sortCondition descending="1" ref="AE22"/>
    </sortState>
  </autoFilter>
  <mergeCells count="21">
    <mergeCell ref="A1:AF1"/>
    <mergeCell ref="A2:AF2"/>
    <mergeCell ref="A3:AF3"/>
    <mergeCell ref="H4:M4"/>
    <mergeCell ref="J5:M5"/>
    <mergeCell ref="H18:M18"/>
    <mergeCell ref="H19:M19"/>
    <mergeCell ref="O4:O5"/>
    <mergeCell ref="O8:O9"/>
    <mergeCell ref="J13:M13"/>
    <mergeCell ref="J6:M6"/>
    <mergeCell ref="H7:M7"/>
    <mergeCell ref="H8:M8"/>
    <mergeCell ref="H14:M14"/>
    <mergeCell ref="J15:M15"/>
    <mergeCell ref="J16:M16"/>
    <mergeCell ref="J17:M17"/>
    <mergeCell ref="H9:M9"/>
    <mergeCell ref="J11:M11"/>
    <mergeCell ref="J12:M12"/>
    <mergeCell ref="H10:M10"/>
  </mergeCells>
  <printOptions horizontalCentered="1" gridLines="1"/>
  <pageMargins left="0.25" right="0.25" top="0.75" bottom="0.75" header="0.3" footer="0.3"/>
  <pageSetup paperSize="176" scale="20" fitToHeight="3" orientation="portrait" r:id="rId1"/>
  <headerFooter>
    <oddFooter>&amp;L&amp;D&amp;C&amp;9&amp;P OF &amp;N&amp;R&amp;9&amp;Z&amp;F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240"/>
  <sheetViews>
    <sheetView topLeftCell="W1" zoomScaleNormal="100" workbookViewId="0">
      <selection activeCell="AS2" sqref="AS2"/>
    </sheetView>
  </sheetViews>
  <sheetFormatPr defaultRowHeight="15" x14ac:dyDescent="0.25"/>
  <cols>
    <col min="1" max="1" width="14.140625" style="1" bestFit="1" customWidth="1"/>
    <col min="2" max="2" width="12.28515625" style="6" customWidth="1"/>
    <col min="3" max="3" width="21.28515625" style="6" customWidth="1"/>
    <col min="4" max="4" width="23.85546875" hidden="1" customWidth="1"/>
    <col min="5" max="5" width="23.85546875" customWidth="1"/>
    <col min="6" max="7" width="16.140625" bestFit="1" customWidth="1"/>
    <col min="8" max="10" width="0" hidden="1" customWidth="1"/>
    <col min="11" max="11" width="41.5703125" bestFit="1" customWidth="1"/>
    <col min="12" max="12" width="15.140625" bestFit="1" customWidth="1"/>
    <col min="13" max="13" width="10.7109375" bestFit="1" customWidth="1"/>
    <col min="14" max="14" width="17.42578125" bestFit="1" customWidth="1"/>
    <col min="15" max="16" width="0" hidden="1" customWidth="1"/>
    <col min="17" max="17" width="23" bestFit="1" customWidth="1"/>
    <col min="18" max="18" width="14.28515625" bestFit="1" customWidth="1"/>
    <col min="20" max="20" width="10.28515625" bestFit="1" customWidth="1"/>
    <col min="21" max="21" width="32.28515625" bestFit="1" customWidth="1"/>
    <col min="22" max="22" width="18.5703125" bestFit="1" customWidth="1"/>
    <col min="23" max="23" width="10.28515625" bestFit="1" customWidth="1"/>
    <col min="24" max="24" width="10.85546875" bestFit="1" customWidth="1"/>
    <col min="25" max="26" width="9.140625" customWidth="1"/>
    <col min="29" max="29" width="9.140625" hidden="1" customWidth="1"/>
    <col min="30" max="30" width="16.28515625" hidden="1" customWidth="1"/>
    <col min="31" max="31" width="9.140625" hidden="1" customWidth="1"/>
    <col min="32" max="32" width="17.140625" hidden="1" customWidth="1"/>
    <col min="33" max="33" width="12.7109375" hidden="1" customWidth="1"/>
    <col min="34" max="36" width="9.140625" hidden="1" customWidth="1"/>
    <col min="37" max="37" width="9.140625" customWidth="1"/>
    <col min="38" max="38" width="9.140625" hidden="1" customWidth="1"/>
    <col min="39" max="39" width="20.42578125" hidden="1" customWidth="1"/>
    <col min="40" max="40" width="18.7109375" hidden="1" customWidth="1"/>
    <col min="41" max="42" width="9.140625" hidden="1" customWidth="1"/>
    <col min="43" max="43" width="15.140625" style="61" bestFit="1" customWidth="1"/>
    <col min="44" max="44" width="14" style="61" bestFit="1" customWidth="1"/>
  </cols>
  <sheetData>
    <row r="1" spans="1:44" ht="15.75" x14ac:dyDescent="0.25">
      <c r="A1" s="9" t="s">
        <v>1505</v>
      </c>
    </row>
    <row r="2" spans="1:44" ht="15.75" x14ac:dyDescent="0.25">
      <c r="A2" s="9" t="s">
        <v>72</v>
      </c>
    </row>
    <row r="3" spans="1:44" x14ac:dyDescent="0.25">
      <c r="A3" s="8" t="s">
        <v>5</v>
      </c>
      <c r="B3" s="7">
        <f ca="1">TODAY()</f>
        <v>44243</v>
      </c>
    </row>
    <row r="5" spans="1:44" s="4" customFormat="1" ht="33.75" customHeight="1" x14ac:dyDescent="0.25">
      <c r="A5" s="3"/>
      <c r="B5" s="5"/>
      <c r="C5" s="5"/>
      <c r="AQ5" s="65"/>
      <c r="AR5" s="65"/>
    </row>
    <row r="6" spans="1:44" ht="16.5" thickBot="1" x14ac:dyDescent="0.3">
      <c r="A6" s="47"/>
      <c r="B6" s="1" t="s">
        <v>79</v>
      </c>
      <c r="C6" s="1" t="s">
        <v>38</v>
      </c>
      <c r="D6" s="1" t="s">
        <v>80</v>
      </c>
      <c r="E6" s="1" t="s">
        <v>75</v>
      </c>
      <c r="F6" s="1" t="s">
        <v>76</v>
      </c>
      <c r="G6" s="1" t="s">
        <v>39</v>
      </c>
      <c r="H6" s="1" t="s">
        <v>81</v>
      </c>
      <c r="I6" s="1" t="s">
        <v>77</v>
      </c>
      <c r="J6" s="1" t="s">
        <v>78</v>
      </c>
      <c r="K6" s="1" t="s">
        <v>40</v>
      </c>
      <c r="L6" s="48" t="s">
        <v>41</v>
      </c>
      <c r="M6" s="1" t="s">
        <v>42</v>
      </c>
      <c r="N6" s="1" t="s">
        <v>43</v>
      </c>
      <c r="O6" s="1" t="s">
        <v>44</v>
      </c>
      <c r="P6" s="1" t="s">
        <v>45</v>
      </c>
      <c r="Q6" s="1" t="s">
        <v>46</v>
      </c>
      <c r="R6" s="1" t="s">
        <v>47</v>
      </c>
      <c r="S6" s="1" t="s">
        <v>48</v>
      </c>
      <c r="T6" s="1" t="s">
        <v>49</v>
      </c>
      <c r="U6" s="1" t="s">
        <v>50</v>
      </c>
      <c r="V6" s="1" t="s">
        <v>51</v>
      </c>
      <c r="W6" s="1" t="s">
        <v>52</v>
      </c>
      <c r="X6" s="1" t="s">
        <v>53</v>
      </c>
      <c r="Y6" s="1" t="s">
        <v>54</v>
      </c>
      <c r="Z6" s="1" t="s">
        <v>55</v>
      </c>
      <c r="AA6" s="1"/>
      <c r="AB6" s="1" t="s">
        <v>56</v>
      </c>
      <c r="AC6" s="1" t="s">
        <v>57</v>
      </c>
      <c r="AD6" s="1" t="s">
        <v>58</v>
      </c>
      <c r="AE6" s="1" t="s">
        <v>59</v>
      </c>
      <c r="AF6" s="1" t="s">
        <v>7</v>
      </c>
      <c r="AG6" s="48" t="s">
        <v>8</v>
      </c>
      <c r="AH6" s="48" t="s">
        <v>9</v>
      </c>
      <c r="AI6" s="48" t="s">
        <v>10</v>
      </c>
      <c r="AJ6" s="48" t="s">
        <v>11</v>
      </c>
      <c r="AK6" s="1" t="s">
        <v>60</v>
      </c>
      <c r="AL6" s="1" t="s">
        <v>61</v>
      </c>
      <c r="AM6" s="1" t="s">
        <v>62</v>
      </c>
      <c r="AN6" s="48" t="s">
        <v>12</v>
      </c>
      <c r="AO6" s="2" t="s">
        <v>63</v>
      </c>
      <c r="AP6" s="2" t="s">
        <v>64</v>
      </c>
      <c r="AQ6" s="61" t="s">
        <v>71</v>
      </c>
      <c r="AR6" s="61" t="s">
        <v>82</v>
      </c>
    </row>
    <row r="7" spans="1:44" x14ac:dyDescent="0.25">
      <c r="A7"/>
      <c r="B7" s="1">
        <v>13555504</v>
      </c>
      <c r="C7" s="1" t="s">
        <v>872</v>
      </c>
      <c r="D7" s="1" t="s">
        <v>873</v>
      </c>
      <c r="E7" s="1" t="s">
        <v>74</v>
      </c>
      <c r="F7" s="1"/>
      <c r="G7" s="1" t="s">
        <v>872</v>
      </c>
      <c r="H7" s="1" t="s">
        <v>873</v>
      </c>
      <c r="I7" s="1"/>
      <c r="J7" s="1"/>
      <c r="K7" s="1" t="s">
        <v>874</v>
      </c>
      <c r="L7" s="48">
        <v>13279</v>
      </c>
      <c r="M7" s="1"/>
      <c r="N7" s="1" t="s">
        <v>167</v>
      </c>
      <c r="O7" s="1"/>
      <c r="P7" s="1"/>
      <c r="Q7" s="1" t="s">
        <v>875</v>
      </c>
      <c r="R7" s="1" t="s">
        <v>88</v>
      </c>
      <c r="S7" s="1" t="s">
        <v>1</v>
      </c>
      <c r="T7" s="1" t="s">
        <v>89</v>
      </c>
      <c r="U7" s="1" t="s">
        <v>876</v>
      </c>
      <c r="V7" s="1" t="s">
        <v>88</v>
      </c>
      <c r="W7" s="1" t="s">
        <v>1</v>
      </c>
      <c r="X7" s="1" t="s">
        <v>89</v>
      </c>
      <c r="Y7" s="1" t="s">
        <v>90</v>
      </c>
      <c r="Z7" s="1" t="s">
        <v>88</v>
      </c>
      <c r="AA7" s="93" t="str">
        <f>LEFT(AB7,1)</f>
        <v>2</v>
      </c>
      <c r="AB7" s="1" t="s">
        <v>361</v>
      </c>
      <c r="AC7" s="1" t="s">
        <v>362</v>
      </c>
      <c r="AD7" s="1" t="s">
        <v>91</v>
      </c>
      <c r="AE7" s="1" t="s">
        <v>92</v>
      </c>
      <c r="AF7" s="1" t="s">
        <v>877</v>
      </c>
      <c r="AG7" s="48">
        <v>176700</v>
      </c>
      <c r="AH7" s="48">
        <v>176700</v>
      </c>
      <c r="AI7" s="48">
        <v>151938</v>
      </c>
      <c r="AJ7" s="48">
        <v>151938</v>
      </c>
      <c r="AK7" s="1" t="s">
        <v>878</v>
      </c>
      <c r="AL7" s="1">
        <v>0</v>
      </c>
      <c r="AM7" s="1">
        <v>0</v>
      </c>
      <c r="AN7" s="48">
        <v>2.7397568300000001</v>
      </c>
      <c r="AO7" s="2">
        <v>119343.807617</v>
      </c>
      <c r="AP7" s="2">
        <v>1725.70308243</v>
      </c>
      <c r="AQ7" s="61">
        <v>2.7402680844699998</v>
      </c>
      <c r="AR7" s="61">
        <v>0.37030436922100002</v>
      </c>
    </row>
    <row r="8" spans="1:44" x14ac:dyDescent="0.25">
      <c r="A8"/>
      <c r="B8" s="1">
        <v>13555170</v>
      </c>
      <c r="C8" s="1" t="s">
        <v>812</v>
      </c>
      <c r="D8" s="1" t="s">
        <v>813</v>
      </c>
      <c r="E8" s="1" t="s">
        <v>74</v>
      </c>
      <c r="F8" s="1"/>
      <c r="G8" s="1" t="s">
        <v>812</v>
      </c>
      <c r="H8" s="1" t="s">
        <v>813</v>
      </c>
      <c r="I8" s="1"/>
      <c r="J8" s="1"/>
      <c r="K8" s="1" t="s">
        <v>814</v>
      </c>
      <c r="L8" s="48">
        <v>16920</v>
      </c>
      <c r="M8" s="1"/>
      <c r="N8" s="1" t="s">
        <v>815</v>
      </c>
      <c r="O8" s="1"/>
      <c r="P8" s="1"/>
      <c r="Q8" s="1" t="s">
        <v>816</v>
      </c>
      <c r="R8" s="1" t="s">
        <v>88</v>
      </c>
      <c r="S8" s="1" t="s">
        <v>1</v>
      </c>
      <c r="T8" s="1" t="s">
        <v>89</v>
      </c>
      <c r="U8" s="1" t="s">
        <v>816</v>
      </c>
      <c r="V8" s="1" t="s">
        <v>88</v>
      </c>
      <c r="W8" s="1" t="s">
        <v>1</v>
      </c>
      <c r="X8" s="1" t="s">
        <v>89</v>
      </c>
      <c r="Y8" s="1" t="s">
        <v>90</v>
      </c>
      <c r="Z8" s="1" t="s">
        <v>88</v>
      </c>
      <c r="AA8" s="93" t="str">
        <f t="shared" ref="AA8:AA71" si="0">LEFT(AB8,1)</f>
        <v>2</v>
      </c>
      <c r="AB8" s="1" t="s">
        <v>361</v>
      </c>
      <c r="AC8" s="1" t="s">
        <v>362</v>
      </c>
      <c r="AD8" s="1" t="s">
        <v>91</v>
      </c>
      <c r="AE8" s="1" t="s">
        <v>92</v>
      </c>
      <c r="AF8" s="1" t="s">
        <v>817</v>
      </c>
      <c r="AG8" s="48">
        <v>347900</v>
      </c>
      <c r="AH8" s="48">
        <v>347900</v>
      </c>
      <c r="AI8" s="48">
        <v>289572</v>
      </c>
      <c r="AJ8" s="48">
        <v>289572</v>
      </c>
      <c r="AK8" s="1" t="s">
        <v>818</v>
      </c>
      <c r="AL8" s="1">
        <v>0</v>
      </c>
      <c r="AM8" s="1">
        <v>0</v>
      </c>
      <c r="AN8" s="48">
        <v>5.05173877</v>
      </c>
      <c r="AO8" s="2">
        <v>220053.740723</v>
      </c>
      <c r="AP8" s="2">
        <v>1900.25747391</v>
      </c>
      <c r="AQ8" s="61">
        <v>5.0526562547799996</v>
      </c>
      <c r="AR8" s="61">
        <v>1.8165417968299999</v>
      </c>
    </row>
    <row r="9" spans="1:44" x14ac:dyDescent="0.25">
      <c r="A9"/>
      <c r="B9" s="1">
        <v>13555171</v>
      </c>
      <c r="C9" s="1" t="s">
        <v>819</v>
      </c>
      <c r="D9" s="1" t="s">
        <v>820</v>
      </c>
      <c r="E9" s="1" t="s">
        <v>74</v>
      </c>
      <c r="F9" s="1"/>
      <c r="G9" s="1" t="s">
        <v>819</v>
      </c>
      <c r="H9" s="1" t="s">
        <v>820</v>
      </c>
      <c r="I9" s="1"/>
      <c r="J9" s="1"/>
      <c r="K9" s="1" t="s">
        <v>821</v>
      </c>
      <c r="L9" s="48">
        <v>0</v>
      </c>
      <c r="M9" s="1"/>
      <c r="N9" s="1" t="s">
        <v>815</v>
      </c>
      <c r="O9" s="1"/>
      <c r="P9" s="1"/>
      <c r="Q9" s="1"/>
      <c r="R9" s="1" t="s">
        <v>88</v>
      </c>
      <c r="S9" s="1" t="s">
        <v>1</v>
      </c>
      <c r="T9" s="1" t="s">
        <v>89</v>
      </c>
      <c r="U9" s="1" t="s">
        <v>822</v>
      </c>
      <c r="V9" s="1" t="s">
        <v>88</v>
      </c>
      <c r="W9" s="1" t="s">
        <v>1</v>
      </c>
      <c r="X9" s="1" t="s">
        <v>89</v>
      </c>
      <c r="Y9" s="1" t="s">
        <v>90</v>
      </c>
      <c r="Z9" s="1" t="s">
        <v>88</v>
      </c>
      <c r="AA9" s="93" t="str">
        <f t="shared" si="0"/>
        <v>4</v>
      </c>
      <c r="AB9" s="1" t="s">
        <v>230</v>
      </c>
      <c r="AC9" s="1" t="s">
        <v>231</v>
      </c>
      <c r="AD9" s="1" t="s">
        <v>91</v>
      </c>
      <c r="AE9" s="1" t="s">
        <v>92</v>
      </c>
      <c r="AF9" s="1" t="s">
        <v>823</v>
      </c>
      <c r="AG9" s="48">
        <v>46800</v>
      </c>
      <c r="AH9" s="48">
        <v>46800</v>
      </c>
      <c r="AI9" s="48">
        <v>23530</v>
      </c>
      <c r="AJ9" s="48">
        <v>23530</v>
      </c>
      <c r="AK9" s="1" t="s">
        <v>824</v>
      </c>
      <c r="AL9" s="1">
        <v>0</v>
      </c>
      <c r="AM9" s="1">
        <v>100</v>
      </c>
      <c r="AN9" s="48">
        <v>10.08970967</v>
      </c>
      <c r="AO9" s="2">
        <v>439507.75341800001</v>
      </c>
      <c r="AP9" s="2">
        <v>2867.5139227499999</v>
      </c>
      <c r="AQ9" s="61">
        <v>10.091497842700001</v>
      </c>
      <c r="AR9" s="61">
        <v>8.68424816946</v>
      </c>
    </row>
    <row r="10" spans="1:44" x14ac:dyDescent="0.25">
      <c r="A10"/>
      <c r="B10" s="1">
        <v>13553905</v>
      </c>
      <c r="C10" s="1" t="s">
        <v>693</v>
      </c>
      <c r="D10" s="1" t="s">
        <v>694</v>
      </c>
      <c r="E10" s="1" t="s">
        <v>74</v>
      </c>
      <c r="F10" s="1"/>
      <c r="G10" s="1" t="s">
        <v>693</v>
      </c>
      <c r="H10" s="1" t="s">
        <v>694</v>
      </c>
      <c r="I10" s="1"/>
      <c r="J10" s="1"/>
      <c r="K10" s="1" t="s">
        <v>695</v>
      </c>
      <c r="L10" s="48">
        <v>16975</v>
      </c>
      <c r="M10" s="1"/>
      <c r="N10" s="1" t="s">
        <v>86</v>
      </c>
      <c r="O10" s="1"/>
      <c r="P10" s="1"/>
      <c r="Q10" s="1" t="s">
        <v>696</v>
      </c>
      <c r="R10" s="1" t="s">
        <v>88</v>
      </c>
      <c r="S10" s="1" t="s">
        <v>1</v>
      </c>
      <c r="T10" s="1" t="s">
        <v>89</v>
      </c>
      <c r="U10" s="1" t="s">
        <v>696</v>
      </c>
      <c r="V10" s="1" t="s">
        <v>88</v>
      </c>
      <c r="W10" s="1" t="s">
        <v>1</v>
      </c>
      <c r="X10" s="1" t="s">
        <v>89</v>
      </c>
      <c r="Y10" s="1" t="s">
        <v>90</v>
      </c>
      <c r="Z10" s="1" t="s">
        <v>88</v>
      </c>
      <c r="AA10" s="93" t="str">
        <f t="shared" si="0"/>
        <v>4</v>
      </c>
      <c r="AB10" s="1" t="s">
        <v>2</v>
      </c>
      <c r="AC10" s="1" t="s">
        <v>65</v>
      </c>
      <c r="AD10" s="1" t="s">
        <v>91</v>
      </c>
      <c r="AE10" s="1" t="s">
        <v>92</v>
      </c>
      <c r="AF10" s="1" t="s">
        <v>697</v>
      </c>
      <c r="AG10" s="48">
        <v>126800</v>
      </c>
      <c r="AH10" s="48">
        <v>126800</v>
      </c>
      <c r="AI10" s="48">
        <v>108147</v>
      </c>
      <c r="AJ10" s="48">
        <v>108147</v>
      </c>
      <c r="AK10" s="1" t="s">
        <v>698</v>
      </c>
      <c r="AL10" s="1">
        <v>0</v>
      </c>
      <c r="AM10" s="1">
        <v>100</v>
      </c>
      <c r="AN10" s="48">
        <v>0.81231710999999995</v>
      </c>
      <c r="AO10" s="2">
        <v>35384.5332031</v>
      </c>
      <c r="AP10" s="2">
        <v>816.05965147500001</v>
      </c>
      <c r="AQ10" s="61">
        <v>0.81246434651699995</v>
      </c>
      <c r="AR10" s="61">
        <v>0.81246434651699995</v>
      </c>
    </row>
    <row r="11" spans="1:44" x14ac:dyDescent="0.25">
      <c r="A11"/>
      <c r="B11" s="1">
        <v>13558498</v>
      </c>
      <c r="C11" s="1" t="s">
        <v>956</v>
      </c>
      <c r="D11" s="1" t="s">
        <v>957</v>
      </c>
      <c r="E11" s="1" t="s">
        <v>74</v>
      </c>
      <c r="F11" s="1"/>
      <c r="G11" s="1" t="s">
        <v>956</v>
      </c>
      <c r="H11" s="1" t="s">
        <v>957</v>
      </c>
      <c r="I11" s="1"/>
      <c r="J11" s="1"/>
      <c r="K11" s="1" t="s">
        <v>958</v>
      </c>
      <c r="L11" s="48">
        <v>17007</v>
      </c>
      <c r="M11" s="1"/>
      <c r="N11" s="1" t="s">
        <v>86</v>
      </c>
      <c r="O11" s="1"/>
      <c r="P11" s="1"/>
      <c r="Q11" s="1" t="s">
        <v>959</v>
      </c>
      <c r="R11" s="1" t="s">
        <v>88</v>
      </c>
      <c r="S11" s="1" t="s">
        <v>1</v>
      </c>
      <c r="T11" s="1" t="s">
        <v>89</v>
      </c>
      <c r="U11" s="1" t="s">
        <v>959</v>
      </c>
      <c r="V11" s="1" t="s">
        <v>88</v>
      </c>
      <c r="W11" s="1" t="s">
        <v>1</v>
      </c>
      <c r="X11" s="1" t="s">
        <v>89</v>
      </c>
      <c r="Y11" s="1" t="s">
        <v>90</v>
      </c>
      <c r="Z11" s="1" t="s">
        <v>88</v>
      </c>
      <c r="AA11" s="93" t="str">
        <f t="shared" si="0"/>
        <v>4</v>
      </c>
      <c r="AB11" s="1" t="s">
        <v>2</v>
      </c>
      <c r="AC11" s="1" t="s">
        <v>65</v>
      </c>
      <c r="AD11" s="1" t="s">
        <v>91</v>
      </c>
      <c r="AE11" s="1" t="s">
        <v>92</v>
      </c>
      <c r="AF11" s="1" t="s">
        <v>960</v>
      </c>
      <c r="AG11" s="48">
        <v>100800</v>
      </c>
      <c r="AH11" s="48">
        <v>100800</v>
      </c>
      <c r="AI11" s="48">
        <v>89976</v>
      </c>
      <c r="AJ11" s="48">
        <v>89976</v>
      </c>
      <c r="AK11" s="1" t="s">
        <v>961</v>
      </c>
      <c r="AL11" s="1">
        <v>0</v>
      </c>
      <c r="AM11" s="1">
        <v>100</v>
      </c>
      <c r="AN11" s="48">
        <v>2.2865662499999999</v>
      </c>
      <c r="AO11" s="2">
        <v>99602.825683599993</v>
      </c>
      <c r="AP11" s="2">
        <v>1627.26101505</v>
      </c>
      <c r="AQ11" s="61">
        <v>2.2869808367400002</v>
      </c>
      <c r="AR11" s="61">
        <v>2.2869808367600002</v>
      </c>
    </row>
    <row r="12" spans="1:44" x14ac:dyDescent="0.25">
      <c r="A12"/>
      <c r="B12" s="1">
        <v>13555173</v>
      </c>
      <c r="C12" s="1" t="s">
        <v>825</v>
      </c>
      <c r="D12" s="1" t="s">
        <v>826</v>
      </c>
      <c r="E12" s="1" t="s">
        <v>74</v>
      </c>
      <c r="F12" s="1"/>
      <c r="G12" s="1" t="s">
        <v>825</v>
      </c>
      <c r="H12" s="1" t="s">
        <v>826</v>
      </c>
      <c r="I12" s="1"/>
      <c r="J12" s="1"/>
      <c r="K12" s="1" t="s">
        <v>827</v>
      </c>
      <c r="L12" s="48">
        <v>0</v>
      </c>
      <c r="M12" s="1"/>
      <c r="N12" s="1" t="s">
        <v>86</v>
      </c>
      <c r="O12" s="1"/>
      <c r="P12" s="1"/>
      <c r="Q12" s="1"/>
      <c r="R12" s="1" t="s">
        <v>88</v>
      </c>
      <c r="S12" s="1" t="s">
        <v>1</v>
      </c>
      <c r="T12" s="1" t="s">
        <v>89</v>
      </c>
      <c r="U12" s="1" t="s">
        <v>828</v>
      </c>
      <c r="V12" s="1" t="s">
        <v>88</v>
      </c>
      <c r="W12" s="1" t="s">
        <v>1</v>
      </c>
      <c r="X12" s="1" t="s">
        <v>89</v>
      </c>
      <c r="Y12" s="1" t="s">
        <v>90</v>
      </c>
      <c r="Z12" s="1" t="s">
        <v>88</v>
      </c>
      <c r="AA12" s="93" t="str">
        <f t="shared" si="0"/>
        <v>4</v>
      </c>
      <c r="AB12" s="1" t="s">
        <v>230</v>
      </c>
      <c r="AC12" s="1" t="s">
        <v>231</v>
      </c>
      <c r="AD12" s="1" t="s">
        <v>91</v>
      </c>
      <c r="AE12" s="1" t="s">
        <v>92</v>
      </c>
      <c r="AF12" s="1" t="s">
        <v>829</v>
      </c>
      <c r="AG12" s="48">
        <v>92800</v>
      </c>
      <c r="AH12" s="48">
        <v>92800</v>
      </c>
      <c r="AI12" s="48">
        <v>29287</v>
      </c>
      <c r="AJ12" s="48">
        <v>29287</v>
      </c>
      <c r="AK12" s="1" t="s">
        <v>830</v>
      </c>
      <c r="AL12" s="1">
        <v>0</v>
      </c>
      <c r="AM12" s="1">
        <v>0</v>
      </c>
      <c r="AN12" s="48">
        <v>13.56508708</v>
      </c>
      <c r="AO12" s="2">
        <v>590895.19335900003</v>
      </c>
      <c r="AP12" s="2">
        <v>3236.1201046800002</v>
      </c>
      <c r="AQ12" s="61">
        <v>13.567523385199999</v>
      </c>
      <c r="AR12" s="61">
        <v>13.567523385099999</v>
      </c>
    </row>
    <row r="13" spans="1:44" x14ac:dyDescent="0.25">
      <c r="A13"/>
      <c r="B13" s="1">
        <v>13558499</v>
      </c>
      <c r="C13" s="1" t="s">
        <v>962</v>
      </c>
      <c r="D13" s="1" t="s">
        <v>963</v>
      </c>
      <c r="E13" s="1" t="s">
        <v>74</v>
      </c>
      <c r="F13" s="1"/>
      <c r="G13" s="1" t="s">
        <v>962</v>
      </c>
      <c r="H13" s="1" t="s">
        <v>963</v>
      </c>
      <c r="I13" s="1"/>
      <c r="J13" s="1"/>
      <c r="K13" s="1" t="s">
        <v>964</v>
      </c>
      <c r="L13" s="48">
        <v>12939</v>
      </c>
      <c r="M13" s="1"/>
      <c r="N13" s="1" t="s">
        <v>167</v>
      </c>
      <c r="O13" s="1"/>
      <c r="P13" s="1"/>
      <c r="Q13" s="1" t="s">
        <v>965</v>
      </c>
      <c r="R13" s="1" t="s">
        <v>88</v>
      </c>
      <c r="S13" s="1" t="s">
        <v>1</v>
      </c>
      <c r="T13" s="1" t="s">
        <v>89</v>
      </c>
      <c r="U13" s="1" t="s">
        <v>965</v>
      </c>
      <c r="V13" s="1" t="s">
        <v>88</v>
      </c>
      <c r="W13" s="1" t="s">
        <v>1</v>
      </c>
      <c r="X13" s="1" t="s">
        <v>89</v>
      </c>
      <c r="Y13" s="1" t="s">
        <v>90</v>
      </c>
      <c r="Z13" s="1" t="s">
        <v>88</v>
      </c>
      <c r="AA13" s="93" t="str">
        <f t="shared" si="0"/>
        <v>4</v>
      </c>
      <c r="AB13" s="1" t="s">
        <v>2</v>
      </c>
      <c r="AC13" s="1" t="s">
        <v>65</v>
      </c>
      <c r="AD13" s="1" t="s">
        <v>91</v>
      </c>
      <c r="AE13" s="1" t="s">
        <v>92</v>
      </c>
      <c r="AF13" s="1" t="s">
        <v>966</v>
      </c>
      <c r="AG13" s="48">
        <v>174400</v>
      </c>
      <c r="AH13" s="48">
        <v>174400</v>
      </c>
      <c r="AI13" s="48">
        <v>101441</v>
      </c>
      <c r="AJ13" s="48">
        <v>101441</v>
      </c>
      <c r="AK13" s="1" t="s">
        <v>967</v>
      </c>
      <c r="AL13" s="1">
        <v>0</v>
      </c>
      <c r="AM13" s="1">
        <v>100</v>
      </c>
      <c r="AN13" s="48">
        <v>13.62992274</v>
      </c>
      <c r="AO13" s="2">
        <v>593719.43457000004</v>
      </c>
      <c r="AP13" s="2">
        <v>3664.2558253299999</v>
      </c>
      <c r="AQ13" s="61">
        <v>13.632367739599999</v>
      </c>
      <c r="AR13" s="61">
        <v>13.632367739499999</v>
      </c>
    </row>
    <row r="14" spans="1:44" x14ac:dyDescent="0.25">
      <c r="A14"/>
      <c r="B14" s="1">
        <v>13558500</v>
      </c>
      <c r="C14" s="1" t="s">
        <v>968</v>
      </c>
      <c r="D14" s="1" t="s">
        <v>969</v>
      </c>
      <c r="E14" s="1" t="s">
        <v>74</v>
      </c>
      <c r="F14" s="1"/>
      <c r="G14" s="1" t="s">
        <v>968</v>
      </c>
      <c r="H14" s="1" t="s">
        <v>969</v>
      </c>
      <c r="I14" s="1"/>
      <c r="J14" s="1"/>
      <c r="K14" s="1" t="s">
        <v>821</v>
      </c>
      <c r="L14" s="48">
        <v>16998</v>
      </c>
      <c r="M14" s="1"/>
      <c r="N14" s="1" t="s">
        <v>815</v>
      </c>
      <c r="O14" s="1"/>
      <c r="P14" s="1"/>
      <c r="Q14" s="1" t="s">
        <v>822</v>
      </c>
      <c r="R14" s="1" t="s">
        <v>88</v>
      </c>
      <c r="S14" s="1" t="s">
        <v>1</v>
      </c>
      <c r="T14" s="1" t="s">
        <v>89</v>
      </c>
      <c r="U14" s="1" t="s">
        <v>822</v>
      </c>
      <c r="V14" s="1" t="s">
        <v>88</v>
      </c>
      <c r="W14" s="1" t="s">
        <v>1</v>
      </c>
      <c r="X14" s="1" t="s">
        <v>89</v>
      </c>
      <c r="Y14" s="1" t="s">
        <v>90</v>
      </c>
      <c r="Z14" s="1" t="s">
        <v>88</v>
      </c>
      <c r="AA14" s="93" t="str">
        <f t="shared" si="0"/>
        <v>4</v>
      </c>
      <c r="AB14" s="1" t="s">
        <v>2</v>
      </c>
      <c r="AC14" s="1" t="s">
        <v>65</v>
      </c>
      <c r="AD14" s="1" t="s">
        <v>91</v>
      </c>
      <c r="AE14" s="1" t="s">
        <v>92</v>
      </c>
      <c r="AF14" s="1" t="s">
        <v>970</v>
      </c>
      <c r="AG14" s="48">
        <v>131300</v>
      </c>
      <c r="AH14" s="48">
        <v>131300</v>
      </c>
      <c r="AI14" s="48">
        <v>54355</v>
      </c>
      <c r="AJ14" s="48">
        <v>54355</v>
      </c>
      <c r="AK14" s="1" t="s">
        <v>971</v>
      </c>
      <c r="AL14" s="1">
        <v>0</v>
      </c>
      <c r="AM14" s="1">
        <v>100</v>
      </c>
      <c r="AN14" s="48">
        <v>12.743387780000001</v>
      </c>
      <c r="AO14" s="2">
        <v>555101.97167999996</v>
      </c>
      <c r="AP14" s="2">
        <v>3804.0775912600002</v>
      </c>
      <c r="AQ14" s="61">
        <v>12.745706069400001</v>
      </c>
      <c r="AR14" s="61">
        <v>10.1206651435</v>
      </c>
    </row>
    <row r="15" spans="1:44" x14ac:dyDescent="0.25">
      <c r="A15"/>
      <c r="B15" s="1">
        <v>13553906</v>
      </c>
      <c r="C15" s="1" t="s">
        <v>699</v>
      </c>
      <c r="D15" s="1" t="s">
        <v>700</v>
      </c>
      <c r="E15" s="1" t="s">
        <v>74</v>
      </c>
      <c r="F15" s="1"/>
      <c r="G15" s="1" t="s">
        <v>699</v>
      </c>
      <c r="H15" s="1" t="s">
        <v>700</v>
      </c>
      <c r="I15" s="1"/>
      <c r="J15" s="1"/>
      <c r="K15" s="1" t="s">
        <v>701</v>
      </c>
      <c r="L15" s="48">
        <v>0</v>
      </c>
      <c r="M15" s="1"/>
      <c r="N15" s="1" t="s">
        <v>167</v>
      </c>
      <c r="O15" s="1"/>
      <c r="P15" s="1"/>
      <c r="Q15" s="1"/>
      <c r="R15" s="1" t="s">
        <v>88</v>
      </c>
      <c r="S15" s="1" t="s">
        <v>1</v>
      </c>
      <c r="T15" s="1" t="s">
        <v>89</v>
      </c>
      <c r="U15" s="1" t="s">
        <v>702</v>
      </c>
      <c r="V15" s="1" t="s">
        <v>88</v>
      </c>
      <c r="W15" s="1" t="s">
        <v>1</v>
      </c>
      <c r="X15" s="1" t="s">
        <v>89</v>
      </c>
      <c r="Y15" s="1" t="s">
        <v>90</v>
      </c>
      <c r="Z15" s="1" t="s">
        <v>88</v>
      </c>
      <c r="AA15" s="93" t="str">
        <f t="shared" si="0"/>
        <v>4</v>
      </c>
      <c r="AB15" s="1" t="s">
        <v>230</v>
      </c>
      <c r="AC15" s="1" t="s">
        <v>231</v>
      </c>
      <c r="AD15" s="1" t="s">
        <v>91</v>
      </c>
      <c r="AE15" s="1" t="s">
        <v>92</v>
      </c>
      <c r="AF15" s="1" t="s">
        <v>703</v>
      </c>
      <c r="AG15" s="48">
        <v>45300</v>
      </c>
      <c r="AH15" s="48">
        <v>45300</v>
      </c>
      <c r="AI15" s="48">
        <v>13537</v>
      </c>
      <c r="AJ15" s="48">
        <v>13537</v>
      </c>
      <c r="AK15" s="1" t="s">
        <v>704</v>
      </c>
      <c r="AL15" s="1">
        <v>0</v>
      </c>
      <c r="AM15" s="1">
        <v>0</v>
      </c>
      <c r="AN15" s="48">
        <v>5.6282172900000003</v>
      </c>
      <c r="AO15" s="2">
        <v>245165.14502</v>
      </c>
      <c r="AP15" s="2">
        <v>2074.3919435900002</v>
      </c>
      <c r="AQ15" s="61">
        <v>5.6292381228000004</v>
      </c>
      <c r="AR15" s="61">
        <v>5.6292381228500004</v>
      </c>
    </row>
    <row r="16" spans="1:44" x14ac:dyDescent="0.25">
      <c r="A16"/>
      <c r="B16" s="1">
        <v>13553908</v>
      </c>
      <c r="C16" s="1" t="s">
        <v>705</v>
      </c>
      <c r="D16" s="1" t="s">
        <v>706</v>
      </c>
      <c r="E16" s="1" t="s">
        <v>74</v>
      </c>
      <c r="F16" s="1"/>
      <c r="G16" s="1" t="s">
        <v>705</v>
      </c>
      <c r="H16" s="1" t="s">
        <v>706</v>
      </c>
      <c r="I16" s="1"/>
      <c r="J16" s="1"/>
      <c r="K16" s="1" t="s">
        <v>707</v>
      </c>
      <c r="L16" s="48">
        <v>17000</v>
      </c>
      <c r="M16" s="1"/>
      <c r="N16" s="1" t="s">
        <v>708</v>
      </c>
      <c r="O16" s="1"/>
      <c r="P16" s="1"/>
      <c r="Q16" s="1" t="s">
        <v>709</v>
      </c>
      <c r="R16" s="1" t="s">
        <v>88</v>
      </c>
      <c r="S16" s="1" t="s">
        <v>1</v>
      </c>
      <c r="T16" s="1" t="s">
        <v>89</v>
      </c>
      <c r="U16" s="1" t="s">
        <v>709</v>
      </c>
      <c r="V16" s="1" t="s">
        <v>88</v>
      </c>
      <c r="W16" s="1" t="s">
        <v>1</v>
      </c>
      <c r="X16" s="1" t="s">
        <v>89</v>
      </c>
      <c r="Y16" s="1" t="s">
        <v>90</v>
      </c>
      <c r="Z16" s="1" t="s">
        <v>88</v>
      </c>
      <c r="AA16" s="93" t="str">
        <f t="shared" si="0"/>
        <v>4</v>
      </c>
      <c r="AB16" s="1" t="s">
        <v>2</v>
      </c>
      <c r="AC16" s="1" t="s">
        <v>65</v>
      </c>
      <c r="AD16" s="1" t="s">
        <v>91</v>
      </c>
      <c r="AE16" s="1" t="s">
        <v>92</v>
      </c>
      <c r="AF16" s="1" t="s">
        <v>710</v>
      </c>
      <c r="AG16" s="48">
        <v>235400</v>
      </c>
      <c r="AH16" s="48">
        <v>235400</v>
      </c>
      <c r="AI16" s="48">
        <v>186725</v>
      </c>
      <c r="AJ16" s="48">
        <v>186725</v>
      </c>
      <c r="AK16" s="1" t="s">
        <v>711</v>
      </c>
      <c r="AL16" s="1">
        <v>0</v>
      </c>
      <c r="AM16" s="1">
        <v>100</v>
      </c>
      <c r="AN16" s="48">
        <v>3.2443554799999998</v>
      </c>
      <c r="AO16" s="2">
        <v>141324.12451200001</v>
      </c>
      <c r="AP16" s="2">
        <v>3488.54325767</v>
      </c>
      <c r="AQ16" s="61">
        <v>3.2449458492200001</v>
      </c>
      <c r="AR16" s="61">
        <v>1.2772916272399999</v>
      </c>
    </row>
    <row r="17" spans="1:44" x14ac:dyDescent="0.25">
      <c r="A17"/>
      <c r="B17" s="1">
        <v>13553909</v>
      </c>
      <c r="C17" s="1" t="s">
        <v>712</v>
      </c>
      <c r="D17" s="1" t="s">
        <v>713</v>
      </c>
      <c r="E17" s="1" t="s">
        <v>74</v>
      </c>
      <c r="F17" s="1"/>
      <c r="G17" s="1" t="s">
        <v>712</v>
      </c>
      <c r="H17" s="1" t="s">
        <v>713</v>
      </c>
      <c r="I17" s="1"/>
      <c r="J17" s="1"/>
      <c r="K17" s="1" t="s">
        <v>714</v>
      </c>
      <c r="L17" s="48">
        <v>16984</v>
      </c>
      <c r="M17" s="1"/>
      <c r="N17" s="1" t="s">
        <v>708</v>
      </c>
      <c r="O17" s="1"/>
      <c r="P17" s="1"/>
      <c r="Q17" s="1" t="s">
        <v>715</v>
      </c>
      <c r="R17" s="1" t="s">
        <v>88</v>
      </c>
      <c r="S17" s="1" t="s">
        <v>1</v>
      </c>
      <c r="T17" s="1" t="s">
        <v>89</v>
      </c>
      <c r="U17" s="1" t="s">
        <v>715</v>
      </c>
      <c r="V17" s="1" t="s">
        <v>88</v>
      </c>
      <c r="W17" s="1" t="s">
        <v>1</v>
      </c>
      <c r="X17" s="1" t="s">
        <v>89</v>
      </c>
      <c r="Y17" s="1" t="s">
        <v>90</v>
      </c>
      <c r="Z17" s="1" t="s">
        <v>88</v>
      </c>
      <c r="AA17" s="93" t="str">
        <f t="shared" si="0"/>
        <v>4</v>
      </c>
      <c r="AB17" s="1" t="s">
        <v>2</v>
      </c>
      <c r="AC17" s="1" t="s">
        <v>65</v>
      </c>
      <c r="AD17" s="1" t="s">
        <v>91</v>
      </c>
      <c r="AE17" s="1" t="s">
        <v>92</v>
      </c>
      <c r="AF17" s="1" t="s">
        <v>716</v>
      </c>
      <c r="AG17" s="48">
        <v>226600</v>
      </c>
      <c r="AH17" s="48">
        <v>226600</v>
      </c>
      <c r="AI17" s="48">
        <v>183641</v>
      </c>
      <c r="AJ17" s="48">
        <v>183641</v>
      </c>
      <c r="AK17" s="1" t="s">
        <v>717</v>
      </c>
      <c r="AL17" s="1">
        <v>0</v>
      </c>
      <c r="AM17" s="1">
        <v>100</v>
      </c>
      <c r="AN17" s="48">
        <v>3.2221976799999998</v>
      </c>
      <c r="AO17" s="2">
        <v>140358.931152</v>
      </c>
      <c r="AP17" s="2">
        <v>4156.4499966100002</v>
      </c>
      <c r="AQ17" s="61">
        <v>3.2227797695799998</v>
      </c>
      <c r="AR17" s="61">
        <v>1.5786831771700001</v>
      </c>
    </row>
    <row r="18" spans="1:44" x14ac:dyDescent="0.25">
      <c r="A18"/>
      <c r="B18" s="1">
        <v>13555546</v>
      </c>
      <c r="C18" s="1" t="s">
        <v>879</v>
      </c>
      <c r="D18" s="1" t="s">
        <v>880</v>
      </c>
      <c r="E18" s="1" t="s">
        <v>74</v>
      </c>
      <c r="F18" s="1"/>
      <c r="G18" s="1" t="s">
        <v>879</v>
      </c>
      <c r="H18" s="1" t="s">
        <v>880</v>
      </c>
      <c r="I18" s="1"/>
      <c r="J18" s="1"/>
      <c r="K18" s="1" t="s">
        <v>881</v>
      </c>
      <c r="L18" s="48">
        <v>17107</v>
      </c>
      <c r="M18" s="1"/>
      <c r="N18" s="1" t="s">
        <v>86</v>
      </c>
      <c r="O18" s="1"/>
      <c r="P18" s="1"/>
      <c r="Q18" s="1" t="s">
        <v>882</v>
      </c>
      <c r="R18" s="1" t="s">
        <v>88</v>
      </c>
      <c r="S18" s="1" t="s">
        <v>1</v>
      </c>
      <c r="T18" s="1" t="s">
        <v>89</v>
      </c>
      <c r="U18" s="1" t="s">
        <v>882</v>
      </c>
      <c r="V18" s="1" t="s">
        <v>88</v>
      </c>
      <c r="W18" s="1" t="s">
        <v>1</v>
      </c>
      <c r="X18" s="1" t="s">
        <v>89</v>
      </c>
      <c r="Y18" s="1" t="s">
        <v>90</v>
      </c>
      <c r="Z18" s="1" t="s">
        <v>88</v>
      </c>
      <c r="AA18" s="93" t="str">
        <f t="shared" si="0"/>
        <v>4</v>
      </c>
      <c r="AB18" s="1" t="s">
        <v>2</v>
      </c>
      <c r="AC18" s="1" t="s">
        <v>65</v>
      </c>
      <c r="AD18" s="1" t="s">
        <v>91</v>
      </c>
      <c r="AE18" s="1" t="s">
        <v>92</v>
      </c>
      <c r="AF18" s="1" t="s">
        <v>883</v>
      </c>
      <c r="AG18" s="48">
        <v>175300</v>
      </c>
      <c r="AH18" s="48">
        <v>175300</v>
      </c>
      <c r="AI18" s="48">
        <v>148747</v>
      </c>
      <c r="AJ18" s="48">
        <v>148747</v>
      </c>
      <c r="AK18" s="1" t="s">
        <v>723</v>
      </c>
      <c r="AL18" s="1">
        <v>0</v>
      </c>
      <c r="AM18" s="1">
        <v>100</v>
      </c>
      <c r="AN18" s="48">
        <v>1.5199021699999999</v>
      </c>
      <c r="AO18" s="2">
        <v>66206.9384766</v>
      </c>
      <c r="AP18" s="2">
        <v>1470.9950004699999</v>
      </c>
      <c r="AQ18" s="61">
        <v>1.52017765029</v>
      </c>
      <c r="AR18" s="61">
        <v>0.167845581208</v>
      </c>
    </row>
    <row r="19" spans="1:44" x14ac:dyDescent="0.25">
      <c r="A19"/>
      <c r="B19" s="1">
        <v>13553912</v>
      </c>
      <c r="C19" s="1" t="s">
        <v>718</v>
      </c>
      <c r="D19" s="1" t="s">
        <v>719</v>
      </c>
      <c r="E19" s="1" t="s">
        <v>74</v>
      </c>
      <c r="F19" s="1"/>
      <c r="G19" s="1" t="s">
        <v>718</v>
      </c>
      <c r="H19" s="1" t="s">
        <v>719</v>
      </c>
      <c r="I19" s="1"/>
      <c r="J19" s="1"/>
      <c r="K19" s="1" t="s">
        <v>720</v>
      </c>
      <c r="L19" s="48">
        <v>17063</v>
      </c>
      <c r="M19" s="1"/>
      <c r="N19" s="1" t="s">
        <v>86</v>
      </c>
      <c r="O19" s="1"/>
      <c r="P19" s="1"/>
      <c r="Q19" s="1" t="s">
        <v>721</v>
      </c>
      <c r="R19" s="1" t="s">
        <v>88</v>
      </c>
      <c r="S19" s="1" t="s">
        <v>1</v>
      </c>
      <c r="T19" s="1" t="s">
        <v>89</v>
      </c>
      <c r="U19" s="1" t="s">
        <v>721</v>
      </c>
      <c r="V19" s="1" t="s">
        <v>88</v>
      </c>
      <c r="W19" s="1" t="s">
        <v>1</v>
      </c>
      <c r="X19" s="1" t="s">
        <v>89</v>
      </c>
      <c r="Y19" s="1" t="s">
        <v>90</v>
      </c>
      <c r="Z19" s="1" t="s">
        <v>88</v>
      </c>
      <c r="AA19" s="93" t="str">
        <f t="shared" si="0"/>
        <v>4</v>
      </c>
      <c r="AB19" s="1" t="s">
        <v>2</v>
      </c>
      <c r="AC19" s="1" t="s">
        <v>65</v>
      </c>
      <c r="AD19" s="1" t="s">
        <v>91</v>
      </c>
      <c r="AE19" s="1" t="s">
        <v>92</v>
      </c>
      <c r="AF19" s="1" t="s">
        <v>722</v>
      </c>
      <c r="AG19" s="48">
        <v>163600</v>
      </c>
      <c r="AH19" s="48">
        <v>163600</v>
      </c>
      <c r="AI19" s="48">
        <v>144364</v>
      </c>
      <c r="AJ19" s="48">
        <v>144364</v>
      </c>
      <c r="AK19" s="1" t="s">
        <v>723</v>
      </c>
      <c r="AL19" s="1">
        <v>0</v>
      </c>
      <c r="AM19" s="1">
        <v>100</v>
      </c>
      <c r="AN19" s="48">
        <v>1.5199463200000001</v>
      </c>
      <c r="AO19" s="2">
        <v>66208.861816400007</v>
      </c>
      <c r="AP19" s="2">
        <v>1470.9607182499999</v>
      </c>
      <c r="AQ19" s="61">
        <v>1.5202217467000001</v>
      </c>
      <c r="AR19" s="61">
        <v>1.0837061431699999</v>
      </c>
    </row>
    <row r="20" spans="1:44" x14ac:dyDescent="0.25">
      <c r="A20"/>
      <c r="B20" s="1">
        <v>13558504</v>
      </c>
      <c r="C20" s="1" t="s">
        <v>972</v>
      </c>
      <c r="D20" s="1" t="s">
        <v>973</v>
      </c>
      <c r="E20" s="1" t="s">
        <v>74</v>
      </c>
      <c r="F20" s="1"/>
      <c r="G20" s="1" t="s">
        <v>972</v>
      </c>
      <c r="H20" s="1" t="s">
        <v>973</v>
      </c>
      <c r="I20" s="1"/>
      <c r="J20" s="1"/>
      <c r="K20" s="1" t="s">
        <v>974</v>
      </c>
      <c r="L20" s="48">
        <v>17047</v>
      </c>
      <c r="M20" s="1"/>
      <c r="N20" s="1" t="s">
        <v>86</v>
      </c>
      <c r="O20" s="1"/>
      <c r="P20" s="1"/>
      <c r="Q20" s="1" t="s">
        <v>975</v>
      </c>
      <c r="R20" s="1" t="s">
        <v>88</v>
      </c>
      <c r="S20" s="1" t="s">
        <v>1</v>
      </c>
      <c r="T20" s="1" t="s">
        <v>89</v>
      </c>
      <c r="U20" s="1" t="s">
        <v>975</v>
      </c>
      <c r="V20" s="1" t="s">
        <v>88</v>
      </c>
      <c r="W20" s="1" t="s">
        <v>1</v>
      </c>
      <c r="X20" s="1" t="s">
        <v>89</v>
      </c>
      <c r="Y20" s="1" t="s">
        <v>90</v>
      </c>
      <c r="Z20" s="1" t="s">
        <v>88</v>
      </c>
      <c r="AA20" s="93" t="str">
        <f t="shared" si="0"/>
        <v>4</v>
      </c>
      <c r="AB20" s="1" t="s">
        <v>2</v>
      </c>
      <c r="AC20" s="1" t="s">
        <v>65</v>
      </c>
      <c r="AD20" s="1" t="s">
        <v>91</v>
      </c>
      <c r="AE20" s="1" t="s">
        <v>92</v>
      </c>
      <c r="AF20" s="1" t="s">
        <v>976</v>
      </c>
      <c r="AG20" s="48">
        <v>128800</v>
      </c>
      <c r="AH20" s="48">
        <v>128800</v>
      </c>
      <c r="AI20" s="48">
        <v>113403</v>
      </c>
      <c r="AJ20" s="48">
        <v>113403</v>
      </c>
      <c r="AK20" s="1" t="s">
        <v>977</v>
      </c>
      <c r="AL20" s="1">
        <v>0</v>
      </c>
      <c r="AM20" s="1">
        <v>100</v>
      </c>
      <c r="AN20" s="48">
        <v>1.51958148</v>
      </c>
      <c r="AO20" s="2">
        <v>66192.969238299993</v>
      </c>
      <c r="AP20" s="2">
        <v>1470.9296621799999</v>
      </c>
      <c r="AQ20" s="61">
        <v>1.5198569150400001</v>
      </c>
      <c r="AR20" s="61">
        <v>1.2870828095</v>
      </c>
    </row>
    <row r="21" spans="1:44" x14ac:dyDescent="0.25">
      <c r="A21"/>
      <c r="B21" s="1">
        <v>13555547</v>
      </c>
      <c r="C21" s="1" t="s">
        <v>884</v>
      </c>
      <c r="D21" s="1" t="s">
        <v>885</v>
      </c>
      <c r="E21" s="1" t="s">
        <v>74</v>
      </c>
      <c r="F21" s="1"/>
      <c r="G21" s="1" t="s">
        <v>884</v>
      </c>
      <c r="H21" s="1" t="s">
        <v>885</v>
      </c>
      <c r="I21" s="1"/>
      <c r="J21" s="1"/>
      <c r="K21" s="1" t="s">
        <v>886</v>
      </c>
      <c r="L21" s="48">
        <v>17025</v>
      </c>
      <c r="M21" s="1"/>
      <c r="N21" s="1" t="s">
        <v>86</v>
      </c>
      <c r="O21" s="1"/>
      <c r="P21" s="1"/>
      <c r="Q21" s="1" t="s">
        <v>887</v>
      </c>
      <c r="R21" s="1" t="s">
        <v>88</v>
      </c>
      <c r="S21" s="1" t="s">
        <v>1</v>
      </c>
      <c r="T21" s="1" t="s">
        <v>89</v>
      </c>
      <c r="U21" s="1" t="s">
        <v>888</v>
      </c>
      <c r="V21" s="1" t="s">
        <v>88</v>
      </c>
      <c r="W21" s="1" t="s">
        <v>1</v>
      </c>
      <c r="X21" s="1" t="s">
        <v>89</v>
      </c>
      <c r="Y21" s="1" t="s">
        <v>90</v>
      </c>
      <c r="Z21" s="1" t="s">
        <v>88</v>
      </c>
      <c r="AA21" s="93" t="str">
        <f t="shared" si="0"/>
        <v>4</v>
      </c>
      <c r="AB21" s="1" t="s">
        <v>2</v>
      </c>
      <c r="AC21" s="1" t="s">
        <v>65</v>
      </c>
      <c r="AD21" s="1" t="s">
        <v>91</v>
      </c>
      <c r="AE21" s="1" t="s">
        <v>92</v>
      </c>
      <c r="AF21" s="1" t="s">
        <v>889</v>
      </c>
      <c r="AG21" s="48">
        <v>181100</v>
      </c>
      <c r="AH21" s="48">
        <v>181100</v>
      </c>
      <c r="AI21" s="48">
        <v>174057</v>
      </c>
      <c r="AJ21" s="48">
        <v>174057</v>
      </c>
      <c r="AK21" s="1" t="s">
        <v>890</v>
      </c>
      <c r="AL21" s="1">
        <v>0</v>
      </c>
      <c r="AM21" s="1">
        <v>100</v>
      </c>
      <c r="AN21" s="48">
        <v>1.51955201</v>
      </c>
      <c r="AO21" s="2">
        <v>66191.6855469</v>
      </c>
      <c r="AP21" s="2">
        <v>1470.8937737700001</v>
      </c>
      <c r="AQ21" s="61">
        <v>1.51982748242</v>
      </c>
      <c r="AR21" s="61">
        <v>1.51698167171</v>
      </c>
    </row>
    <row r="22" spans="1:44" x14ac:dyDescent="0.25">
      <c r="A22"/>
      <c r="B22" s="1">
        <v>13558505</v>
      </c>
      <c r="C22" s="1" t="s">
        <v>978</v>
      </c>
      <c r="D22" s="1" t="s">
        <v>979</v>
      </c>
      <c r="E22" s="1" t="s">
        <v>74</v>
      </c>
      <c r="F22" s="1"/>
      <c r="G22" s="1" t="s">
        <v>978</v>
      </c>
      <c r="H22" s="1" t="s">
        <v>979</v>
      </c>
      <c r="I22" s="1"/>
      <c r="J22" s="1"/>
      <c r="K22" s="1" t="s">
        <v>980</v>
      </c>
      <c r="L22" s="48">
        <v>17093</v>
      </c>
      <c r="M22" s="1"/>
      <c r="N22" s="1" t="s">
        <v>86</v>
      </c>
      <c r="O22" s="1"/>
      <c r="P22" s="1"/>
      <c r="Q22" s="1" t="s">
        <v>981</v>
      </c>
      <c r="R22" s="1" t="s">
        <v>88</v>
      </c>
      <c r="S22" s="1" t="s">
        <v>1</v>
      </c>
      <c r="T22" s="1" t="s">
        <v>89</v>
      </c>
      <c r="U22" s="1" t="s">
        <v>981</v>
      </c>
      <c r="V22" s="1" t="s">
        <v>88</v>
      </c>
      <c r="W22" s="1" t="s">
        <v>1</v>
      </c>
      <c r="X22" s="1" t="s">
        <v>89</v>
      </c>
      <c r="Y22" s="1" t="s">
        <v>90</v>
      </c>
      <c r="Z22" s="1" t="s">
        <v>88</v>
      </c>
      <c r="AA22" s="93" t="str">
        <f t="shared" si="0"/>
        <v>4</v>
      </c>
      <c r="AB22" s="1" t="s">
        <v>2</v>
      </c>
      <c r="AC22" s="1" t="s">
        <v>65</v>
      </c>
      <c r="AD22" s="1" t="s">
        <v>91</v>
      </c>
      <c r="AE22" s="1" t="s">
        <v>92</v>
      </c>
      <c r="AF22" s="1" t="s">
        <v>982</v>
      </c>
      <c r="AG22" s="48">
        <v>224200</v>
      </c>
      <c r="AH22" s="48">
        <v>224200</v>
      </c>
      <c r="AI22" s="48">
        <v>171523</v>
      </c>
      <c r="AJ22" s="48">
        <v>171523</v>
      </c>
      <c r="AK22" s="1" t="s">
        <v>983</v>
      </c>
      <c r="AL22" s="1">
        <v>0</v>
      </c>
      <c r="AM22" s="1">
        <v>100</v>
      </c>
      <c r="AN22" s="48">
        <v>4.5593524099999998</v>
      </c>
      <c r="AO22" s="2">
        <v>198605.39111299999</v>
      </c>
      <c r="AP22" s="2">
        <v>1890.9881494399999</v>
      </c>
      <c r="AQ22" s="61">
        <v>4.5601787094299997</v>
      </c>
      <c r="AR22" s="61">
        <v>2.2294692469899999</v>
      </c>
    </row>
    <row r="23" spans="1:44" x14ac:dyDescent="0.25">
      <c r="A23"/>
      <c r="B23" s="1">
        <v>13553913</v>
      </c>
      <c r="C23" s="1" t="s">
        <v>724</v>
      </c>
      <c r="D23" s="1" t="s">
        <v>725</v>
      </c>
      <c r="E23" s="1" t="s">
        <v>74</v>
      </c>
      <c r="F23" s="1"/>
      <c r="G23" s="1" t="s">
        <v>724</v>
      </c>
      <c r="H23" s="1" t="s">
        <v>725</v>
      </c>
      <c r="I23" s="1"/>
      <c r="J23" s="1"/>
      <c r="K23" s="1" t="s">
        <v>726</v>
      </c>
      <c r="L23" s="48">
        <v>16801</v>
      </c>
      <c r="M23" s="1"/>
      <c r="N23" s="1" t="s">
        <v>727</v>
      </c>
      <c r="O23" s="1"/>
      <c r="P23" s="1"/>
      <c r="Q23" s="1" t="s">
        <v>728</v>
      </c>
      <c r="R23" s="1" t="s">
        <v>88</v>
      </c>
      <c r="S23" s="1" t="s">
        <v>1</v>
      </c>
      <c r="T23" s="1" t="s">
        <v>89</v>
      </c>
      <c r="U23" s="1" t="s">
        <v>728</v>
      </c>
      <c r="V23" s="1" t="s">
        <v>88</v>
      </c>
      <c r="W23" s="1" t="s">
        <v>1</v>
      </c>
      <c r="X23" s="1" t="s">
        <v>89</v>
      </c>
      <c r="Y23" s="1" t="s">
        <v>90</v>
      </c>
      <c r="Z23" s="1" t="s">
        <v>88</v>
      </c>
      <c r="AA23" s="93" t="str">
        <f t="shared" si="0"/>
        <v>4</v>
      </c>
      <c r="AB23" s="1" t="s">
        <v>2</v>
      </c>
      <c r="AC23" s="1" t="s">
        <v>65</v>
      </c>
      <c r="AD23" s="1" t="s">
        <v>91</v>
      </c>
      <c r="AE23" s="1" t="s">
        <v>92</v>
      </c>
      <c r="AF23" s="1" t="s">
        <v>729</v>
      </c>
      <c r="AG23" s="48">
        <v>129800</v>
      </c>
      <c r="AH23" s="48">
        <v>129800</v>
      </c>
      <c r="AI23" s="48">
        <v>108879</v>
      </c>
      <c r="AJ23" s="48">
        <v>108879</v>
      </c>
      <c r="AK23" s="1" t="s">
        <v>276</v>
      </c>
      <c r="AL23" s="1">
        <v>0</v>
      </c>
      <c r="AM23" s="1">
        <v>100</v>
      </c>
      <c r="AN23" s="48">
        <v>0.39785396000000001</v>
      </c>
      <c r="AO23" s="2">
        <v>17330.5185547</v>
      </c>
      <c r="AP23" s="2">
        <v>531.076504484</v>
      </c>
      <c r="AQ23" s="61">
        <v>0.39792601412799999</v>
      </c>
      <c r="AR23" s="61">
        <v>0.39792601416899998</v>
      </c>
    </row>
    <row r="24" spans="1:44" x14ac:dyDescent="0.25">
      <c r="A24"/>
      <c r="B24" s="1">
        <v>13555178</v>
      </c>
      <c r="C24" s="1" t="s">
        <v>831</v>
      </c>
      <c r="D24" s="1" t="s">
        <v>832</v>
      </c>
      <c r="E24" s="1" t="s">
        <v>74</v>
      </c>
      <c r="F24" s="1"/>
      <c r="G24" s="1" t="s">
        <v>831</v>
      </c>
      <c r="H24" s="1" t="s">
        <v>832</v>
      </c>
      <c r="I24" s="1"/>
      <c r="J24" s="1"/>
      <c r="K24" s="1" t="s">
        <v>833</v>
      </c>
      <c r="L24" s="48">
        <v>16815</v>
      </c>
      <c r="M24" s="1"/>
      <c r="N24" s="1" t="s">
        <v>727</v>
      </c>
      <c r="O24" s="1"/>
      <c r="P24" s="1"/>
      <c r="Q24" s="1" t="s">
        <v>834</v>
      </c>
      <c r="R24" s="1" t="s">
        <v>88</v>
      </c>
      <c r="S24" s="1" t="s">
        <v>1</v>
      </c>
      <c r="T24" s="1" t="s">
        <v>89</v>
      </c>
      <c r="U24" s="1" t="s">
        <v>834</v>
      </c>
      <c r="V24" s="1" t="s">
        <v>88</v>
      </c>
      <c r="W24" s="1" t="s">
        <v>1</v>
      </c>
      <c r="X24" s="1" t="s">
        <v>89</v>
      </c>
      <c r="Y24" s="1" t="s">
        <v>90</v>
      </c>
      <c r="Z24" s="1" t="s">
        <v>88</v>
      </c>
      <c r="AA24" s="93" t="str">
        <f t="shared" si="0"/>
        <v>4</v>
      </c>
      <c r="AB24" s="1" t="s">
        <v>2</v>
      </c>
      <c r="AC24" s="1" t="s">
        <v>65</v>
      </c>
      <c r="AD24" s="1" t="s">
        <v>91</v>
      </c>
      <c r="AE24" s="1" t="s">
        <v>92</v>
      </c>
      <c r="AF24" s="1" t="s">
        <v>835</v>
      </c>
      <c r="AG24" s="48">
        <v>114600</v>
      </c>
      <c r="AH24" s="48">
        <v>114600</v>
      </c>
      <c r="AI24" s="48">
        <v>98431</v>
      </c>
      <c r="AJ24" s="48">
        <v>98431</v>
      </c>
      <c r="AK24" s="1" t="s">
        <v>736</v>
      </c>
      <c r="AL24" s="1">
        <v>0</v>
      </c>
      <c r="AM24" s="1">
        <v>100</v>
      </c>
      <c r="AN24" s="48">
        <v>0.35810154999999999</v>
      </c>
      <c r="AO24" s="2">
        <v>15598.9033203</v>
      </c>
      <c r="AP24" s="2">
        <v>507.97890898999998</v>
      </c>
      <c r="AQ24" s="61">
        <v>0.358166405932</v>
      </c>
      <c r="AR24" s="61">
        <v>0.35816640589600002</v>
      </c>
    </row>
    <row r="25" spans="1:44" x14ac:dyDescent="0.25">
      <c r="A25"/>
      <c r="B25" s="1">
        <v>13558506</v>
      </c>
      <c r="C25" s="1" t="s">
        <v>984</v>
      </c>
      <c r="D25" s="1" t="s">
        <v>985</v>
      </c>
      <c r="E25" s="1" t="s">
        <v>74</v>
      </c>
      <c r="F25" s="1"/>
      <c r="G25" s="1" t="s">
        <v>984</v>
      </c>
      <c r="H25" s="1" t="s">
        <v>985</v>
      </c>
      <c r="I25" s="1"/>
      <c r="J25" s="1"/>
      <c r="K25" s="1" t="s">
        <v>986</v>
      </c>
      <c r="L25" s="48">
        <v>16823</v>
      </c>
      <c r="M25" s="1"/>
      <c r="N25" s="1" t="s">
        <v>727</v>
      </c>
      <c r="O25" s="1"/>
      <c r="P25" s="1"/>
      <c r="Q25" s="1" t="s">
        <v>987</v>
      </c>
      <c r="R25" s="1" t="s">
        <v>88</v>
      </c>
      <c r="S25" s="1" t="s">
        <v>1</v>
      </c>
      <c r="T25" s="1" t="s">
        <v>89</v>
      </c>
      <c r="U25" s="1" t="s">
        <v>987</v>
      </c>
      <c r="V25" s="1" t="s">
        <v>88</v>
      </c>
      <c r="W25" s="1" t="s">
        <v>1</v>
      </c>
      <c r="X25" s="1" t="s">
        <v>89</v>
      </c>
      <c r="Y25" s="1" t="s">
        <v>90</v>
      </c>
      <c r="Z25" s="1" t="s">
        <v>88</v>
      </c>
      <c r="AA25" s="93" t="str">
        <f t="shared" si="0"/>
        <v>4</v>
      </c>
      <c r="AB25" s="1" t="s">
        <v>2</v>
      </c>
      <c r="AC25" s="1" t="s">
        <v>65</v>
      </c>
      <c r="AD25" s="1" t="s">
        <v>91</v>
      </c>
      <c r="AE25" s="1" t="s">
        <v>92</v>
      </c>
      <c r="AF25" s="1" t="s">
        <v>988</v>
      </c>
      <c r="AG25" s="48">
        <v>156900</v>
      </c>
      <c r="AH25" s="48">
        <v>156900</v>
      </c>
      <c r="AI25" s="48">
        <v>129391</v>
      </c>
      <c r="AJ25" s="48">
        <v>129391</v>
      </c>
      <c r="AK25" s="1" t="s">
        <v>736</v>
      </c>
      <c r="AL25" s="1">
        <v>0</v>
      </c>
      <c r="AM25" s="1">
        <v>100</v>
      </c>
      <c r="AN25" s="48">
        <v>0.35810504999999998</v>
      </c>
      <c r="AO25" s="2">
        <v>15599.0561523</v>
      </c>
      <c r="AP25" s="2">
        <v>507.98155525700002</v>
      </c>
      <c r="AQ25" s="61">
        <v>0.35816990667300003</v>
      </c>
      <c r="AR25" s="61">
        <v>0.35816990667600002</v>
      </c>
    </row>
    <row r="26" spans="1:44" x14ac:dyDescent="0.25">
      <c r="A26"/>
      <c r="B26" s="1">
        <v>13553914</v>
      </c>
      <c r="C26" s="1" t="s">
        <v>730</v>
      </c>
      <c r="D26" s="1" t="s">
        <v>731</v>
      </c>
      <c r="E26" s="1" t="s">
        <v>74</v>
      </c>
      <c r="F26" s="1"/>
      <c r="G26" s="1" t="s">
        <v>730</v>
      </c>
      <c r="H26" s="1" t="s">
        <v>731</v>
      </c>
      <c r="I26" s="1"/>
      <c r="J26" s="1"/>
      <c r="K26" s="1" t="s">
        <v>732</v>
      </c>
      <c r="L26" s="48">
        <v>16831</v>
      </c>
      <c r="M26" s="1"/>
      <c r="N26" s="1" t="s">
        <v>727</v>
      </c>
      <c r="O26" s="1"/>
      <c r="P26" s="1"/>
      <c r="Q26" s="1" t="s">
        <v>733</v>
      </c>
      <c r="R26" s="1" t="s">
        <v>88</v>
      </c>
      <c r="S26" s="1" t="s">
        <v>1</v>
      </c>
      <c r="T26" s="1" t="s">
        <v>89</v>
      </c>
      <c r="U26" s="1" t="s">
        <v>733</v>
      </c>
      <c r="V26" s="1" t="s">
        <v>88</v>
      </c>
      <c r="W26" s="1" t="s">
        <v>1</v>
      </c>
      <c r="X26" s="1" t="s">
        <v>734</v>
      </c>
      <c r="Y26" s="1" t="s">
        <v>90</v>
      </c>
      <c r="Z26" s="1" t="s">
        <v>88</v>
      </c>
      <c r="AA26" s="93" t="str">
        <f t="shared" si="0"/>
        <v>4</v>
      </c>
      <c r="AB26" s="1" t="s">
        <v>2</v>
      </c>
      <c r="AC26" s="1" t="s">
        <v>65</v>
      </c>
      <c r="AD26" s="1" t="s">
        <v>91</v>
      </c>
      <c r="AE26" s="1" t="s">
        <v>92</v>
      </c>
      <c r="AF26" s="1" t="s">
        <v>735</v>
      </c>
      <c r="AG26" s="48">
        <v>173400</v>
      </c>
      <c r="AH26" s="48">
        <v>173400</v>
      </c>
      <c r="AI26" s="48">
        <v>133884</v>
      </c>
      <c r="AJ26" s="48">
        <v>173400</v>
      </c>
      <c r="AK26" s="1" t="s">
        <v>736</v>
      </c>
      <c r="AL26" s="1">
        <v>0</v>
      </c>
      <c r="AM26" s="1">
        <v>100</v>
      </c>
      <c r="AN26" s="48">
        <v>0.35811378999999999</v>
      </c>
      <c r="AO26" s="2">
        <v>15599.4365234</v>
      </c>
      <c r="AP26" s="2">
        <v>507.99010634199999</v>
      </c>
      <c r="AQ26" s="61">
        <v>0.35817865679799998</v>
      </c>
      <c r="AR26" s="61">
        <v>0.35817865674999999</v>
      </c>
    </row>
    <row r="27" spans="1:44" x14ac:dyDescent="0.25">
      <c r="A27"/>
      <c r="B27" s="1">
        <v>13553915</v>
      </c>
      <c r="C27" s="1" t="s">
        <v>737</v>
      </c>
      <c r="D27" s="1" t="s">
        <v>738</v>
      </c>
      <c r="E27" s="1" t="s">
        <v>74</v>
      </c>
      <c r="F27" s="1"/>
      <c r="G27" s="1" t="s">
        <v>737</v>
      </c>
      <c r="H27" s="1" t="s">
        <v>738</v>
      </c>
      <c r="I27" s="1"/>
      <c r="J27" s="1"/>
      <c r="K27" s="1" t="s">
        <v>739</v>
      </c>
      <c r="L27" s="48">
        <v>16839</v>
      </c>
      <c r="M27" s="1"/>
      <c r="N27" s="1" t="s">
        <v>727</v>
      </c>
      <c r="O27" s="1"/>
      <c r="P27" s="1"/>
      <c r="Q27" s="1" t="s">
        <v>740</v>
      </c>
      <c r="R27" s="1" t="s">
        <v>88</v>
      </c>
      <c r="S27" s="1" t="s">
        <v>1</v>
      </c>
      <c r="T27" s="1" t="s">
        <v>89</v>
      </c>
      <c r="U27" s="1" t="s">
        <v>740</v>
      </c>
      <c r="V27" s="1" t="s">
        <v>88</v>
      </c>
      <c r="W27" s="1" t="s">
        <v>1</v>
      </c>
      <c r="X27" s="1" t="s">
        <v>89</v>
      </c>
      <c r="Y27" s="1" t="s">
        <v>90</v>
      </c>
      <c r="Z27" s="1" t="s">
        <v>88</v>
      </c>
      <c r="AA27" s="93" t="str">
        <f t="shared" si="0"/>
        <v>4</v>
      </c>
      <c r="AB27" s="1" t="s">
        <v>2</v>
      </c>
      <c r="AC27" s="1" t="s">
        <v>65</v>
      </c>
      <c r="AD27" s="1" t="s">
        <v>91</v>
      </c>
      <c r="AE27" s="1" t="s">
        <v>92</v>
      </c>
      <c r="AF27" s="1" t="s">
        <v>741</v>
      </c>
      <c r="AG27" s="48">
        <v>149100</v>
      </c>
      <c r="AH27" s="48">
        <v>149100</v>
      </c>
      <c r="AI27" s="48">
        <v>134963</v>
      </c>
      <c r="AJ27" s="48">
        <v>134963</v>
      </c>
      <c r="AK27" s="1" t="s">
        <v>736</v>
      </c>
      <c r="AL27" s="1">
        <v>0</v>
      </c>
      <c r="AM27" s="1">
        <v>100</v>
      </c>
      <c r="AN27" s="48">
        <v>0.35812085999999999</v>
      </c>
      <c r="AO27" s="2">
        <v>15599.7446289</v>
      </c>
      <c r="AP27" s="2">
        <v>507.99535495600003</v>
      </c>
      <c r="AQ27" s="61">
        <v>0.35818573357200001</v>
      </c>
      <c r="AR27" s="61">
        <v>0.35818573354599997</v>
      </c>
    </row>
    <row r="28" spans="1:44" x14ac:dyDescent="0.25">
      <c r="A28"/>
      <c r="B28" s="1">
        <v>13555548</v>
      </c>
      <c r="C28" s="1" t="s">
        <v>891</v>
      </c>
      <c r="D28" s="1" t="s">
        <v>892</v>
      </c>
      <c r="E28" s="1" t="s">
        <v>74</v>
      </c>
      <c r="F28" s="1"/>
      <c r="G28" s="1" t="s">
        <v>891</v>
      </c>
      <c r="H28" s="1" t="s">
        <v>892</v>
      </c>
      <c r="I28" s="1"/>
      <c r="J28" s="1"/>
      <c r="K28" s="1" t="s">
        <v>893</v>
      </c>
      <c r="L28" s="48">
        <v>16847</v>
      </c>
      <c r="M28" s="1"/>
      <c r="N28" s="1" t="s">
        <v>727</v>
      </c>
      <c r="O28" s="1"/>
      <c r="P28" s="1"/>
      <c r="Q28" s="1" t="s">
        <v>894</v>
      </c>
      <c r="R28" s="1" t="s">
        <v>88</v>
      </c>
      <c r="S28" s="1" t="s">
        <v>1</v>
      </c>
      <c r="T28" s="1" t="s">
        <v>89</v>
      </c>
      <c r="U28" s="1" t="s">
        <v>894</v>
      </c>
      <c r="V28" s="1" t="s">
        <v>88</v>
      </c>
      <c r="W28" s="1" t="s">
        <v>1</v>
      </c>
      <c r="X28" s="1" t="s">
        <v>89</v>
      </c>
      <c r="Y28" s="1" t="s">
        <v>90</v>
      </c>
      <c r="Z28" s="1" t="s">
        <v>88</v>
      </c>
      <c r="AA28" s="93" t="str">
        <f t="shared" si="0"/>
        <v>4</v>
      </c>
      <c r="AB28" s="1" t="s">
        <v>2</v>
      </c>
      <c r="AC28" s="1" t="s">
        <v>65</v>
      </c>
      <c r="AD28" s="1" t="s">
        <v>91</v>
      </c>
      <c r="AE28" s="1" t="s">
        <v>92</v>
      </c>
      <c r="AF28" s="1" t="s">
        <v>895</v>
      </c>
      <c r="AG28" s="48">
        <v>167100</v>
      </c>
      <c r="AH28" s="48">
        <v>167100</v>
      </c>
      <c r="AI28" s="48">
        <v>139062</v>
      </c>
      <c r="AJ28" s="48">
        <v>139062</v>
      </c>
      <c r="AK28" s="1" t="s">
        <v>896</v>
      </c>
      <c r="AL28" s="1">
        <v>0</v>
      </c>
      <c r="AM28" s="1">
        <v>100</v>
      </c>
      <c r="AN28" s="48">
        <v>0.35960105999999997</v>
      </c>
      <c r="AO28" s="2">
        <v>15664.222168</v>
      </c>
      <c r="AP28" s="2">
        <v>508.86724760499999</v>
      </c>
      <c r="AQ28" s="61">
        <v>0.35966619737599997</v>
      </c>
      <c r="AR28" s="61">
        <v>0.35966619741799999</v>
      </c>
    </row>
    <row r="29" spans="1:44" x14ac:dyDescent="0.25">
      <c r="A29"/>
      <c r="B29" s="1">
        <v>13555549</v>
      </c>
      <c r="C29" s="1" t="s">
        <v>897</v>
      </c>
      <c r="D29" s="1" t="s">
        <v>898</v>
      </c>
      <c r="E29" s="1" t="s">
        <v>74</v>
      </c>
      <c r="F29" s="1"/>
      <c r="G29" s="1" t="s">
        <v>897</v>
      </c>
      <c r="H29" s="1" t="s">
        <v>898</v>
      </c>
      <c r="I29" s="1"/>
      <c r="J29" s="1"/>
      <c r="K29" s="1" t="s">
        <v>899</v>
      </c>
      <c r="L29" s="48">
        <v>12855</v>
      </c>
      <c r="M29" s="1"/>
      <c r="N29" s="1" t="s">
        <v>745</v>
      </c>
      <c r="O29" s="1"/>
      <c r="P29" s="1"/>
      <c r="Q29" s="1" t="s">
        <v>900</v>
      </c>
      <c r="R29" s="1" t="s">
        <v>88</v>
      </c>
      <c r="S29" s="1" t="s">
        <v>1</v>
      </c>
      <c r="T29" s="1" t="s">
        <v>89</v>
      </c>
      <c r="U29" s="1" t="s">
        <v>901</v>
      </c>
      <c r="V29" s="1" t="s">
        <v>902</v>
      </c>
      <c r="W29" s="1" t="s">
        <v>1</v>
      </c>
      <c r="X29" s="1" t="s">
        <v>903</v>
      </c>
      <c r="Y29" s="1" t="s">
        <v>90</v>
      </c>
      <c r="Z29" s="1" t="s">
        <v>88</v>
      </c>
      <c r="AA29" s="93" t="str">
        <f t="shared" si="0"/>
        <v>4</v>
      </c>
      <c r="AB29" s="1" t="s">
        <v>2</v>
      </c>
      <c r="AC29" s="1" t="s">
        <v>65</v>
      </c>
      <c r="AD29" s="1" t="s">
        <v>91</v>
      </c>
      <c r="AE29" s="1" t="s">
        <v>92</v>
      </c>
      <c r="AF29" s="1" t="s">
        <v>904</v>
      </c>
      <c r="AG29" s="48">
        <v>160300</v>
      </c>
      <c r="AH29" s="48">
        <v>160300</v>
      </c>
      <c r="AI29" s="48">
        <v>131522</v>
      </c>
      <c r="AJ29" s="48">
        <v>131522</v>
      </c>
      <c r="AK29" s="1" t="s">
        <v>905</v>
      </c>
      <c r="AL29" s="1">
        <v>0</v>
      </c>
      <c r="AM29" s="1">
        <v>0</v>
      </c>
      <c r="AN29" s="48">
        <v>0.43377510000000002</v>
      </c>
      <c r="AO29" s="2">
        <v>18895.2431641</v>
      </c>
      <c r="AP29" s="2">
        <v>551.93826509600001</v>
      </c>
      <c r="AQ29" s="61">
        <v>0.433853612198</v>
      </c>
      <c r="AR29" s="61">
        <v>0.43385361220099999</v>
      </c>
    </row>
    <row r="30" spans="1:44" x14ac:dyDescent="0.25">
      <c r="A30"/>
      <c r="B30" s="1">
        <v>13553916</v>
      </c>
      <c r="C30" s="1" t="s">
        <v>742</v>
      </c>
      <c r="D30" s="1" t="s">
        <v>743</v>
      </c>
      <c r="E30" s="1" t="s">
        <v>74</v>
      </c>
      <c r="F30" s="1"/>
      <c r="G30" s="1" t="s">
        <v>742</v>
      </c>
      <c r="H30" s="1" t="s">
        <v>743</v>
      </c>
      <c r="I30" s="1"/>
      <c r="J30" s="1"/>
      <c r="K30" s="1" t="s">
        <v>744</v>
      </c>
      <c r="L30" s="48">
        <v>12847</v>
      </c>
      <c r="M30" s="1"/>
      <c r="N30" s="1" t="s">
        <v>745</v>
      </c>
      <c r="O30" s="1"/>
      <c r="P30" s="1"/>
      <c r="Q30" s="1" t="s">
        <v>746</v>
      </c>
      <c r="R30" s="1" t="s">
        <v>88</v>
      </c>
      <c r="S30" s="1" t="s">
        <v>1</v>
      </c>
      <c r="T30" s="1" t="s">
        <v>89</v>
      </c>
      <c r="U30" s="1" t="s">
        <v>746</v>
      </c>
      <c r="V30" s="1" t="s">
        <v>88</v>
      </c>
      <c r="W30" s="1" t="s">
        <v>1</v>
      </c>
      <c r="X30" s="1" t="s">
        <v>89</v>
      </c>
      <c r="Y30" s="1" t="s">
        <v>90</v>
      </c>
      <c r="Z30" s="1" t="s">
        <v>88</v>
      </c>
      <c r="AA30" s="93" t="str">
        <f t="shared" si="0"/>
        <v>4</v>
      </c>
      <c r="AB30" s="1" t="s">
        <v>2</v>
      </c>
      <c r="AC30" s="1" t="s">
        <v>65</v>
      </c>
      <c r="AD30" s="1" t="s">
        <v>91</v>
      </c>
      <c r="AE30" s="1" t="s">
        <v>92</v>
      </c>
      <c r="AF30" s="1" t="s">
        <v>747</v>
      </c>
      <c r="AG30" s="48">
        <v>199400</v>
      </c>
      <c r="AH30" s="48">
        <v>199400</v>
      </c>
      <c r="AI30" s="48">
        <v>158447</v>
      </c>
      <c r="AJ30" s="48">
        <v>199400</v>
      </c>
      <c r="AK30" s="1" t="s">
        <v>748</v>
      </c>
      <c r="AL30" s="1">
        <v>0</v>
      </c>
      <c r="AM30" s="1">
        <v>100</v>
      </c>
      <c r="AN30" s="48">
        <v>0.37865277000000003</v>
      </c>
      <c r="AO30" s="2">
        <v>16494.1147461</v>
      </c>
      <c r="AP30" s="2">
        <v>519.90513245600005</v>
      </c>
      <c r="AQ30" s="61">
        <v>0.37872152292599998</v>
      </c>
      <c r="AR30" s="61">
        <v>0.37872152298299999</v>
      </c>
    </row>
    <row r="31" spans="1:44" x14ac:dyDescent="0.25">
      <c r="A31"/>
      <c r="B31" s="1">
        <v>13555179</v>
      </c>
      <c r="C31" s="1" t="s">
        <v>836</v>
      </c>
      <c r="D31" s="1" t="s">
        <v>837</v>
      </c>
      <c r="E31" s="1" t="s">
        <v>74</v>
      </c>
      <c r="F31" s="1"/>
      <c r="G31" s="1" t="s">
        <v>836</v>
      </c>
      <c r="H31" s="1" t="s">
        <v>837</v>
      </c>
      <c r="I31" s="1"/>
      <c r="J31" s="1"/>
      <c r="K31" s="1" t="s">
        <v>838</v>
      </c>
      <c r="L31" s="48">
        <v>12839</v>
      </c>
      <c r="M31" s="1"/>
      <c r="N31" s="1" t="s">
        <v>745</v>
      </c>
      <c r="O31" s="1"/>
      <c r="P31" s="1"/>
      <c r="Q31" s="1" t="s">
        <v>839</v>
      </c>
      <c r="R31" s="1" t="s">
        <v>88</v>
      </c>
      <c r="S31" s="1" t="s">
        <v>1</v>
      </c>
      <c r="T31" s="1" t="s">
        <v>89</v>
      </c>
      <c r="U31" s="1" t="s">
        <v>839</v>
      </c>
      <c r="V31" s="1" t="s">
        <v>88</v>
      </c>
      <c r="W31" s="1" t="s">
        <v>1</v>
      </c>
      <c r="X31" s="1" t="s">
        <v>89</v>
      </c>
      <c r="Y31" s="1" t="s">
        <v>90</v>
      </c>
      <c r="Z31" s="1" t="s">
        <v>88</v>
      </c>
      <c r="AA31" s="93" t="str">
        <f t="shared" si="0"/>
        <v>4</v>
      </c>
      <c r="AB31" s="1" t="s">
        <v>2</v>
      </c>
      <c r="AC31" s="1" t="s">
        <v>65</v>
      </c>
      <c r="AD31" s="1" t="s">
        <v>91</v>
      </c>
      <c r="AE31" s="1" t="s">
        <v>92</v>
      </c>
      <c r="AF31" s="1" t="s">
        <v>840</v>
      </c>
      <c r="AG31" s="48">
        <v>146300</v>
      </c>
      <c r="AH31" s="48">
        <v>146300</v>
      </c>
      <c r="AI31" s="48">
        <v>119550</v>
      </c>
      <c r="AJ31" s="48">
        <v>119550</v>
      </c>
      <c r="AK31" s="1" t="s">
        <v>841</v>
      </c>
      <c r="AL31" s="1">
        <v>0</v>
      </c>
      <c r="AM31" s="1">
        <v>100</v>
      </c>
      <c r="AN31" s="48">
        <v>0.37840223000000001</v>
      </c>
      <c r="AO31" s="2">
        <v>16483.2011719</v>
      </c>
      <c r="AP31" s="2">
        <v>519.70380649100002</v>
      </c>
      <c r="AQ31" s="61">
        <v>0.37847080608099998</v>
      </c>
      <c r="AR31" s="61">
        <v>0.37847080602200001</v>
      </c>
    </row>
    <row r="32" spans="1:44" x14ac:dyDescent="0.25">
      <c r="A32"/>
      <c r="B32" s="1">
        <v>13558507</v>
      </c>
      <c r="C32" s="1" t="s">
        <v>989</v>
      </c>
      <c r="D32" s="1" t="s">
        <v>990</v>
      </c>
      <c r="E32" s="1" t="s">
        <v>74</v>
      </c>
      <c r="F32" s="1"/>
      <c r="G32" s="1" t="s">
        <v>989</v>
      </c>
      <c r="H32" s="1" t="s">
        <v>990</v>
      </c>
      <c r="I32" s="1"/>
      <c r="J32" s="1"/>
      <c r="K32" s="1" t="s">
        <v>991</v>
      </c>
      <c r="L32" s="48">
        <v>12831</v>
      </c>
      <c r="M32" s="1"/>
      <c r="N32" s="1" t="s">
        <v>745</v>
      </c>
      <c r="O32" s="1"/>
      <c r="P32" s="1"/>
      <c r="Q32" s="1" t="s">
        <v>992</v>
      </c>
      <c r="R32" s="1" t="s">
        <v>88</v>
      </c>
      <c r="S32" s="1" t="s">
        <v>1</v>
      </c>
      <c r="T32" s="1" t="s">
        <v>89</v>
      </c>
      <c r="U32" s="1" t="s">
        <v>992</v>
      </c>
      <c r="V32" s="1" t="s">
        <v>88</v>
      </c>
      <c r="W32" s="1" t="s">
        <v>1</v>
      </c>
      <c r="X32" s="1" t="s">
        <v>89</v>
      </c>
      <c r="Y32" s="1" t="s">
        <v>90</v>
      </c>
      <c r="Z32" s="1" t="s">
        <v>88</v>
      </c>
      <c r="AA32" s="93" t="str">
        <f t="shared" si="0"/>
        <v>4</v>
      </c>
      <c r="AB32" s="1" t="s">
        <v>2</v>
      </c>
      <c r="AC32" s="1" t="s">
        <v>65</v>
      </c>
      <c r="AD32" s="1" t="s">
        <v>91</v>
      </c>
      <c r="AE32" s="1" t="s">
        <v>92</v>
      </c>
      <c r="AF32" s="1" t="s">
        <v>993</v>
      </c>
      <c r="AG32" s="48">
        <v>179900</v>
      </c>
      <c r="AH32" s="48">
        <v>179900</v>
      </c>
      <c r="AI32" s="48">
        <v>173056</v>
      </c>
      <c r="AJ32" s="48">
        <v>173056</v>
      </c>
      <c r="AK32" s="1" t="s">
        <v>994</v>
      </c>
      <c r="AL32" s="1">
        <v>0</v>
      </c>
      <c r="AM32" s="1">
        <v>100</v>
      </c>
      <c r="AN32" s="48">
        <v>0.37807749000000002</v>
      </c>
      <c r="AO32" s="2">
        <v>16469.0556641</v>
      </c>
      <c r="AP32" s="2">
        <v>519.44863421499997</v>
      </c>
      <c r="AQ32" s="61">
        <v>0.37814588627500001</v>
      </c>
      <c r="AR32" s="61">
        <v>0.37814588625500001</v>
      </c>
    </row>
    <row r="33" spans="1:44" x14ac:dyDescent="0.25">
      <c r="A33"/>
      <c r="B33" s="1">
        <v>13558508</v>
      </c>
      <c r="C33" s="1" t="s">
        <v>995</v>
      </c>
      <c r="D33" s="1" t="s">
        <v>996</v>
      </c>
      <c r="E33" s="1" t="s">
        <v>74</v>
      </c>
      <c r="F33" s="1"/>
      <c r="G33" s="1" t="s">
        <v>995</v>
      </c>
      <c r="H33" s="1" t="s">
        <v>996</v>
      </c>
      <c r="I33" s="1"/>
      <c r="J33" s="1"/>
      <c r="K33" s="1" t="s">
        <v>997</v>
      </c>
      <c r="L33" s="48">
        <v>12823</v>
      </c>
      <c r="M33" s="1"/>
      <c r="N33" s="1" t="s">
        <v>745</v>
      </c>
      <c r="O33" s="1"/>
      <c r="P33" s="1"/>
      <c r="Q33" s="1" t="s">
        <v>998</v>
      </c>
      <c r="R33" s="1" t="s">
        <v>88</v>
      </c>
      <c r="S33" s="1" t="s">
        <v>1</v>
      </c>
      <c r="T33" s="1" t="s">
        <v>89</v>
      </c>
      <c r="U33" s="1" t="s">
        <v>998</v>
      </c>
      <c r="V33" s="1" t="s">
        <v>88</v>
      </c>
      <c r="W33" s="1" t="s">
        <v>1</v>
      </c>
      <c r="X33" s="1" t="s">
        <v>89</v>
      </c>
      <c r="Y33" s="1" t="s">
        <v>90</v>
      </c>
      <c r="Z33" s="1" t="s">
        <v>88</v>
      </c>
      <c r="AA33" s="93" t="str">
        <f t="shared" si="0"/>
        <v>4</v>
      </c>
      <c r="AB33" s="1" t="s">
        <v>2</v>
      </c>
      <c r="AC33" s="1" t="s">
        <v>65</v>
      </c>
      <c r="AD33" s="1" t="s">
        <v>91</v>
      </c>
      <c r="AE33" s="1" t="s">
        <v>92</v>
      </c>
      <c r="AF33" s="1" t="s">
        <v>999</v>
      </c>
      <c r="AG33" s="48">
        <v>167200</v>
      </c>
      <c r="AH33" s="48">
        <v>167200</v>
      </c>
      <c r="AI33" s="48">
        <v>161836</v>
      </c>
      <c r="AJ33" s="48">
        <v>161836</v>
      </c>
      <c r="AK33" s="1" t="s">
        <v>1000</v>
      </c>
      <c r="AL33" s="1">
        <v>0</v>
      </c>
      <c r="AM33" s="1">
        <v>100</v>
      </c>
      <c r="AN33" s="48">
        <v>0.43332145</v>
      </c>
      <c r="AO33" s="2">
        <v>18875.4824219</v>
      </c>
      <c r="AP33" s="2">
        <v>551.62403229500001</v>
      </c>
      <c r="AQ33" s="61">
        <v>0.43340012757200003</v>
      </c>
      <c r="AR33" s="61">
        <v>0.43340012760500002</v>
      </c>
    </row>
    <row r="34" spans="1:44" x14ac:dyDescent="0.25">
      <c r="A34"/>
      <c r="B34" s="1">
        <v>13553917</v>
      </c>
      <c r="C34" s="1" t="s">
        <v>749</v>
      </c>
      <c r="D34" s="1" t="s">
        <v>750</v>
      </c>
      <c r="E34" s="1" t="s">
        <v>74</v>
      </c>
      <c r="F34" s="1"/>
      <c r="G34" s="1" t="s">
        <v>749</v>
      </c>
      <c r="H34" s="1" t="s">
        <v>750</v>
      </c>
      <c r="I34" s="1"/>
      <c r="J34" s="1"/>
      <c r="K34" s="1" t="s">
        <v>751</v>
      </c>
      <c r="L34" s="48">
        <v>12820</v>
      </c>
      <c r="M34" s="1"/>
      <c r="N34" s="1" t="s">
        <v>745</v>
      </c>
      <c r="O34" s="1"/>
      <c r="P34" s="1"/>
      <c r="Q34" s="1" t="s">
        <v>752</v>
      </c>
      <c r="R34" s="1" t="s">
        <v>88</v>
      </c>
      <c r="S34" s="1" t="s">
        <v>1</v>
      </c>
      <c r="T34" s="1" t="s">
        <v>89</v>
      </c>
      <c r="U34" s="1" t="s">
        <v>752</v>
      </c>
      <c r="V34" s="1" t="s">
        <v>88</v>
      </c>
      <c r="W34" s="1" t="s">
        <v>1</v>
      </c>
      <c r="X34" s="1" t="s">
        <v>753</v>
      </c>
      <c r="Y34" s="1" t="s">
        <v>90</v>
      </c>
      <c r="Z34" s="1" t="s">
        <v>88</v>
      </c>
      <c r="AA34" s="93" t="str">
        <f t="shared" si="0"/>
        <v>4</v>
      </c>
      <c r="AB34" s="1" t="s">
        <v>2</v>
      </c>
      <c r="AC34" s="1" t="s">
        <v>65</v>
      </c>
      <c r="AD34" s="1" t="s">
        <v>91</v>
      </c>
      <c r="AE34" s="1" t="s">
        <v>92</v>
      </c>
      <c r="AF34" s="1" t="s">
        <v>754</v>
      </c>
      <c r="AG34" s="48">
        <v>113100</v>
      </c>
      <c r="AH34" s="48">
        <v>113100</v>
      </c>
      <c r="AI34" s="48">
        <v>98300</v>
      </c>
      <c r="AJ34" s="48">
        <v>98300</v>
      </c>
      <c r="AK34" s="1" t="s">
        <v>755</v>
      </c>
      <c r="AL34" s="1">
        <v>0</v>
      </c>
      <c r="AM34" s="1">
        <v>100</v>
      </c>
      <c r="AN34" s="48">
        <v>0.38034237999999998</v>
      </c>
      <c r="AO34" s="2">
        <v>16567.7138672</v>
      </c>
      <c r="AP34" s="2">
        <v>524.78697298400004</v>
      </c>
      <c r="AQ34" s="61">
        <v>0.38041113287400002</v>
      </c>
      <c r="AR34" s="61">
        <v>0.38041113284700001</v>
      </c>
    </row>
    <row r="35" spans="1:44" x14ac:dyDescent="0.25">
      <c r="A35"/>
      <c r="B35" s="1">
        <v>13555180</v>
      </c>
      <c r="C35" s="1" t="s">
        <v>842</v>
      </c>
      <c r="D35" s="1" t="s">
        <v>843</v>
      </c>
      <c r="E35" s="1" t="s">
        <v>74</v>
      </c>
      <c r="F35" s="1"/>
      <c r="G35" s="1" t="s">
        <v>842</v>
      </c>
      <c r="H35" s="1" t="s">
        <v>843</v>
      </c>
      <c r="I35" s="1"/>
      <c r="J35" s="1"/>
      <c r="K35" s="1" t="s">
        <v>844</v>
      </c>
      <c r="L35" s="48">
        <v>12828</v>
      </c>
      <c r="M35" s="1"/>
      <c r="N35" s="1" t="s">
        <v>745</v>
      </c>
      <c r="O35" s="1"/>
      <c r="P35" s="1"/>
      <c r="Q35" s="1" t="s">
        <v>845</v>
      </c>
      <c r="R35" s="1" t="s">
        <v>88</v>
      </c>
      <c r="S35" s="1" t="s">
        <v>1</v>
      </c>
      <c r="T35" s="1" t="s">
        <v>89</v>
      </c>
      <c r="U35" s="1" t="s">
        <v>845</v>
      </c>
      <c r="V35" s="1" t="s">
        <v>88</v>
      </c>
      <c r="W35" s="1" t="s">
        <v>1</v>
      </c>
      <c r="X35" s="1" t="s">
        <v>89</v>
      </c>
      <c r="Y35" s="1" t="s">
        <v>90</v>
      </c>
      <c r="Z35" s="1" t="s">
        <v>88</v>
      </c>
      <c r="AA35" s="93" t="str">
        <f t="shared" si="0"/>
        <v>4</v>
      </c>
      <c r="AB35" s="1" t="s">
        <v>2</v>
      </c>
      <c r="AC35" s="1" t="s">
        <v>65</v>
      </c>
      <c r="AD35" s="1" t="s">
        <v>91</v>
      </c>
      <c r="AE35" s="1" t="s">
        <v>92</v>
      </c>
      <c r="AF35" s="1" t="s">
        <v>846</v>
      </c>
      <c r="AG35" s="48">
        <v>123400</v>
      </c>
      <c r="AH35" s="48">
        <v>123400</v>
      </c>
      <c r="AI35" s="48">
        <v>102226</v>
      </c>
      <c r="AJ35" s="48">
        <v>102226</v>
      </c>
      <c r="AK35" s="1" t="s">
        <v>847</v>
      </c>
      <c r="AL35" s="1">
        <v>0</v>
      </c>
      <c r="AM35" s="1">
        <v>100</v>
      </c>
      <c r="AN35" s="48">
        <v>0.34432819999999997</v>
      </c>
      <c r="AO35" s="2">
        <v>14998.9365234</v>
      </c>
      <c r="AP35" s="2">
        <v>500.00053554499999</v>
      </c>
      <c r="AQ35" s="61">
        <v>0.34439061011299998</v>
      </c>
      <c r="AR35" s="61">
        <v>0.34439061012099997</v>
      </c>
    </row>
    <row r="36" spans="1:44" x14ac:dyDescent="0.25">
      <c r="A36"/>
      <c r="B36" s="1">
        <v>13558509</v>
      </c>
      <c r="C36" s="1" t="s">
        <v>1001</v>
      </c>
      <c r="D36" s="1" t="s">
        <v>1002</v>
      </c>
      <c r="E36" s="1" t="s">
        <v>74</v>
      </c>
      <c r="F36" s="1"/>
      <c r="G36" s="1" t="s">
        <v>1001</v>
      </c>
      <c r="H36" s="1" t="s">
        <v>1002</v>
      </c>
      <c r="I36" s="1"/>
      <c r="J36" s="1"/>
      <c r="K36" s="1" t="s">
        <v>1003</v>
      </c>
      <c r="L36" s="48">
        <v>12836</v>
      </c>
      <c r="M36" s="1"/>
      <c r="N36" s="1" t="s">
        <v>745</v>
      </c>
      <c r="O36" s="1"/>
      <c r="P36" s="1"/>
      <c r="Q36" s="1" t="s">
        <v>1004</v>
      </c>
      <c r="R36" s="1" t="s">
        <v>88</v>
      </c>
      <c r="S36" s="1" t="s">
        <v>1</v>
      </c>
      <c r="T36" s="1" t="s">
        <v>89</v>
      </c>
      <c r="U36" s="1" t="s">
        <v>1004</v>
      </c>
      <c r="V36" s="1" t="s">
        <v>88</v>
      </c>
      <c r="W36" s="1" t="s">
        <v>1</v>
      </c>
      <c r="X36" s="1" t="s">
        <v>89</v>
      </c>
      <c r="Y36" s="1" t="s">
        <v>90</v>
      </c>
      <c r="Z36" s="1" t="s">
        <v>88</v>
      </c>
      <c r="AA36" s="93" t="str">
        <f t="shared" si="0"/>
        <v>4</v>
      </c>
      <c r="AB36" s="1" t="s">
        <v>2</v>
      </c>
      <c r="AC36" s="1" t="s">
        <v>65</v>
      </c>
      <c r="AD36" s="1" t="s">
        <v>91</v>
      </c>
      <c r="AE36" s="1" t="s">
        <v>92</v>
      </c>
      <c r="AF36" s="1" t="s">
        <v>1005</v>
      </c>
      <c r="AG36" s="48">
        <v>123600</v>
      </c>
      <c r="AH36" s="48">
        <v>123600</v>
      </c>
      <c r="AI36" s="48">
        <v>102661</v>
      </c>
      <c r="AJ36" s="48">
        <v>102661</v>
      </c>
      <c r="AK36" s="1" t="s">
        <v>847</v>
      </c>
      <c r="AL36" s="1">
        <v>0</v>
      </c>
      <c r="AM36" s="1">
        <v>100</v>
      </c>
      <c r="AN36" s="48">
        <v>0.34432762</v>
      </c>
      <c r="AO36" s="2">
        <v>14998.9111328</v>
      </c>
      <c r="AP36" s="2">
        <v>500.000217002</v>
      </c>
      <c r="AQ36" s="61">
        <v>0.34439001937000002</v>
      </c>
      <c r="AR36" s="61">
        <v>0.34439001938300001</v>
      </c>
    </row>
    <row r="37" spans="1:44" x14ac:dyDescent="0.25">
      <c r="A37"/>
      <c r="B37" s="1">
        <v>13553918</v>
      </c>
      <c r="C37" s="1" t="s">
        <v>756</v>
      </c>
      <c r="D37" s="1" t="s">
        <v>757</v>
      </c>
      <c r="E37" s="1" t="s">
        <v>74</v>
      </c>
      <c r="F37" s="1"/>
      <c r="G37" s="1" t="s">
        <v>756</v>
      </c>
      <c r="H37" s="1" t="s">
        <v>757</v>
      </c>
      <c r="I37" s="1"/>
      <c r="J37" s="1"/>
      <c r="K37" s="1" t="s">
        <v>758</v>
      </c>
      <c r="L37" s="48">
        <v>12844</v>
      </c>
      <c r="M37" s="1"/>
      <c r="N37" s="1" t="s">
        <v>745</v>
      </c>
      <c r="O37" s="1"/>
      <c r="P37" s="1"/>
      <c r="Q37" s="1" t="s">
        <v>759</v>
      </c>
      <c r="R37" s="1" t="s">
        <v>88</v>
      </c>
      <c r="S37" s="1" t="s">
        <v>1</v>
      </c>
      <c r="T37" s="1" t="s">
        <v>89</v>
      </c>
      <c r="U37" s="1" t="s">
        <v>759</v>
      </c>
      <c r="V37" s="1" t="s">
        <v>88</v>
      </c>
      <c r="W37" s="1" t="s">
        <v>1</v>
      </c>
      <c r="X37" s="1" t="s">
        <v>89</v>
      </c>
      <c r="Y37" s="1" t="s">
        <v>90</v>
      </c>
      <c r="Z37" s="1" t="s">
        <v>88</v>
      </c>
      <c r="AA37" s="93" t="str">
        <f t="shared" si="0"/>
        <v>4</v>
      </c>
      <c r="AB37" s="1" t="s">
        <v>2</v>
      </c>
      <c r="AC37" s="1" t="s">
        <v>65</v>
      </c>
      <c r="AD37" s="1" t="s">
        <v>91</v>
      </c>
      <c r="AE37" s="1" t="s">
        <v>92</v>
      </c>
      <c r="AF37" s="1" t="s">
        <v>760</v>
      </c>
      <c r="AG37" s="48">
        <v>111300</v>
      </c>
      <c r="AH37" s="48">
        <v>111300</v>
      </c>
      <c r="AI37" s="48">
        <v>96111</v>
      </c>
      <c r="AJ37" s="48">
        <v>96111</v>
      </c>
      <c r="AK37" s="1" t="s">
        <v>67</v>
      </c>
      <c r="AL37" s="1">
        <v>0</v>
      </c>
      <c r="AM37" s="1">
        <v>100</v>
      </c>
      <c r="AN37" s="48">
        <v>0.34712998</v>
      </c>
      <c r="AO37" s="2">
        <v>15120.9819336</v>
      </c>
      <c r="AP37" s="2">
        <v>501.64708817500002</v>
      </c>
      <c r="AQ37" s="61">
        <v>0.34719287229099999</v>
      </c>
      <c r="AR37" s="61">
        <v>0.34719287226700002</v>
      </c>
    </row>
    <row r="38" spans="1:44" x14ac:dyDescent="0.25">
      <c r="A38"/>
      <c r="B38" s="1">
        <v>13553919</v>
      </c>
      <c r="C38" s="1" t="s">
        <v>761</v>
      </c>
      <c r="D38" s="1" t="s">
        <v>762</v>
      </c>
      <c r="E38" s="1" t="s">
        <v>74</v>
      </c>
      <c r="F38" s="1"/>
      <c r="G38" s="1" t="s">
        <v>761</v>
      </c>
      <c r="H38" s="1" t="s">
        <v>762</v>
      </c>
      <c r="I38" s="1"/>
      <c r="J38" s="1"/>
      <c r="K38" s="1" t="s">
        <v>763</v>
      </c>
      <c r="L38" s="48">
        <v>16834</v>
      </c>
      <c r="M38" s="1"/>
      <c r="N38" s="1" t="s">
        <v>727</v>
      </c>
      <c r="O38" s="1"/>
      <c r="P38" s="1"/>
      <c r="Q38" s="1" t="s">
        <v>764</v>
      </c>
      <c r="R38" s="1" t="s">
        <v>88</v>
      </c>
      <c r="S38" s="1" t="s">
        <v>1</v>
      </c>
      <c r="T38" s="1" t="s">
        <v>89</v>
      </c>
      <c r="U38" s="1" t="s">
        <v>764</v>
      </c>
      <c r="V38" s="1" t="s">
        <v>88</v>
      </c>
      <c r="W38" s="1" t="s">
        <v>1</v>
      </c>
      <c r="X38" s="1" t="s">
        <v>89</v>
      </c>
      <c r="Y38" s="1" t="s">
        <v>90</v>
      </c>
      <c r="Z38" s="1" t="s">
        <v>88</v>
      </c>
      <c r="AA38" s="93" t="str">
        <f t="shared" si="0"/>
        <v>4</v>
      </c>
      <c r="AB38" s="1" t="s">
        <v>2</v>
      </c>
      <c r="AC38" s="1" t="s">
        <v>65</v>
      </c>
      <c r="AD38" s="1" t="s">
        <v>91</v>
      </c>
      <c r="AE38" s="1" t="s">
        <v>92</v>
      </c>
      <c r="AF38" s="1" t="s">
        <v>765</v>
      </c>
      <c r="AG38" s="48">
        <v>169700</v>
      </c>
      <c r="AH38" s="48">
        <v>169700</v>
      </c>
      <c r="AI38" s="48">
        <v>158916</v>
      </c>
      <c r="AJ38" s="48">
        <v>158916</v>
      </c>
      <c r="AK38" s="1" t="s">
        <v>766</v>
      </c>
      <c r="AL38" s="1">
        <v>0</v>
      </c>
      <c r="AM38" s="1">
        <v>100</v>
      </c>
      <c r="AN38" s="48">
        <v>0.46056691999999999</v>
      </c>
      <c r="AO38" s="2">
        <v>20062.2949219</v>
      </c>
      <c r="AP38" s="2">
        <v>656.67643135200001</v>
      </c>
      <c r="AQ38" s="61">
        <v>0.46065054192100002</v>
      </c>
      <c r="AR38" s="61">
        <v>0.46065054187900001</v>
      </c>
    </row>
    <row r="39" spans="1:44" x14ac:dyDescent="0.25">
      <c r="A39"/>
      <c r="B39" s="1">
        <v>13553920</v>
      </c>
      <c r="C39" s="1" t="s">
        <v>767</v>
      </c>
      <c r="D39" s="1" t="s">
        <v>768</v>
      </c>
      <c r="E39" s="1" t="s">
        <v>74</v>
      </c>
      <c r="F39" s="1"/>
      <c r="G39" s="1" t="s">
        <v>767</v>
      </c>
      <c r="H39" s="1" t="s">
        <v>768</v>
      </c>
      <c r="I39" s="1"/>
      <c r="J39" s="1"/>
      <c r="K39" s="1" t="s">
        <v>769</v>
      </c>
      <c r="L39" s="48">
        <v>16820</v>
      </c>
      <c r="M39" s="1"/>
      <c r="N39" s="1" t="s">
        <v>727</v>
      </c>
      <c r="O39" s="1"/>
      <c r="P39" s="1"/>
      <c r="Q39" s="1" t="s">
        <v>770</v>
      </c>
      <c r="R39" s="1" t="s">
        <v>88</v>
      </c>
      <c r="S39" s="1" t="s">
        <v>1</v>
      </c>
      <c r="T39" s="1" t="s">
        <v>89</v>
      </c>
      <c r="U39" s="1" t="s">
        <v>770</v>
      </c>
      <c r="V39" s="1" t="s">
        <v>88</v>
      </c>
      <c r="W39" s="1" t="s">
        <v>1</v>
      </c>
      <c r="X39" s="1" t="s">
        <v>89</v>
      </c>
      <c r="Y39" s="1" t="s">
        <v>90</v>
      </c>
      <c r="Z39" s="1" t="s">
        <v>88</v>
      </c>
      <c r="AA39" s="93" t="str">
        <f t="shared" si="0"/>
        <v>4</v>
      </c>
      <c r="AB39" s="1" t="s">
        <v>2</v>
      </c>
      <c r="AC39" s="1" t="s">
        <v>65</v>
      </c>
      <c r="AD39" s="1" t="s">
        <v>91</v>
      </c>
      <c r="AE39" s="1" t="s">
        <v>92</v>
      </c>
      <c r="AF39" s="1" t="s">
        <v>771</v>
      </c>
      <c r="AG39" s="48">
        <v>122200</v>
      </c>
      <c r="AH39" s="48">
        <v>122200</v>
      </c>
      <c r="AI39" s="48">
        <v>102144</v>
      </c>
      <c r="AJ39" s="48">
        <v>102144</v>
      </c>
      <c r="AK39" s="1" t="s">
        <v>772</v>
      </c>
      <c r="AL39" s="1">
        <v>0</v>
      </c>
      <c r="AM39" s="1">
        <v>100</v>
      </c>
      <c r="AN39" s="48">
        <v>0.34616834000000002</v>
      </c>
      <c r="AO39" s="2">
        <v>15079.0927734</v>
      </c>
      <c r="AP39" s="2">
        <v>500.418282025</v>
      </c>
      <c r="AQ39" s="61">
        <v>0.346230979414</v>
      </c>
      <c r="AR39" s="61">
        <v>0.34623097945999998</v>
      </c>
    </row>
    <row r="40" spans="1:44" x14ac:dyDescent="0.25">
      <c r="A40"/>
      <c r="B40" s="1">
        <v>13558510</v>
      </c>
      <c r="C40" s="1" t="s">
        <v>1006</v>
      </c>
      <c r="D40" s="1" t="s">
        <v>1007</v>
      </c>
      <c r="E40" s="1" t="s">
        <v>74</v>
      </c>
      <c r="F40" s="1"/>
      <c r="G40" s="1" t="s">
        <v>1006</v>
      </c>
      <c r="H40" s="1" t="s">
        <v>1007</v>
      </c>
      <c r="I40" s="1"/>
      <c r="J40" s="1"/>
      <c r="K40" s="1" t="s">
        <v>1008</v>
      </c>
      <c r="L40" s="48">
        <v>16812</v>
      </c>
      <c r="M40" s="1"/>
      <c r="N40" s="1" t="s">
        <v>727</v>
      </c>
      <c r="O40" s="1"/>
      <c r="P40" s="1"/>
      <c r="Q40" s="1" t="s">
        <v>1009</v>
      </c>
      <c r="R40" s="1" t="s">
        <v>88</v>
      </c>
      <c r="S40" s="1" t="s">
        <v>1</v>
      </c>
      <c r="T40" s="1" t="s">
        <v>89</v>
      </c>
      <c r="U40" s="1" t="s">
        <v>1009</v>
      </c>
      <c r="V40" s="1" t="s">
        <v>88</v>
      </c>
      <c r="W40" s="1" t="s">
        <v>1</v>
      </c>
      <c r="X40" s="1" t="s">
        <v>89</v>
      </c>
      <c r="Y40" s="1" t="s">
        <v>90</v>
      </c>
      <c r="Z40" s="1" t="s">
        <v>88</v>
      </c>
      <c r="AA40" s="93" t="str">
        <f t="shared" si="0"/>
        <v>4</v>
      </c>
      <c r="AB40" s="1" t="s">
        <v>2</v>
      </c>
      <c r="AC40" s="1" t="s">
        <v>65</v>
      </c>
      <c r="AD40" s="1" t="s">
        <v>91</v>
      </c>
      <c r="AE40" s="1" t="s">
        <v>92</v>
      </c>
      <c r="AF40" s="1" t="s">
        <v>1010</v>
      </c>
      <c r="AG40" s="48">
        <v>154700</v>
      </c>
      <c r="AH40" s="48">
        <v>154700</v>
      </c>
      <c r="AI40" s="48">
        <v>149047</v>
      </c>
      <c r="AJ40" s="48">
        <v>149047</v>
      </c>
      <c r="AK40" s="1" t="s">
        <v>1011</v>
      </c>
      <c r="AL40" s="1">
        <v>0</v>
      </c>
      <c r="AM40" s="1">
        <v>100</v>
      </c>
      <c r="AN40" s="48">
        <v>0.35203879999999999</v>
      </c>
      <c r="AO40" s="2">
        <v>15334.8100586</v>
      </c>
      <c r="AP40" s="2">
        <v>524.28406716400002</v>
      </c>
      <c r="AQ40" s="61">
        <v>0.35210253207800002</v>
      </c>
      <c r="AR40" s="61">
        <v>0.35210253206499997</v>
      </c>
    </row>
    <row r="41" spans="1:44" x14ac:dyDescent="0.25">
      <c r="A41"/>
      <c r="B41" s="1">
        <v>13555550</v>
      </c>
      <c r="C41" s="1" t="s">
        <v>906</v>
      </c>
      <c r="D41" s="1" t="s">
        <v>907</v>
      </c>
      <c r="E41" s="1" t="s">
        <v>74</v>
      </c>
      <c r="F41" s="1"/>
      <c r="G41" s="1" t="s">
        <v>906</v>
      </c>
      <c r="H41" s="1" t="s">
        <v>907</v>
      </c>
      <c r="I41" s="1"/>
      <c r="J41" s="1"/>
      <c r="K41" s="1" t="s">
        <v>908</v>
      </c>
      <c r="L41" s="48">
        <v>16804</v>
      </c>
      <c r="M41" s="1"/>
      <c r="N41" s="1" t="s">
        <v>727</v>
      </c>
      <c r="O41" s="1"/>
      <c r="P41" s="1"/>
      <c r="Q41" s="1" t="s">
        <v>909</v>
      </c>
      <c r="R41" s="1" t="s">
        <v>88</v>
      </c>
      <c r="S41" s="1" t="s">
        <v>1</v>
      </c>
      <c r="T41" s="1" t="s">
        <v>89</v>
      </c>
      <c r="U41" s="1" t="s">
        <v>909</v>
      </c>
      <c r="V41" s="1" t="s">
        <v>88</v>
      </c>
      <c r="W41" s="1" t="s">
        <v>1</v>
      </c>
      <c r="X41" s="1" t="s">
        <v>89</v>
      </c>
      <c r="Y41" s="1" t="s">
        <v>90</v>
      </c>
      <c r="Z41" s="1" t="s">
        <v>88</v>
      </c>
      <c r="AA41" s="93" t="str">
        <f t="shared" si="0"/>
        <v>4</v>
      </c>
      <c r="AB41" s="1" t="s">
        <v>2</v>
      </c>
      <c r="AC41" s="1" t="s">
        <v>65</v>
      </c>
      <c r="AD41" s="1" t="s">
        <v>91</v>
      </c>
      <c r="AE41" s="1" t="s">
        <v>92</v>
      </c>
      <c r="AF41" s="1" t="s">
        <v>910</v>
      </c>
      <c r="AG41" s="48">
        <v>166700</v>
      </c>
      <c r="AH41" s="48">
        <v>166700</v>
      </c>
      <c r="AI41" s="48">
        <v>155917</v>
      </c>
      <c r="AJ41" s="48">
        <v>155917</v>
      </c>
      <c r="AK41" s="1" t="s">
        <v>911</v>
      </c>
      <c r="AL41" s="1">
        <v>0</v>
      </c>
      <c r="AM41" s="1">
        <v>100</v>
      </c>
      <c r="AN41" s="48">
        <v>0.71568958999999999</v>
      </c>
      <c r="AO41" s="2">
        <v>31175.4384766</v>
      </c>
      <c r="AP41" s="2">
        <v>783.59493664299998</v>
      </c>
      <c r="AQ41" s="61">
        <v>0.71581939387000004</v>
      </c>
      <c r="AR41" s="61">
        <v>0.71581939392500005</v>
      </c>
    </row>
    <row r="42" spans="1:44" x14ac:dyDescent="0.25">
      <c r="A42"/>
      <c r="B42" s="1">
        <v>13555551</v>
      </c>
      <c r="C42" s="1" t="s">
        <v>912</v>
      </c>
      <c r="D42" s="1" t="s">
        <v>913</v>
      </c>
      <c r="E42" s="1" t="s">
        <v>74</v>
      </c>
      <c r="F42" s="1"/>
      <c r="G42" s="1" t="s">
        <v>912</v>
      </c>
      <c r="H42" s="1" t="s">
        <v>913</v>
      </c>
      <c r="I42" s="1"/>
      <c r="J42" s="1"/>
      <c r="K42" s="1" t="s">
        <v>914</v>
      </c>
      <c r="L42" s="48">
        <v>0</v>
      </c>
      <c r="M42" s="1"/>
      <c r="N42" s="1" t="s">
        <v>167</v>
      </c>
      <c r="O42" s="1"/>
      <c r="P42" s="1"/>
      <c r="Q42" s="1"/>
      <c r="R42" s="1" t="s">
        <v>88</v>
      </c>
      <c r="S42" s="1" t="s">
        <v>1</v>
      </c>
      <c r="T42" s="1" t="s">
        <v>89</v>
      </c>
      <c r="U42" s="1"/>
      <c r="V42" s="1" t="s">
        <v>88</v>
      </c>
      <c r="W42" s="1" t="s">
        <v>1</v>
      </c>
      <c r="X42" s="1" t="s">
        <v>89</v>
      </c>
      <c r="Y42" s="1" t="s">
        <v>90</v>
      </c>
      <c r="Z42" s="1" t="s">
        <v>88</v>
      </c>
      <c r="AA42" s="93" t="str">
        <f t="shared" si="0"/>
        <v>4</v>
      </c>
      <c r="AB42" s="1" t="s">
        <v>230</v>
      </c>
      <c r="AC42" s="1" t="s">
        <v>231</v>
      </c>
      <c r="AD42" s="1" t="s">
        <v>91</v>
      </c>
      <c r="AE42" s="1" t="s">
        <v>92</v>
      </c>
      <c r="AF42" s="1" t="s">
        <v>915</v>
      </c>
      <c r="AG42" s="48">
        <v>0</v>
      </c>
      <c r="AH42" s="48">
        <v>0</v>
      </c>
      <c r="AI42" s="48">
        <v>0</v>
      </c>
      <c r="AJ42" s="48">
        <v>0</v>
      </c>
      <c r="AK42" s="1" t="s">
        <v>916</v>
      </c>
      <c r="AL42" s="1">
        <v>0</v>
      </c>
      <c r="AM42" s="1">
        <v>0</v>
      </c>
      <c r="AN42" s="48">
        <v>0.91354502000000004</v>
      </c>
      <c r="AO42" s="2">
        <v>39794.0209961</v>
      </c>
      <c r="AP42" s="2">
        <v>1265.14678357</v>
      </c>
      <c r="AQ42" s="61">
        <v>0.91371175696600004</v>
      </c>
      <c r="AR42" s="61">
        <v>0.91371175693700002</v>
      </c>
    </row>
    <row r="43" spans="1:44" x14ac:dyDescent="0.25">
      <c r="A43"/>
      <c r="B43" s="1">
        <v>13553921</v>
      </c>
      <c r="C43" s="1" t="s">
        <v>773</v>
      </c>
      <c r="D43" s="1" t="s">
        <v>774</v>
      </c>
      <c r="E43" s="1" t="s">
        <v>74</v>
      </c>
      <c r="F43" s="1"/>
      <c r="G43" s="1" t="s">
        <v>773</v>
      </c>
      <c r="H43" s="1" t="s">
        <v>774</v>
      </c>
      <c r="I43" s="1"/>
      <c r="J43" s="1"/>
      <c r="K43" s="1" t="s">
        <v>775</v>
      </c>
      <c r="L43" s="48">
        <v>0</v>
      </c>
      <c r="M43" s="1"/>
      <c r="N43" s="1" t="s">
        <v>167</v>
      </c>
      <c r="O43" s="1"/>
      <c r="P43" s="1"/>
      <c r="Q43" s="1"/>
      <c r="R43" s="1" t="s">
        <v>88</v>
      </c>
      <c r="S43" s="1" t="s">
        <v>1</v>
      </c>
      <c r="T43" s="1" t="s">
        <v>89</v>
      </c>
      <c r="U43" s="1" t="s">
        <v>776</v>
      </c>
      <c r="V43" s="1" t="s">
        <v>777</v>
      </c>
      <c r="W43" s="1" t="s">
        <v>1</v>
      </c>
      <c r="X43" s="1" t="s">
        <v>778</v>
      </c>
      <c r="Y43" s="1" t="s">
        <v>90</v>
      </c>
      <c r="Z43" s="1" t="s">
        <v>88</v>
      </c>
      <c r="AA43" s="93" t="str">
        <f t="shared" si="0"/>
        <v>4</v>
      </c>
      <c r="AB43" s="1" t="s">
        <v>230</v>
      </c>
      <c r="AC43" s="1" t="s">
        <v>231</v>
      </c>
      <c r="AD43" s="1" t="s">
        <v>91</v>
      </c>
      <c r="AE43" s="1" t="s">
        <v>92</v>
      </c>
      <c r="AF43" s="1" t="s">
        <v>779</v>
      </c>
      <c r="AG43" s="48">
        <v>0</v>
      </c>
      <c r="AH43" s="48">
        <v>0</v>
      </c>
      <c r="AI43" s="48">
        <v>0</v>
      </c>
      <c r="AJ43" s="48">
        <v>0</v>
      </c>
      <c r="AK43" s="1" t="s">
        <v>780</v>
      </c>
      <c r="AL43" s="1">
        <v>0</v>
      </c>
      <c r="AM43" s="1">
        <v>0</v>
      </c>
      <c r="AN43" s="48">
        <v>1.4093832100000001</v>
      </c>
      <c r="AO43" s="2">
        <v>61392.7324219</v>
      </c>
      <c r="AP43" s="2">
        <v>1073.06288397</v>
      </c>
      <c r="AQ43" s="61">
        <v>1.4096386672300001</v>
      </c>
      <c r="AR43" s="61">
        <v>1.4096386672200001</v>
      </c>
    </row>
    <row r="44" spans="1:44" x14ac:dyDescent="0.25">
      <c r="A44"/>
      <c r="B44" s="1">
        <v>13555185</v>
      </c>
      <c r="C44" s="1" t="s">
        <v>848</v>
      </c>
      <c r="D44" s="1" t="s">
        <v>849</v>
      </c>
      <c r="E44" s="1" t="s">
        <v>74</v>
      </c>
      <c r="F44" s="1"/>
      <c r="G44" s="1" t="s">
        <v>848</v>
      </c>
      <c r="H44" s="1" t="s">
        <v>849</v>
      </c>
      <c r="I44" s="1"/>
      <c r="J44" s="1"/>
      <c r="K44" s="1" t="s">
        <v>850</v>
      </c>
      <c r="L44" s="48">
        <v>16731</v>
      </c>
      <c r="M44" s="1"/>
      <c r="N44" s="1" t="s">
        <v>815</v>
      </c>
      <c r="O44" s="1"/>
      <c r="P44" s="1"/>
      <c r="Q44" s="1" t="s">
        <v>851</v>
      </c>
      <c r="R44" s="1" t="s">
        <v>88</v>
      </c>
      <c r="S44" s="1" t="s">
        <v>1</v>
      </c>
      <c r="T44" s="1" t="s">
        <v>89</v>
      </c>
      <c r="U44" s="1" t="s">
        <v>852</v>
      </c>
      <c r="V44" s="1" t="s">
        <v>14</v>
      </c>
      <c r="W44" s="1" t="s">
        <v>1</v>
      </c>
      <c r="X44" s="1" t="s">
        <v>15</v>
      </c>
      <c r="Y44" s="1" t="s">
        <v>90</v>
      </c>
      <c r="Z44" s="1" t="s">
        <v>88</v>
      </c>
      <c r="AA44" s="93" t="str">
        <f t="shared" si="0"/>
        <v>2</v>
      </c>
      <c r="AB44" s="1" t="s">
        <v>361</v>
      </c>
      <c r="AC44" s="1" t="s">
        <v>362</v>
      </c>
      <c r="AD44" s="1" t="s">
        <v>91</v>
      </c>
      <c r="AE44" s="1" t="s">
        <v>92</v>
      </c>
      <c r="AF44" s="1" t="s">
        <v>853</v>
      </c>
      <c r="AG44" s="48">
        <v>184500</v>
      </c>
      <c r="AH44" s="48">
        <v>184500</v>
      </c>
      <c r="AI44" s="48">
        <v>150054</v>
      </c>
      <c r="AJ44" s="48">
        <v>150054</v>
      </c>
      <c r="AK44" s="1" t="s">
        <v>854</v>
      </c>
      <c r="AL44" s="1">
        <v>0</v>
      </c>
      <c r="AM44" s="1">
        <v>0</v>
      </c>
      <c r="AN44" s="48">
        <v>1.2895752199999999</v>
      </c>
      <c r="AO44" s="2">
        <v>56173.8964844</v>
      </c>
      <c r="AP44" s="2">
        <v>991.99918514299998</v>
      </c>
      <c r="AQ44" s="61">
        <v>1.2898077741</v>
      </c>
      <c r="AR44" s="61">
        <v>0.51645880813800005</v>
      </c>
    </row>
    <row r="45" spans="1:44" x14ac:dyDescent="0.25">
      <c r="A45"/>
      <c r="B45" s="1">
        <v>13558550</v>
      </c>
      <c r="C45" s="1" t="s">
        <v>1012</v>
      </c>
      <c r="D45" s="1" t="s">
        <v>1013</v>
      </c>
      <c r="E45" s="1" t="s">
        <v>74</v>
      </c>
      <c r="F45" s="1"/>
      <c r="G45" s="1" t="s">
        <v>1012</v>
      </c>
      <c r="H45" s="1" t="s">
        <v>1013</v>
      </c>
      <c r="I45" s="1"/>
      <c r="J45" s="1"/>
      <c r="K45" s="1" t="s">
        <v>1014</v>
      </c>
      <c r="L45" s="48">
        <v>13100</v>
      </c>
      <c r="M45" s="1"/>
      <c r="N45" s="1" t="s">
        <v>167</v>
      </c>
      <c r="O45" s="1"/>
      <c r="P45" s="1"/>
      <c r="Q45" s="1" t="s">
        <v>1015</v>
      </c>
      <c r="R45" s="1" t="s">
        <v>88</v>
      </c>
      <c r="S45" s="1" t="s">
        <v>1</v>
      </c>
      <c r="T45" s="1" t="s">
        <v>89</v>
      </c>
      <c r="U45" s="1" t="s">
        <v>1016</v>
      </c>
      <c r="V45" s="1" t="s">
        <v>88</v>
      </c>
      <c r="W45" s="1" t="s">
        <v>1</v>
      </c>
      <c r="X45" s="1" t="s">
        <v>89</v>
      </c>
      <c r="Y45" s="1" t="s">
        <v>90</v>
      </c>
      <c r="Z45" s="1" t="s">
        <v>88</v>
      </c>
      <c r="AA45" s="93" t="str">
        <f t="shared" si="0"/>
        <v>2</v>
      </c>
      <c r="AB45" s="1" t="s">
        <v>361</v>
      </c>
      <c r="AC45" s="1" t="s">
        <v>362</v>
      </c>
      <c r="AD45" s="1" t="s">
        <v>91</v>
      </c>
      <c r="AE45" s="1" t="s">
        <v>92</v>
      </c>
      <c r="AF45" s="1" t="s">
        <v>1017</v>
      </c>
      <c r="AG45" s="48">
        <v>284500</v>
      </c>
      <c r="AH45" s="48">
        <v>284500</v>
      </c>
      <c r="AI45" s="48">
        <v>241337</v>
      </c>
      <c r="AJ45" s="48">
        <v>241337</v>
      </c>
      <c r="AK45" s="1" t="s">
        <v>1018</v>
      </c>
      <c r="AL45" s="1">
        <v>0</v>
      </c>
      <c r="AM45" s="1">
        <v>0</v>
      </c>
      <c r="AN45" s="48">
        <v>3.1896087199999998</v>
      </c>
      <c r="AO45" s="2">
        <v>138939.35595699999</v>
      </c>
      <c r="AP45" s="2">
        <v>1519.01312792</v>
      </c>
      <c r="AQ45" s="61">
        <v>3.19018552577</v>
      </c>
      <c r="AR45" s="61">
        <v>1.9391348375699999</v>
      </c>
    </row>
    <row r="46" spans="1:44" x14ac:dyDescent="0.25">
      <c r="A46"/>
      <c r="B46" s="1">
        <v>13555579</v>
      </c>
      <c r="C46" s="1" t="s">
        <v>918</v>
      </c>
      <c r="D46" s="1" t="s">
        <v>919</v>
      </c>
      <c r="E46" s="1" t="s">
        <v>74</v>
      </c>
      <c r="F46" s="1"/>
      <c r="G46" s="1" t="s">
        <v>918</v>
      </c>
      <c r="H46" s="1" t="s">
        <v>919</v>
      </c>
      <c r="I46" s="1"/>
      <c r="J46" s="1"/>
      <c r="K46" s="1" t="s">
        <v>858</v>
      </c>
      <c r="L46" s="48">
        <v>13000</v>
      </c>
      <c r="M46" s="1"/>
      <c r="N46" s="1" t="s">
        <v>167</v>
      </c>
      <c r="O46" s="1"/>
      <c r="P46" s="1"/>
      <c r="Q46" s="1" t="s">
        <v>920</v>
      </c>
      <c r="R46" s="1" t="s">
        <v>88</v>
      </c>
      <c r="S46" s="1" t="s">
        <v>1</v>
      </c>
      <c r="T46" s="1" t="s">
        <v>89</v>
      </c>
      <c r="U46" s="1" t="s">
        <v>859</v>
      </c>
      <c r="V46" s="1" t="s">
        <v>860</v>
      </c>
      <c r="W46" s="1" t="s">
        <v>1</v>
      </c>
      <c r="X46" s="1" t="s">
        <v>861</v>
      </c>
      <c r="Y46" s="1" t="s">
        <v>90</v>
      </c>
      <c r="Z46" s="1" t="s">
        <v>88</v>
      </c>
      <c r="AA46" s="93" t="str">
        <f t="shared" si="0"/>
        <v>2</v>
      </c>
      <c r="AB46" s="1" t="s">
        <v>361</v>
      </c>
      <c r="AC46" s="1" t="s">
        <v>362</v>
      </c>
      <c r="AD46" s="1" t="s">
        <v>91</v>
      </c>
      <c r="AE46" s="1" t="s">
        <v>92</v>
      </c>
      <c r="AF46" s="1" t="s">
        <v>921</v>
      </c>
      <c r="AG46" s="48">
        <v>167300</v>
      </c>
      <c r="AH46" s="48">
        <v>167300</v>
      </c>
      <c r="AI46" s="48">
        <v>146944</v>
      </c>
      <c r="AJ46" s="48">
        <v>146944</v>
      </c>
      <c r="AK46" s="1" t="s">
        <v>922</v>
      </c>
      <c r="AL46" s="1">
        <v>0</v>
      </c>
      <c r="AM46" s="1">
        <v>0</v>
      </c>
      <c r="AN46" s="48">
        <v>0.98991836</v>
      </c>
      <c r="AO46" s="2">
        <v>43120.84375</v>
      </c>
      <c r="AP46" s="2">
        <v>1134.53151293</v>
      </c>
      <c r="AQ46" s="61">
        <v>0.99009319710699994</v>
      </c>
      <c r="AR46" s="61">
        <v>0.85288948343600002</v>
      </c>
    </row>
    <row r="47" spans="1:44" x14ac:dyDescent="0.25">
      <c r="A47"/>
      <c r="B47" s="1">
        <v>13555215</v>
      </c>
      <c r="C47" s="1" t="s">
        <v>856</v>
      </c>
      <c r="D47" s="1" t="s">
        <v>857</v>
      </c>
      <c r="E47" s="1" t="s">
        <v>74</v>
      </c>
      <c r="F47" s="1"/>
      <c r="G47" s="1" t="s">
        <v>856</v>
      </c>
      <c r="H47" s="1" t="s">
        <v>857</v>
      </c>
      <c r="I47" s="1"/>
      <c r="J47" s="1"/>
      <c r="K47" s="1" t="s">
        <v>858</v>
      </c>
      <c r="L47" s="48">
        <v>0</v>
      </c>
      <c r="M47" s="1"/>
      <c r="N47" s="1" t="s">
        <v>167</v>
      </c>
      <c r="O47" s="1"/>
      <c r="P47" s="1"/>
      <c r="Q47" s="1"/>
      <c r="R47" s="1" t="s">
        <v>88</v>
      </c>
      <c r="S47" s="1" t="s">
        <v>1</v>
      </c>
      <c r="T47" s="1" t="s">
        <v>89</v>
      </c>
      <c r="U47" s="1" t="s">
        <v>859</v>
      </c>
      <c r="V47" s="1" t="s">
        <v>860</v>
      </c>
      <c r="W47" s="1" t="s">
        <v>1</v>
      </c>
      <c r="X47" s="1" t="s">
        <v>861</v>
      </c>
      <c r="Y47" s="1" t="s">
        <v>90</v>
      </c>
      <c r="Z47" s="1" t="s">
        <v>88</v>
      </c>
      <c r="AA47" s="93" t="str">
        <f t="shared" si="0"/>
        <v>2</v>
      </c>
      <c r="AB47" s="1" t="s">
        <v>782</v>
      </c>
      <c r="AC47" s="1" t="s">
        <v>783</v>
      </c>
      <c r="AD47" s="1" t="s">
        <v>91</v>
      </c>
      <c r="AE47" s="1" t="s">
        <v>92</v>
      </c>
      <c r="AF47" s="1" t="s">
        <v>862</v>
      </c>
      <c r="AG47" s="48">
        <v>12000</v>
      </c>
      <c r="AH47" s="48">
        <v>12000</v>
      </c>
      <c r="AI47" s="48">
        <v>12288</v>
      </c>
      <c r="AJ47" s="48">
        <v>12000</v>
      </c>
      <c r="AK47" s="1" t="s">
        <v>863</v>
      </c>
      <c r="AL47" s="1">
        <v>0</v>
      </c>
      <c r="AM47" s="1">
        <v>0</v>
      </c>
      <c r="AN47" s="48">
        <v>0.11245708</v>
      </c>
      <c r="AO47" s="2">
        <v>4898.6303710900002</v>
      </c>
      <c r="AP47" s="2">
        <v>443.98073190399998</v>
      </c>
      <c r="AQ47" s="61">
        <v>0.112477392651</v>
      </c>
      <c r="AR47" s="61">
        <v>3.5932679736700002E-2</v>
      </c>
    </row>
    <row r="48" spans="1:44" x14ac:dyDescent="0.25">
      <c r="A48"/>
      <c r="B48" s="62">
        <v>13558554</v>
      </c>
      <c r="C48" s="62" t="s">
        <v>1019</v>
      </c>
      <c r="D48" s="62" t="s">
        <v>1020</v>
      </c>
      <c r="E48" s="62" t="s">
        <v>74</v>
      </c>
      <c r="F48" s="62"/>
      <c r="G48" s="62" t="s">
        <v>1019</v>
      </c>
      <c r="H48" s="62" t="s">
        <v>1020</v>
      </c>
      <c r="I48" s="62"/>
      <c r="J48" s="62"/>
      <c r="K48" s="62" t="s">
        <v>1021</v>
      </c>
      <c r="L48" s="63">
        <v>12932</v>
      </c>
      <c r="M48" s="62"/>
      <c r="N48" s="62" t="s">
        <v>167</v>
      </c>
      <c r="O48" s="62"/>
      <c r="P48" s="62"/>
      <c r="Q48" s="62" t="s">
        <v>1022</v>
      </c>
      <c r="R48" s="62" t="s">
        <v>88</v>
      </c>
      <c r="S48" s="62" t="s">
        <v>1</v>
      </c>
      <c r="T48" s="62" t="s">
        <v>89</v>
      </c>
      <c r="U48" s="62" t="s">
        <v>1022</v>
      </c>
      <c r="V48" s="62" t="s">
        <v>88</v>
      </c>
      <c r="W48" s="62" t="s">
        <v>1</v>
      </c>
      <c r="X48" s="62" t="s">
        <v>89</v>
      </c>
      <c r="Y48" s="62" t="s">
        <v>90</v>
      </c>
      <c r="Z48" s="62" t="s">
        <v>88</v>
      </c>
      <c r="AA48" s="93">
        <v>2</v>
      </c>
      <c r="AB48" s="62" t="s">
        <v>868</v>
      </c>
      <c r="AC48" s="1" t="s">
        <v>869</v>
      </c>
      <c r="AD48" s="1" t="s">
        <v>91</v>
      </c>
      <c r="AE48" s="1" t="s">
        <v>92</v>
      </c>
      <c r="AF48" s="1" t="s">
        <v>1023</v>
      </c>
      <c r="AG48" s="48">
        <v>0</v>
      </c>
      <c r="AH48" s="48">
        <v>0</v>
      </c>
      <c r="AI48" s="48">
        <v>0</v>
      </c>
      <c r="AJ48" s="48">
        <v>0</v>
      </c>
      <c r="AK48" s="1" t="s">
        <v>1024</v>
      </c>
      <c r="AL48" s="1">
        <v>0</v>
      </c>
      <c r="AM48" s="1">
        <v>0</v>
      </c>
      <c r="AN48" s="48">
        <v>1.4934951400000001</v>
      </c>
      <c r="AO48" s="2">
        <v>65056.6484375</v>
      </c>
      <c r="AP48" s="2">
        <v>1042.59000836</v>
      </c>
      <c r="AQ48" s="61">
        <v>1.4937669439400001</v>
      </c>
      <c r="AR48" s="61">
        <v>0.28673951693100003</v>
      </c>
    </row>
    <row r="49" spans="1:44" x14ac:dyDescent="0.25">
      <c r="A49"/>
      <c r="B49" s="1">
        <v>13553958</v>
      </c>
      <c r="C49" s="1" t="s">
        <v>784</v>
      </c>
      <c r="D49" s="1" t="s">
        <v>785</v>
      </c>
      <c r="E49" s="1" t="s">
        <v>74</v>
      </c>
      <c r="F49" s="1"/>
      <c r="G49" s="1" t="s">
        <v>784</v>
      </c>
      <c r="H49" s="1" t="s">
        <v>785</v>
      </c>
      <c r="I49" s="1"/>
      <c r="J49" s="1"/>
      <c r="K49" s="1" t="s">
        <v>786</v>
      </c>
      <c r="L49" s="48">
        <v>0</v>
      </c>
      <c r="M49" s="1"/>
      <c r="N49" s="1" t="s">
        <v>167</v>
      </c>
      <c r="O49" s="1"/>
      <c r="P49" s="1"/>
      <c r="Q49" s="1"/>
      <c r="R49" s="1" t="s">
        <v>88</v>
      </c>
      <c r="S49" s="1" t="s">
        <v>1</v>
      </c>
      <c r="T49" s="1" t="s">
        <v>89</v>
      </c>
      <c r="U49" s="1" t="s">
        <v>787</v>
      </c>
      <c r="V49" s="1" t="s">
        <v>88</v>
      </c>
      <c r="W49" s="1" t="s">
        <v>1</v>
      </c>
      <c r="X49" s="1" t="s">
        <v>89</v>
      </c>
      <c r="Y49" s="1" t="s">
        <v>90</v>
      </c>
      <c r="Z49" s="1" t="s">
        <v>88</v>
      </c>
      <c r="AA49" s="93" t="str">
        <f t="shared" si="0"/>
        <v>2</v>
      </c>
      <c r="AB49" s="1" t="s">
        <v>782</v>
      </c>
      <c r="AC49" s="1" t="s">
        <v>783</v>
      </c>
      <c r="AD49" s="1" t="s">
        <v>91</v>
      </c>
      <c r="AE49" s="1" t="s">
        <v>92</v>
      </c>
      <c r="AF49" s="1" t="s">
        <v>788</v>
      </c>
      <c r="AG49" s="48">
        <v>51400</v>
      </c>
      <c r="AH49" s="48">
        <v>51400</v>
      </c>
      <c r="AI49" s="48">
        <v>50738</v>
      </c>
      <c r="AJ49" s="48">
        <v>50738</v>
      </c>
      <c r="AK49" s="1" t="s">
        <v>789</v>
      </c>
      <c r="AL49" s="1">
        <v>0</v>
      </c>
      <c r="AM49" s="1">
        <v>0</v>
      </c>
      <c r="AN49" s="48">
        <v>1.17233275</v>
      </c>
      <c r="AO49" s="2">
        <v>51066.8144531</v>
      </c>
      <c r="AP49" s="2">
        <v>994.20123285099999</v>
      </c>
      <c r="AQ49" s="61">
        <v>1.17254635546</v>
      </c>
      <c r="AR49" s="61">
        <v>0.116325316199</v>
      </c>
    </row>
    <row r="50" spans="1:44" x14ac:dyDescent="0.25">
      <c r="A50"/>
      <c r="B50" s="1">
        <v>13553959</v>
      </c>
      <c r="C50" s="1" t="s">
        <v>790</v>
      </c>
      <c r="D50" s="1" t="s">
        <v>791</v>
      </c>
      <c r="E50" s="1" t="s">
        <v>74</v>
      </c>
      <c r="F50" s="1"/>
      <c r="G50" s="1" t="s">
        <v>790</v>
      </c>
      <c r="H50" s="1" t="s">
        <v>791</v>
      </c>
      <c r="I50" s="1"/>
      <c r="J50" s="1"/>
      <c r="K50" s="1" t="s">
        <v>792</v>
      </c>
      <c r="L50" s="48">
        <v>12916</v>
      </c>
      <c r="M50" s="1"/>
      <c r="N50" s="1" t="s">
        <v>167</v>
      </c>
      <c r="O50" s="1"/>
      <c r="P50" s="1"/>
      <c r="Q50" s="1" t="s">
        <v>787</v>
      </c>
      <c r="R50" s="1" t="s">
        <v>88</v>
      </c>
      <c r="S50" s="1" t="s">
        <v>1</v>
      </c>
      <c r="T50" s="1" t="s">
        <v>89</v>
      </c>
      <c r="U50" s="1" t="s">
        <v>787</v>
      </c>
      <c r="V50" s="1" t="s">
        <v>88</v>
      </c>
      <c r="W50" s="1" t="s">
        <v>1</v>
      </c>
      <c r="X50" s="1" t="s">
        <v>89</v>
      </c>
      <c r="Y50" s="1" t="s">
        <v>90</v>
      </c>
      <c r="Z50" s="1" t="s">
        <v>88</v>
      </c>
      <c r="AA50" s="93" t="str">
        <f t="shared" si="0"/>
        <v>2</v>
      </c>
      <c r="AB50" s="1" t="s">
        <v>361</v>
      </c>
      <c r="AC50" s="1" t="s">
        <v>362</v>
      </c>
      <c r="AD50" s="1" t="s">
        <v>91</v>
      </c>
      <c r="AE50" s="1" t="s">
        <v>92</v>
      </c>
      <c r="AF50" s="1" t="s">
        <v>793</v>
      </c>
      <c r="AG50" s="48">
        <v>268900</v>
      </c>
      <c r="AH50" s="48">
        <v>268900</v>
      </c>
      <c r="AI50" s="48">
        <v>230236</v>
      </c>
      <c r="AJ50" s="48">
        <v>230236</v>
      </c>
      <c r="AK50" s="1" t="s">
        <v>794</v>
      </c>
      <c r="AL50" s="1">
        <v>0</v>
      </c>
      <c r="AM50" s="1">
        <v>0</v>
      </c>
      <c r="AN50" s="48">
        <v>1.3912601499999999</v>
      </c>
      <c r="AO50" s="2">
        <v>60603.2919922</v>
      </c>
      <c r="AP50" s="2">
        <v>1120.7652569700001</v>
      </c>
      <c r="AQ50" s="61">
        <v>1.39151428526</v>
      </c>
      <c r="AR50" s="61">
        <v>0.91059281709999995</v>
      </c>
    </row>
    <row r="51" spans="1:44" x14ac:dyDescent="0.25">
      <c r="A51"/>
      <c r="B51" s="1">
        <v>13553960</v>
      </c>
      <c r="C51" s="1" t="s">
        <v>795</v>
      </c>
      <c r="D51" s="1" t="s">
        <v>796</v>
      </c>
      <c r="E51" s="1" t="s">
        <v>74</v>
      </c>
      <c r="F51" s="1"/>
      <c r="G51" s="1" t="s">
        <v>795</v>
      </c>
      <c r="H51" s="1" t="s">
        <v>796</v>
      </c>
      <c r="I51" s="1"/>
      <c r="J51" s="1"/>
      <c r="K51" s="1" t="s">
        <v>797</v>
      </c>
      <c r="L51" s="48">
        <v>0</v>
      </c>
      <c r="M51" s="1"/>
      <c r="N51" s="1" t="s">
        <v>167</v>
      </c>
      <c r="O51" s="1"/>
      <c r="P51" s="1"/>
      <c r="Q51" s="1"/>
      <c r="R51" s="1" t="s">
        <v>88</v>
      </c>
      <c r="S51" s="1" t="s">
        <v>1</v>
      </c>
      <c r="T51" s="1" t="s">
        <v>89</v>
      </c>
      <c r="U51" s="1" t="s">
        <v>798</v>
      </c>
      <c r="V51" s="1" t="s">
        <v>799</v>
      </c>
      <c r="W51" s="1" t="s">
        <v>1</v>
      </c>
      <c r="X51" s="1" t="s">
        <v>800</v>
      </c>
      <c r="Y51" s="1" t="s">
        <v>90</v>
      </c>
      <c r="Z51" s="1" t="s">
        <v>88</v>
      </c>
      <c r="AA51" s="93" t="str">
        <f t="shared" si="0"/>
        <v>2</v>
      </c>
      <c r="AB51" s="1" t="s">
        <v>782</v>
      </c>
      <c r="AC51" s="1" t="s">
        <v>783</v>
      </c>
      <c r="AD51" s="1" t="s">
        <v>91</v>
      </c>
      <c r="AE51" s="1" t="s">
        <v>92</v>
      </c>
      <c r="AF51" s="1" t="s">
        <v>801</v>
      </c>
      <c r="AG51" s="48">
        <v>178200</v>
      </c>
      <c r="AH51" s="48">
        <v>178200</v>
      </c>
      <c r="AI51" s="48">
        <v>107881</v>
      </c>
      <c r="AJ51" s="48">
        <v>107881</v>
      </c>
      <c r="AK51" s="1" t="s">
        <v>802</v>
      </c>
      <c r="AL51" s="1">
        <v>0</v>
      </c>
      <c r="AM51" s="1">
        <v>0</v>
      </c>
      <c r="AN51" s="48">
        <v>4.0886863099999999</v>
      </c>
      <c r="AO51" s="2">
        <v>178103.175781</v>
      </c>
      <c r="AP51" s="2">
        <v>1748.46111572</v>
      </c>
      <c r="AQ51" s="61">
        <v>4.0894224558600003</v>
      </c>
      <c r="AR51" s="61">
        <v>2.4545564878800001</v>
      </c>
    </row>
    <row r="52" spans="1:44" x14ac:dyDescent="0.25">
      <c r="A52"/>
      <c r="B52" s="1">
        <v>13555580</v>
      </c>
      <c r="C52" s="1" t="s">
        <v>923</v>
      </c>
      <c r="D52" s="1" t="s">
        <v>924</v>
      </c>
      <c r="E52" s="1" t="s">
        <v>74</v>
      </c>
      <c r="F52" s="1"/>
      <c r="G52" s="1" t="s">
        <v>923</v>
      </c>
      <c r="H52" s="1" t="s">
        <v>924</v>
      </c>
      <c r="I52" s="1"/>
      <c r="J52" s="1"/>
      <c r="K52" s="1" t="s">
        <v>925</v>
      </c>
      <c r="L52" s="48">
        <v>0</v>
      </c>
      <c r="M52" s="1"/>
      <c r="N52" s="1" t="s">
        <v>815</v>
      </c>
      <c r="O52" s="1"/>
      <c r="P52" s="1"/>
      <c r="Q52" s="1"/>
      <c r="R52" s="1" t="s">
        <v>88</v>
      </c>
      <c r="S52" s="1" t="s">
        <v>1</v>
      </c>
      <c r="T52" s="1" t="s">
        <v>89</v>
      </c>
      <c r="U52" s="1" t="s">
        <v>926</v>
      </c>
      <c r="V52" s="1" t="s">
        <v>781</v>
      </c>
      <c r="W52" s="1" t="s">
        <v>1</v>
      </c>
      <c r="X52" s="1" t="s">
        <v>855</v>
      </c>
      <c r="Y52" s="1" t="s">
        <v>90</v>
      </c>
      <c r="Z52" s="1" t="s">
        <v>88</v>
      </c>
      <c r="AA52" s="93" t="str">
        <f t="shared" si="0"/>
        <v>2</v>
      </c>
      <c r="AB52" s="1" t="s">
        <v>782</v>
      </c>
      <c r="AC52" s="1" t="s">
        <v>783</v>
      </c>
      <c r="AD52" s="1" t="s">
        <v>91</v>
      </c>
      <c r="AE52" s="1" t="s">
        <v>92</v>
      </c>
      <c r="AF52" s="1" t="s">
        <v>927</v>
      </c>
      <c r="AG52" s="48">
        <v>157600</v>
      </c>
      <c r="AH52" s="48">
        <v>157600</v>
      </c>
      <c r="AI52" s="48">
        <v>96634</v>
      </c>
      <c r="AJ52" s="48">
        <v>96634</v>
      </c>
      <c r="AK52" s="1" t="s">
        <v>928</v>
      </c>
      <c r="AL52" s="1">
        <v>0</v>
      </c>
      <c r="AM52" s="1">
        <v>0</v>
      </c>
      <c r="AN52" s="48">
        <v>7.2090150599999996</v>
      </c>
      <c r="AO52" s="2">
        <v>314024.69580099999</v>
      </c>
      <c r="AP52" s="2">
        <v>2618.5993637699999</v>
      </c>
      <c r="AQ52" s="61">
        <v>7.2103209172999998</v>
      </c>
      <c r="AR52" s="61">
        <v>1.32405087337</v>
      </c>
    </row>
    <row r="53" spans="1:44" x14ac:dyDescent="0.25">
      <c r="A53"/>
      <c r="B53" s="62">
        <v>13555217</v>
      </c>
      <c r="C53" s="62" t="s">
        <v>864</v>
      </c>
      <c r="D53" s="62" t="s">
        <v>865</v>
      </c>
      <c r="E53" s="62" t="s">
        <v>74</v>
      </c>
      <c r="F53" s="62"/>
      <c r="G53" s="62" t="s">
        <v>864</v>
      </c>
      <c r="H53" s="62" t="s">
        <v>865</v>
      </c>
      <c r="I53" s="62"/>
      <c r="J53" s="62"/>
      <c r="K53" s="62" t="s">
        <v>866</v>
      </c>
      <c r="L53" s="63">
        <v>13060</v>
      </c>
      <c r="M53" s="62"/>
      <c r="N53" s="62" t="s">
        <v>806</v>
      </c>
      <c r="O53" s="62"/>
      <c r="P53" s="62"/>
      <c r="Q53" s="62" t="s">
        <v>867</v>
      </c>
      <c r="R53" s="62" t="s">
        <v>88</v>
      </c>
      <c r="S53" s="62" t="s">
        <v>1</v>
      </c>
      <c r="T53" s="62" t="s">
        <v>89</v>
      </c>
      <c r="U53" s="62" t="s">
        <v>867</v>
      </c>
      <c r="V53" s="62" t="s">
        <v>88</v>
      </c>
      <c r="W53" s="62" t="s">
        <v>1</v>
      </c>
      <c r="X53" s="62" t="s">
        <v>89</v>
      </c>
      <c r="Y53" s="62" t="s">
        <v>90</v>
      </c>
      <c r="Z53" s="62" t="s">
        <v>88</v>
      </c>
      <c r="AA53" s="93">
        <v>2</v>
      </c>
      <c r="AB53" s="62" t="s">
        <v>868</v>
      </c>
      <c r="AC53" s="1" t="s">
        <v>869</v>
      </c>
      <c r="AD53" s="1" t="s">
        <v>91</v>
      </c>
      <c r="AE53" s="1" t="s">
        <v>92</v>
      </c>
      <c r="AF53" s="1" t="s">
        <v>870</v>
      </c>
      <c r="AG53" s="48">
        <v>0</v>
      </c>
      <c r="AH53" s="48">
        <v>0</v>
      </c>
      <c r="AI53" s="48">
        <v>0</v>
      </c>
      <c r="AJ53" s="48">
        <v>0</v>
      </c>
      <c r="AK53" s="1" t="s">
        <v>871</v>
      </c>
      <c r="AL53" s="1">
        <v>0</v>
      </c>
      <c r="AM53" s="1">
        <v>0</v>
      </c>
      <c r="AN53" s="48">
        <v>3.90044265</v>
      </c>
      <c r="AO53" s="2">
        <v>169903.28173799999</v>
      </c>
      <c r="AP53" s="2">
        <v>1902.86978978</v>
      </c>
      <c r="AQ53" s="61">
        <v>3.90114697413</v>
      </c>
      <c r="AR53" s="61">
        <v>0.10351255646099999</v>
      </c>
    </row>
    <row r="54" spans="1:44" x14ac:dyDescent="0.25">
      <c r="A54"/>
      <c r="B54" s="1">
        <v>13564307</v>
      </c>
      <c r="C54" s="1" t="s">
        <v>1385</v>
      </c>
      <c r="D54" s="1" t="s">
        <v>1386</v>
      </c>
      <c r="E54" s="1" t="s">
        <v>74</v>
      </c>
      <c r="F54" s="1"/>
      <c r="G54" s="1" t="s">
        <v>1385</v>
      </c>
      <c r="H54" s="1" t="s">
        <v>1386</v>
      </c>
      <c r="I54" s="1"/>
      <c r="J54" s="1"/>
      <c r="K54" s="1" t="s">
        <v>1387</v>
      </c>
      <c r="L54" s="48">
        <v>12014</v>
      </c>
      <c r="M54" s="1"/>
      <c r="N54" s="1" t="s">
        <v>1221</v>
      </c>
      <c r="O54" s="1"/>
      <c r="P54" s="1"/>
      <c r="Q54" s="1" t="s">
        <v>1388</v>
      </c>
      <c r="R54" s="1" t="s">
        <v>16</v>
      </c>
      <c r="S54" s="1" t="s">
        <v>1</v>
      </c>
      <c r="T54" s="1" t="s">
        <v>17</v>
      </c>
      <c r="U54" s="1" t="s">
        <v>1388</v>
      </c>
      <c r="V54" s="1" t="s">
        <v>16</v>
      </c>
      <c r="W54" s="1" t="s">
        <v>1</v>
      </c>
      <c r="X54" s="1" t="s">
        <v>17</v>
      </c>
      <c r="Y54" s="1" t="s">
        <v>90</v>
      </c>
      <c r="Z54" s="1" t="s">
        <v>88</v>
      </c>
      <c r="AA54" s="93" t="str">
        <f t="shared" si="0"/>
        <v>4</v>
      </c>
      <c r="AB54" s="1" t="s">
        <v>2</v>
      </c>
      <c r="AC54" s="1" t="s">
        <v>65</v>
      </c>
      <c r="AD54" s="1" t="s">
        <v>91</v>
      </c>
      <c r="AE54" s="1" t="s">
        <v>92</v>
      </c>
      <c r="AF54" s="1" t="s">
        <v>1389</v>
      </c>
      <c r="AG54" s="48">
        <v>79200</v>
      </c>
      <c r="AH54" s="48">
        <v>79200</v>
      </c>
      <c r="AI54" s="48">
        <v>46389</v>
      </c>
      <c r="AJ54" s="48">
        <v>46389</v>
      </c>
      <c r="AK54" s="1" t="s">
        <v>1390</v>
      </c>
      <c r="AL54" s="1">
        <v>0</v>
      </c>
      <c r="AM54" s="1">
        <v>100</v>
      </c>
      <c r="AN54" s="48">
        <v>4.6896871400000002</v>
      </c>
      <c r="AO54" s="2">
        <v>204282.771973</v>
      </c>
      <c r="AP54" s="2">
        <v>1810.25691065</v>
      </c>
      <c r="AQ54" s="61">
        <v>4.6905224648699999</v>
      </c>
      <c r="AR54" s="61">
        <v>0.90663582947800003</v>
      </c>
    </row>
    <row r="55" spans="1:44" x14ac:dyDescent="0.25">
      <c r="A55"/>
      <c r="B55" s="1">
        <v>13559977</v>
      </c>
      <c r="C55" s="1" t="s">
        <v>1150</v>
      </c>
      <c r="D55" s="1" t="s">
        <v>1151</v>
      </c>
      <c r="E55" s="1" t="s">
        <v>74</v>
      </c>
      <c r="F55" s="1"/>
      <c r="G55" s="1" t="s">
        <v>1150</v>
      </c>
      <c r="H55" s="1" t="s">
        <v>1151</v>
      </c>
      <c r="I55" s="1"/>
      <c r="J55" s="1"/>
      <c r="K55" s="1" t="s">
        <v>1152</v>
      </c>
      <c r="L55" s="48">
        <v>16750</v>
      </c>
      <c r="M55" s="1"/>
      <c r="N55" s="1" t="s">
        <v>86</v>
      </c>
      <c r="O55" s="1"/>
      <c r="P55" s="1"/>
      <c r="Q55" s="1" t="s">
        <v>1153</v>
      </c>
      <c r="R55" s="1" t="s">
        <v>88</v>
      </c>
      <c r="S55" s="1" t="s">
        <v>1</v>
      </c>
      <c r="T55" s="1" t="s">
        <v>89</v>
      </c>
      <c r="U55" s="1" t="s">
        <v>1154</v>
      </c>
      <c r="V55" s="1" t="s">
        <v>88</v>
      </c>
      <c r="W55" s="1" t="s">
        <v>1</v>
      </c>
      <c r="X55" s="1" t="s">
        <v>89</v>
      </c>
      <c r="Y55" s="1" t="s">
        <v>90</v>
      </c>
      <c r="Z55" s="1" t="s">
        <v>88</v>
      </c>
      <c r="AA55" s="93" t="str">
        <f t="shared" si="0"/>
        <v>3</v>
      </c>
      <c r="AB55" s="1" t="s">
        <v>1155</v>
      </c>
      <c r="AC55" s="1" t="s">
        <v>1156</v>
      </c>
      <c r="AD55" s="1" t="s">
        <v>91</v>
      </c>
      <c r="AE55" s="1" t="s">
        <v>92</v>
      </c>
      <c r="AF55" s="1" t="s">
        <v>1157</v>
      </c>
      <c r="AG55" s="48">
        <v>870700</v>
      </c>
      <c r="AH55" s="48">
        <v>870700</v>
      </c>
      <c r="AI55" s="48">
        <v>689617</v>
      </c>
      <c r="AJ55" s="48">
        <v>689617</v>
      </c>
      <c r="AK55" s="1" t="s">
        <v>1158</v>
      </c>
      <c r="AL55" s="1">
        <v>0</v>
      </c>
      <c r="AM55" s="1">
        <v>0</v>
      </c>
      <c r="AN55" s="48">
        <v>14.524973790000001</v>
      </c>
      <c r="AO55" s="2">
        <v>632707.85839800001</v>
      </c>
      <c r="AP55" s="2">
        <v>3771.19838205</v>
      </c>
      <c r="AQ55" s="61">
        <v>14.5275030967</v>
      </c>
      <c r="AR55" s="61">
        <v>13.2251194313</v>
      </c>
    </row>
    <row r="56" spans="1:44" x14ac:dyDescent="0.25">
      <c r="A56"/>
      <c r="B56" s="1">
        <v>13562944</v>
      </c>
      <c r="C56" s="1" t="s">
        <v>1273</v>
      </c>
      <c r="D56" s="1" t="s">
        <v>1274</v>
      </c>
      <c r="E56" s="1" t="s">
        <v>74</v>
      </c>
      <c r="F56" s="1"/>
      <c r="G56" s="1" t="s">
        <v>1273</v>
      </c>
      <c r="H56" s="1" t="s">
        <v>1274</v>
      </c>
      <c r="I56" s="1"/>
      <c r="J56" s="1"/>
      <c r="K56" s="1" t="s">
        <v>1275</v>
      </c>
      <c r="L56" s="48">
        <v>16601</v>
      </c>
      <c r="M56" s="1"/>
      <c r="N56" s="1" t="s">
        <v>1162</v>
      </c>
      <c r="O56" s="1"/>
      <c r="P56" s="1"/>
      <c r="Q56" s="1" t="s">
        <v>1276</v>
      </c>
      <c r="R56" s="1" t="s">
        <v>88</v>
      </c>
      <c r="S56" s="1" t="s">
        <v>1</v>
      </c>
      <c r="T56" s="1" t="s">
        <v>89</v>
      </c>
      <c r="U56" s="1" t="s">
        <v>1276</v>
      </c>
      <c r="V56" s="1" t="s">
        <v>88</v>
      </c>
      <c r="W56" s="1" t="s">
        <v>1</v>
      </c>
      <c r="X56" s="1" t="s">
        <v>89</v>
      </c>
      <c r="Y56" s="1" t="s">
        <v>90</v>
      </c>
      <c r="Z56" s="1" t="s">
        <v>88</v>
      </c>
      <c r="AA56" s="93" t="str">
        <f t="shared" si="0"/>
        <v>4</v>
      </c>
      <c r="AB56" s="1" t="s">
        <v>2</v>
      </c>
      <c r="AC56" s="1" t="s">
        <v>65</v>
      </c>
      <c r="AD56" s="1" t="s">
        <v>91</v>
      </c>
      <c r="AE56" s="1" t="s">
        <v>92</v>
      </c>
      <c r="AF56" s="1" t="s">
        <v>1277</v>
      </c>
      <c r="AG56" s="48">
        <v>81100</v>
      </c>
      <c r="AH56" s="48">
        <v>81100</v>
      </c>
      <c r="AI56" s="48">
        <v>76163</v>
      </c>
      <c r="AJ56" s="48">
        <v>76163</v>
      </c>
      <c r="AK56" s="1" t="s">
        <v>1278</v>
      </c>
      <c r="AL56" s="1">
        <v>0</v>
      </c>
      <c r="AM56" s="1">
        <v>100</v>
      </c>
      <c r="AN56" s="48">
        <v>0.80325044000000001</v>
      </c>
      <c r="AO56" s="2">
        <v>34989.5893555</v>
      </c>
      <c r="AP56" s="2">
        <v>750.02343898100003</v>
      </c>
      <c r="AQ56" s="61">
        <v>0.80339637551599996</v>
      </c>
      <c r="AR56" s="61">
        <v>0.803395430312</v>
      </c>
    </row>
    <row r="57" spans="1:44" x14ac:dyDescent="0.25">
      <c r="A57"/>
      <c r="B57" s="1">
        <v>13559979</v>
      </c>
      <c r="C57" s="1" t="s">
        <v>1159</v>
      </c>
      <c r="D57" s="1" t="s">
        <v>1160</v>
      </c>
      <c r="E57" s="1" t="s">
        <v>74</v>
      </c>
      <c r="F57" s="1"/>
      <c r="G57" s="1" t="s">
        <v>1159</v>
      </c>
      <c r="H57" s="1" t="s">
        <v>1160</v>
      </c>
      <c r="I57" s="1"/>
      <c r="J57" s="1"/>
      <c r="K57" s="1" t="s">
        <v>1161</v>
      </c>
      <c r="L57" s="48">
        <v>0</v>
      </c>
      <c r="M57" s="1"/>
      <c r="N57" s="1" t="s">
        <v>1162</v>
      </c>
      <c r="O57" s="1"/>
      <c r="P57" s="1"/>
      <c r="Q57" s="1"/>
      <c r="R57" s="1" t="s">
        <v>88</v>
      </c>
      <c r="S57" s="1" t="s">
        <v>1</v>
      </c>
      <c r="T57" s="1" t="s">
        <v>89</v>
      </c>
      <c r="U57" s="1" t="s">
        <v>1163</v>
      </c>
      <c r="V57" s="1" t="s">
        <v>88</v>
      </c>
      <c r="W57" s="1" t="s">
        <v>1</v>
      </c>
      <c r="X57" s="1" t="s">
        <v>89</v>
      </c>
      <c r="Y57" s="1" t="s">
        <v>90</v>
      </c>
      <c r="Z57" s="1" t="s">
        <v>88</v>
      </c>
      <c r="AA57" s="93" t="str">
        <f t="shared" si="0"/>
        <v>4</v>
      </c>
      <c r="AB57" s="1" t="s">
        <v>230</v>
      </c>
      <c r="AC57" s="1" t="s">
        <v>231</v>
      </c>
      <c r="AD57" s="1" t="s">
        <v>91</v>
      </c>
      <c r="AE57" s="1" t="s">
        <v>92</v>
      </c>
      <c r="AF57" s="1" t="s">
        <v>1164</v>
      </c>
      <c r="AG57" s="48">
        <v>36000</v>
      </c>
      <c r="AH57" s="48">
        <v>36000</v>
      </c>
      <c r="AI57" s="48">
        <v>13874</v>
      </c>
      <c r="AJ57" s="48">
        <v>13874</v>
      </c>
      <c r="AK57" s="1" t="s">
        <v>1165</v>
      </c>
      <c r="AL57" s="1">
        <v>0</v>
      </c>
      <c r="AM57" s="1">
        <v>0</v>
      </c>
      <c r="AN57" s="48">
        <v>3.22805718</v>
      </c>
      <c r="AO57" s="2">
        <v>140614.17089800001</v>
      </c>
      <c r="AP57" s="2">
        <v>1535.08645093</v>
      </c>
      <c r="AQ57" s="61">
        <v>3.2286459611399998</v>
      </c>
      <c r="AR57" s="61">
        <v>3.2286455758499999</v>
      </c>
    </row>
    <row r="58" spans="1:44" x14ac:dyDescent="0.25">
      <c r="A58"/>
      <c r="B58" s="1">
        <v>13564318</v>
      </c>
      <c r="C58" s="1" t="s">
        <v>1391</v>
      </c>
      <c r="D58" s="1" t="s">
        <v>1392</v>
      </c>
      <c r="E58" s="1" t="s">
        <v>74</v>
      </c>
      <c r="F58" s="1"/>
      <c r="G58" s="1" t="s">
        <v>1391</v>
      </c>
      <c r="H58" s="1" t="s">
        <v>1392</v>
      </c>
      <c r="I58" s="1"/>
      <c r="J58" s="1"/>
      <c r="K58" s="1" t="s">
        <v>1393</v>
      </c>
      <c r="L58" s="48">
        <v>12550</v>
      </c>
      <c r="M58" s="1"/>
      <c r="N58" s="1" t="s">
        <v>1394</v>
      </c>
      <c r="O58" s="1"/>
      <c r="P58" s="1"/>
      <c r="Q58" s="1" t="s">
        <v>1395</v>
      </c>
      <c r="R58" s="1" t="s">
        <v>88</v>
      </c>
      <c r="S58" s="1" t="s">
        <v>1</v>
      </c>
      <c r="T58" s="1" t="s">
        <v>89</v>
      </c>
      <c r="U58" s="1" t="s">
        <v>1395</v>
      </c>
      <c r="V58" s="1" t="s">
        <v>88</v>
      </c>
      <c r="W58" s="1" t="s">
        <v>1</v>
      </c>
      <c r="X58" s="1" t="s">
        <v>89</v>
      </c>
      <c r="Y58" s="1" t="s">
        <v>90</v>
      </c>
      <c r="Z58" s="1" t="s">
        <v>88</v>
      </c>
      <c r="AA58" s="93" t="str">
        <f t="shared" si="0"/>
        <v>4</v>
      </c>
      <c r="AB58" s="1" t="s">
        <v>2</v>
      </c>
      <c r="AC58" s="1" t="s">
        <v>65</v>
      </c>
      <c r="AD58" s="1" t="s">
        <v>91</v>
      </c>
      <c r="AE58" s="1" t="s">
        <v>92</v>
      </c>
      <c r="AF58" s="1" t="s">
        <v>1396</v>
      </c>
      <c r="AG58" s="48">
        <v>107000</v>
      </c>
      <c r="AH58" s="48">
        <v>107000</v>
      </c>
      <c r="AI58" s="48">
        <v>85517</v>
      </c>
      <c r="AJ58" s="48">
        <v>85517</v>
      </c>
      <c r="AK58" s="1" t="s">
        <v>1397</v>
      </c>
      <c r="AL58" s="1">
        <v>0</v>
      </c>
      <c r="AM58" s="1">
        <v>100</v>
      </c>
      <c r="AN58" s="48">
        <v>3.5298417199999998</v>
      </c>
      <c r="AO58" s="2">
        <v>153759.90527300001</v>
      </c>
      <c r="AP58" s="2">
        <v>1606.6562801600001</v>
      </c>
      <c r="AQ58" s="61">
        <v>3.5304862398500001</v>
      </c>
      <c r="AR58" s="61">
        <v>3.5304862397800001</v>
      </c>
    </row>
    <row r="59" spans="1:44" x14ac:dyDescent="0.25">
      <c r="A59"/>
      <c r="B59" s="1">
        <v>13562947</v>
      </c>
      <c r="C59" s="1" t="s">
        <v>1279</v>
      </c>
      <c r="D59" s="1" t="s">
        <v>1280</v>
      </c>
      <c r="E59" s="1" t="s">
        <v>74</v>
      </c>
      <c r="F59" s="1"/>
      <c r="G59" s="1" t="s">
        <v>1279</v>
      </c>
      <c r="H59" s="1" t="s">
        <v>1280</v>
      </c>
      <c r="I59" s="1"/>
      <c r="J59" s="1"/>
      <c r="K59" s="1" t="s">
        <v>1281</v>
      </c>
      <c r="L59" s="48">
        <v>12502</v>
      </c>
      <c r="M59" s="1"/>
      <c r="N59" s="1" t="s">
        <v>1282</v>
      </c>
      <c r="O59" s="1"/>
      <c r="P59" s="1"/>
      <c r="Q59" s="1" t="s">
        <v>1283</v>
      </c>
      <c r="R59" s="1" t="s">
        <v>88</v>
      </c>
      <c r="S59" s="1" t="s">
        <v>1</v>
      </c>
      <c r="T59" s="1" t="s">
        <v>89</v>
      </c>
      <c r="U59" s="1" t="s">
        <v>1284</v>
      </c>
      <c r="V59" s="1" t="s">
        <v>88</v>
      </c>
      <c r="W59" s="1" t="s">
        <v>1</v>
      </c>
      <c r="X59" s="1" t="s">
        <v>89</v>
      </c>
      <c r="Y59" s="1" t="s">
        <v>90</v>
      </c>
      <c r="Z59" s="1" t="s">
        <v>88</v>
      </c>
      <c r="AA59" s="93" t="str">
        <f t="shared" si="0"/>
        <v>4</v>
      </c>
      <c r="AB59" s="1" t="s">
        <v>230</v>
      </c>
      <c r="AC59" s="1" t="s">
        <v>231</v>
      </c>
      <c r="AD59" s="1" t="s">
        <v>91</v>
      </c>
      <c r="AE59" s="1" t="s">
        <v>92</v>
      </c>
      <c r="AF59" s="1" t="s">
        <v>1285</v>
      </c>
      <c r="AG59" s="48">
        <v>36000</v>
      </c>
      <c r="AH59" s="48">
        <v>36000</v>
      </c>
      <c r="AI59" s="48">
        <v>26372</v>
      </c>
      <c r="AJ59" s="48">
        <v>26372</v>
      </c>
      <c r="AK59" s="1" t="s">
        <v>1286</v>
      </c>
      <c r="AL59" s="1">
        <v>0</v>
      </c>
      <c r="AM59" s="1">
        <v>0</v>
      </c>
      <c r="AN59" s="48">
        <v>4.3305710099999999</v>
      </c>
      <c r="AO59" s="2">
        <v>188639.67334000001</v>
      </c>
      <c r="AP59" s="2">
        <v>1832.6271594699999</v>
      </c>
      <c r="AQ59" s="61">
        <v>4.3313482633299998</v>
      </c>
      <c r="AR59" s="61">
        <v>4.3313468142699998</v>
      </c>
    </row>
    <row r="60" spans="1:44" x14ac:dyDescent="0.25">
      <c r="A60"/>
      <c r="B60" s="1">
        <v>13562948</v>
      </c>
      <c r="C60" s="1" t="s">
        <v>1287</v>
      </c>
      <c r="D60" s="1" t="s">
        <v>1288</v>
      </c>
      <c r="E60" s="1" t="s">
        <v>74</v>
      </c>
      <c r="F60" s="1"/>
      <c r="G60" s="1" t="s">
        <v>1287</v>
      </c>
      <c r="H60" s="1" t="s">
        <v>1288</v>
      </c>
      <c r="I60" s="1"/>
      <c r="J60" s="1"/>
      <c r="K60" s="1" t="s">
        <v>1275</v>
      </c>
      <c r="L60" s="48">
        <v>0</v>
      </c>
      <c r="M60" s="1"/>
      <c r="N60" s="1" t="s">
        <v>1162</v>
      </c>
      <c r="O60" s="1"/>
      <c r="P60" s="1"/>
      <c r="Q60" s="1"/>
      <c r="R60" s="1" t="s">
        <v>88</v>
      </c>
      <c r="S60" s="1" t="s">
        <v>1</v>
      </c>
      <c r="T60" s="1" t="s">
        <v>89</v>
      </c>
      <c r="U60" s="1" t="s">
        <v>1276</v>
      </c>
      <c r="V60" s="1" t="s">
        <v>88</v>
      </c>
      <c r="W60" s="1" t="s">
        <v>1</v>
      </c>
      <c r="X60" s="1" t="s">
        <v>89</v>
      </c>
      <c r="Y60" s="1" t="s">
        <v>90</v>
      </c>
      <c r="Z60" s="1" t="s">
        <v>88</v>
      </c>
      <c r="AA60" s="93" t="str">
        <f t="shared" si="0"/>
        <v>4</v>
      </c>
      <c r="AB60" s="1" t="s">
        <v>230</v>
      </c>
      <c r="AC60" s="1" t="s">
        <v>231</v>
      </c>
      <c r="AD60" s="1" t="s">
        <v>91</v>
      </c>
      <c r="AE60" s="1" t="s">
        <v>92</v>
      </c>
      <c r="AF60" s="1" t="s">
        <v>1289</v>
      </c>
      <c r="AG60" s="48">
        <v>36000</v>
      </c>
      <c r="AH60" s="48">
        <v>36000</v>
      </c>
      <c r="AI60" s="48">
        <v>26372</v>
      </c>
      <c r="AJ60" s="48">
        <v>26372</v>
      </c>
      <c r="AK60" s="1" t="s">
        <v>1290</v>
      </c>
      <c r="AL60" s="1">
        <v>0</v>
      </c>
      <c r="AM60" s="1">
        <v>100</v>
      </c>
      <c r="AN60" s="48">
        <v>2.64284659</v>
      </c>
      <c r="AO60" s="2">
        <v>115122.397461</v>
      </c>
      <c r="AP60" s="2">
        <v>1554.8250555699999</v>
      </c>
      <c r="AQ60" s="61">
        <v>2.6433262113899998</v>
      </c>
      <c r="AR60" s="61">
        <v>2.6433262502099999</v>
      </c>
    </row>
    <row r="61" spans="1:44" x14ac:dyDescent="0.25">
      <c r="A61"/>
      <c r="B61" s="1">
        <v>13560634</v>
      </c>
      <c r="C61" s="1" t="s">
        <v>1166</v>
      </c>
      <c r="D61" s="1" t="s">
        <v>1167</v>
      </c>
      <c r="E61" s="1" t="s">
        <v>74</v>
      </c>
      <c r="F61" s="1"/>
      <c r="G61" s="1" t="s">
        <v>1166</v>
      </c>
      <c r="H61" s="1" t="s">
        <v>1167</v>
      </c>
      <c r="I61" s="1"/>
      <c r="J61" s="1"/>
      <c r="K61" s="1" t="s">
        <v>1168</v>
      </c>
      <c r="L61" s="48">
        <v>12528</v>
      </c>
      <c r="M61" s="1"/>
      <c r="N61" s="1" t="s">
        <v>167</v>
      </c>
      <c r="O61" s="1"/>
      <c r="P61" s="1"/>
      <c r="Q61" s="1" t="s">
        <v>1169</v>
      </c>
      <c r="R61" s="1" t="s">
        <v>88</v>
      </c>
      <c r="S61" s="1" t="s">
        <v>1</v>
      </c>
      <c r="T61" s="1" t="s">
        <v>89</v>
      </c>
      <c r="U61" s="1" t="s">
        <v>1170</v>
      </c>
      <c r="V61" s="1" t="s">
        <v>88</v>
      </c>
      <c r="W61" s="1" t="s">
        <v>1</v>
      </c>
      <c r="X61" s="1" t="s">
        <v>89</v>
      </c>
      <c r="Y61" s="1" t="s">
        <v>90</v>
      </c>
      <c r="Z61" s="1" t="s">
        <v>88</v>
      </c>
      <c r="AA61" s="93" t="str">
        <f t="shared" si="0"/>
        <v>4</v>
      </c>
      <c r="AB61" s="1" t="s">
        <v>2</v>
      </c>
      <c r="AC61" s="1" t="s">
        <v>65</v>
      </c>
      <c r="AD61" s="1" t="s">
        <v>91</v>
      </c>
      <c r="AE61" s="1" t="s">
        <v>92</v>
      </c>
      <c r="AF61" s="1" t="s">
        <v>1171</v>
      </c>
      <c r="AG61" s="48">
        <v>70100</v>
      </c>
      <c r="AH61" s="48">
        <v>70100</v>
      </c>
      <c r="AI61" s="48">
        <v>40769</v>
      </c>
      <c r="AJ61" s="48">
        <v>40769</v>
      </c>
      <c r="AK61" s="1" t="s">
        <v>1172</v>
      </c>
      <c r="AL61" s="1">
        <v>0</v>
      </c>
      <c r="AM61" s="1">
        <v>0</v>
      </c>
      <c r="AN61" s="48">
        <v>2.4990079299999999</v>
      </c>
      <c r="AO61" s="2">
        <v>108856.785645</v>
      </c>
      <c r="AP61" s="2">
        <v>1319.95470914</v>
      </c>
      <c r="AQ61" s="61">
        <v>2.4994594031099999</v>
      </c>
      <c r="AR61" s="61">
        <v>2.4994594032299999</v>
      </c>
    </row>
    <row r="62" spans="1:44" x14ac:dyDescent="0.25">
      <c r="A62"/>
      <c r="B62" s="1">
        <v>13562949</v>
      </c>
      <c r="C62" s="1" t="s">
        <v>1291</v>
      </c>
      <c r="D62" s="1" t="s">
        <v>1292</v>
      </c>
      <c r="E62" s="1" t="s">
        <v>74</v>
      </c>
      <c r="F62" s="1"/>
      <c r="G62" s="1" t="s">
        <v>1291</v>
      </c>
      <c r="H62" s="1" t="s">
        <v>1292</v>
      </c>
      <c r="I62" s="1"/>
      <c r="J62" s="1"/>
      <c r="K62" s="1" t="s">
        <v>1152</v>
      </c>
      <c r="L62" s="48">
        <v>0</v>
      </c>
      <c r="M62" s="1"/>
      <c r="N62" s="1" t="s">
        <v>167</v>
      </c>
      <c r="O62" s="1"/>
      <c r="P62" s="1"/>
      <c r="Q62" s="1"/>
      <c r="R62" s="1" t="s">
        <v>88</v>
      </c>
      <c r="S62" s="1" t="s">
        <v>1</v>
      </c>
      <c r="T62" s="1" t="s">
        <v>89</v>
      </c>
      <c r="U62" s="1" t="s">
        <v>1154</v>
      </c>
      <c r="V62" s="1" t="s">
        <v>88</v>
      </c>
      <c r="W62" s="1" t="s">
        <v>1</v>
      </c>
      <c r="X62" s="1" t="s">
        <v>89</v>
      </c>
      <c r="Y62" s="1" t="s">
        <v>90</v>
      </c>
      <c r="Z62" s="1" t="s">
        <v>88</v>
      </c>
      <c r="AA62" s="93" t="str">
        <f t="shared" si="0"/>
        <v>2</v>
      </c>
      <c r="AB62" s="1" t="s">
        <v>782</v>
      </c>
      <c r="AC62" s="1" t="s">
        <v>783</v>
      </c>
      <c r="AD62" s="1" t="s">
        <v>91</v>
      </c>
      <c r="AE62" s="1" t="s">
        <v>92</v>
      </c>
      <c r="AF62" s="1" t="s">
        <v>1293</v>
      </c>
      <c r="AG62" s="48">
        <v>175500</v>
      </c>
      <c r="AH62" s="48">
        <v>175500</v>
      </c>
      <c r="AI62" s="48">
        <v>92620</v>
      </c>
      <c r="AJ62" s="48">
        <v>92620</v>
      </c>
      <c r="AK62" s="1" t="s">
        <v>1294</v>
      </c>
      <c r="AL62" s="1">
        <v>0</v>
      </c>
      <c r="AM62" s="1">
        <v>0</v>
      </c>
      <c r="AN62" s="48">
        <v>7.8661968499999997</v>
      </c>
      <c r="AO62" s="2">
        <v>342651.53466800001</v>
      </c>
      <c r="AP62" s="2">
        <v>3081.5103252200001</v>
      </c>
      <c r="AQ62" s="61">
        <v>7.86765637334</v>
      </c>
      <c r="AR62" s="61">
        <v>7.8676562783600001</v>
      </c>
    </row>
    <row r="63" spans="1:44" x14ac:dyDescent="0.25">
      <c r="A63"/>
      <c r="B63" s="1">
        <v>13562950</v>
      </c>
      <c r="C63" s="1" t="s">
        <v>1295</v>
      </c>
      <c r="D63" s="1" t="s">
        <v>1296</v>
      </c>
      <c r="E63" s="1" t="s">
        <v>74</v>
      </c>
      <c r="F63" s="1"/>
      <c r="G63" s="1" t="s">
        <v>1295</v>
      </c>
      <c r="H63" s="1" t="s">
        <v>1296</v>
      </c>
      <c r="I63" s="1"/>
      <c r="J63" s="1"/>
      <c r="K63" s="1" t="s">
        <v>1297</v>
      </c>
      <c r="L63" s="48">
        <v>0</v>
      </c>
      <c r="M63" s="1"/>
      <c r="N63" s="1" t="s">
        <v>86</v>
      </c>
      <c r="O63" s="1"/>
      <c r="P63" s="1"/>
      <c r="Q63" s="1"/>
      <c r="R63" s="1" t="s">
        <v>88</v>
      </c>
      <c r="S63" s="1" t="s">
        <v>1</v>
      </c>
      <c r="T63" s="1" t="s">
        <v>89</v>
      </c>
      <c r="U63" s="1" t="s">
        <v>1177</v>
      </c>
      <c r="V63" s="1" t="s">
        <v>781</v>
      </c>
      <c r="W63" s="1" t="s">
        <v>1</v>
      </c>
      <c r="X63" s="1" t="s">
        <v>1178</v>
      </c>
      <c r="Y63" s="1" t="s">
        <v>90</v>
      </c>
      <c r="Z63" s="1" t="s">
        <v>88</v>
      </c>
      <c r="AA63" s="93" t="str">
        <f t="shared" si="0"/>
        <v>2</v>
      </c>
      <c r="AB63" s="1" t="s">
        <v>782</v>
      </c>
      <c r="AC63" s="1" t="s">
        <v>783</v>
      </c>
      <c r="AD63" s="1" t="s">
        <v>91</v>
      </c>
      <c r="AE63" s="1" t="s">
        <v>92</v>
      </c>
      <c r="AF63" s="1" t="s">
        <v>1298</v>
      </c>
      <c r="AG63" s="48">
        <v>52600</v>
      </c>
      <c r="AH63" s="48">
        <v>52600</v>
      </c>
      <c r="AI63" s="48">
        <v>51919</v>
      </c>
      <c r="AJ63" s="48">
        <v>51919</v>
      </c>
      <c r="AK63" s="1" t="s">
        <v>1299</v>
      </c>
      <c r="AL63" s="1">
        <v>0</v>
      </c>
      <c r="AM63" s="1">
        <v>0</v>
      </c>
      <c r="AN63" s="48">
        <v>1.70031153</v>
      </c>
      <c r="AO63" s="2">
        <v>74065.5703125</v>
      </c>
      <c r="AP63" s="2">
        <v>1088.63130729</v>
      </c>
      <c r="AQ63" s="61">
        <v>1.7006194100600001</v>
      </c>
      <c r="AR63" s="61">
        <v>1.7005874383399999</v>
      </c>
    </row>
    <row r="64" spans="1:44" x14ac:dyDescent="0.25">
      <c r="A64"/>
      <c r="B64" s="1">
        <v>13560635</v>
      </c>
      <c r="C64" s="1" t="s">
        <v>1173</v>
      </c>
      <c r="D64" s="1" t="s">
        <v>1174</v>
      </c>
      <c r="E64" s="1" t="s">
        <v>74</v>
      </c>
      <c r="F64" s="1"/>
      <c r="G64" s="1" t="s">
        <v>1173</v>
      </c>
      <c r="H64" s="1" t="s">
        <v>1174</v>
      </c>
      <c r="I64" s="1"/>
      <c r="J64" s="1"/>
      <c r="K64" s="1" t="s">
        <v>1175</v>
      </c>
      <c r="L64" s="48">
        <v>16760</v>
      </c>
      <c r="M64" s="1"/>
      <c r="N64" s="1" t="s">
        <v>86</v>
      </c>
      <c r="O64" s="1"/>
      <c r="P64" s="1"/>
      <c r="Q64" s="1" t="s">
        <v>1176</v>
      </c>
      <c r="R64" s="1" t="s">
        <v>88</v>
      </c>
      <c r="S64" s="1" t="s">
        <v>1</v>
      </c>
      <c r="T64" s="1" t="s">
        <v>89</v>
      </c>
      <c r="U64" s="1" t="s">
        <v>1177</v>
      </c>
      <c r="V64" s="1" t="s">
        <v>781</v>
      </c>
      <c r="W64" s="1" t="s">
        <v>1</v>
      </c>
      <c r="X64" s="1" t="s">
        <v>1178</v>
      </c>
      <c r="Y64" s="1" t="s">
        <v>90</v>
      </c>
      <c r="Z64" s="1" t="s">
        <v>88</v>
      </c>
      <c r="AA64" s="93" t="str">
        <f t="shared" si="0"/>
        <v>2</v>
      </c>
      <c r="AB64" s="1" t="s">
        <v>361</v>
      </c>
      <c r="AC64" s="1" t="s">
        <v>362</v>
      </c>
      <c r="AD64" s="1" t="s">
        <v>91</v>
      </c>
      <c r="AE64" s="1" t="s">
        <v>92</v>
      </c>
      <c r="AF64" s="1" t="s">
        <v>1179</v>
      </c>
      <c r="AG64" s="48">
        <v>748000</v>
      </c>
      <c r="AH64" s="48">
        <v>748000</v>
      </c>
      <c r="AI64" s="48">
        <v>658757</v>
      </c>
      <c r="AJ64" s="48">
        <v>658757</v>
      </c>
      <c r="AK64" s="1" t="s">
        <v>1180</v>
      </c>
      <c r="AL64" s="1">
        <v>0</v>
      </c>
      <c r="AM64" s="1">
        <v>0</v>
      </c>
      <c r="AN64" s="48">
        <v>2.5541026800000002</v>
      </c>
      <c r="AO64" s="2">
        <v>111256.712891</v>
      </c>
      <c r="AP64" s="2">
        <v>1392.0696163499999</v>
      </c>
      <c r="AQ64" s="61">
        <v>2.55456779379</v>
      </c>
      <c r="AR64" s="61">
        <v>2.1710411130399998</v>
      </c>
    </row>
    <row r="65" spans="1:44" x14ac:dyDescent="0.25">
      <c r="A65"/>
      <c r="B65" s="1">
        <v>13564319</v>
      </c>
      <c r="C65" s="1" t="s">
        <v>1398</v>
      </c>
      <c r="D65" s="1" t="s">
        <v>1399</v>
      </c>
      <c r="E65" s="1" t="s">
        <v>74</v>
      </c>
      <c r="F65" s="1"/>
      <c r="G65" s="1" t="s">
        <v>1398</v>
      </c>
      <c r="H65" s="1" t="s">
        <v>1399</v>
      </c>
      <c r="I65" s="1"/>
      <c r="J65" s="1"/>
      <c r="K65" s="1" t="s">
        <v>1183</v>
      </c>
      <c r="L65" s="48">
        <v>12500</v>
      </c>
      <c r="M65" s="1"/>
      <c r="N65" s="1" t="s">
        <v>167</v>
      </c>
      <c r="O65" s="1"/>
      <c r="P65" s="1"/>
      <c r="Q65" s="1" t="s">
        <v>1400</v>
      </c>
      <c r="R65" s="1" t="s">
        <v>88</v>
      </c>
      <c r="S65" s="1" t="s">
        <v>1</v>
      </c>
      <c r="T65" s="1" t="s">
        <v>89</v>
      </c>
      <c r="U65" s="1" t="s">
        <v>1184</v>
      </c>
      <c r="V65" s="1" t="s">
        <v>88</v>
      </c>
      <c r="W65" s="1" t="s">
        <v>1</v>
      </c>
      <c r="X65" s="1" t="s">
        <v>89</v>
      </c>
      <c r="Y65" s="1" t="s">
        <v>90</v>
      </c>
      <c r="Z65" s="1" t="s">
        <v>88</v>
      </c>
      <c r="AA65" s="93" t="str">
        <f t="shared" si="0"/>
        <v>4</v>
      </c>
      <c r="AB65" s="1" t="s">
        <v>2</v>
      </c>
      <c r="AC65" s="1" t="s">
        <v>65</v>
      </c>
      <c r="AD65" s="1" t="s">
        <v>91</v>
      </c>
      <c r="AE65" s="1" t="s">
        <v>92</v>
      </c>
      <c r="AF65" s="1" t="s">
        <v>1401</v>
      </c>
      <c r="AG65" s="48">
        <v>93400</v>
      </c>
      <c r="AH65" s="48">
        <v>93400</v>
      </c>
      <c r="AI65" s="48">
        <v>70140</v>
      </c>
      <c r="AJ65" s="48">
        <v>93400</v>
      </c>
      <c r="AK65" s="1" t="s">
        <v>1402</v>
      </c>
      <c r="AL65" s="1">
        <v>0</v>
      </c>
      <c r="AM65" s="1">
        <v>100</v>
      </c>
      <c r="AN65" s="48">
        <v>17.144194679999998</v>
      </c>
      <c r="AO65" s="2">
        <v>746801.12011699995</v>
      </c>
      <c r="AP65" s="2">
        <v>4158.7574059099998</v>
      </c>
      <c r="AQ65" s="61">
        <v>17.147291570899998</v>
      </c>
      <c r="AR65" s="61">
        <v>17.147291580899999</v>
      </c>
    </row>
    <row r="66" spans="1:44" x14ac:dyDescent="0.25">
      <c r="A66"/>
      <c r="B66" s="1">
        <v>13564320</v>
      </c>
      <c r="C66" s="1" t="s">
        <v>1403</v>
      </c>
      <c r="D66" s="1" t="s">
        <v>1404</v>
      </c>
      <c r="E66" s="1" t="s">
        <v>74</v>
      </c>
      <c r="F66" s="1"/>
      <c r="G66" s="1" t="s">
        <v>1403</v>
      </c>
      <c r="H66" s="1" t="s">
        <v>1404</v>
      </c>
      <c r="I66" s="1"/>
      <c r="J66" s="1"/>
      <c r="K66" s="1" t="s">
        <v>1183</v>
      </c>
      <c r="L66" s="48">
        <v>12470</v>
      </c>
      <c r="M66" s="1"/>
      <c r="N66" s="1" t="s">
        <v>167</v>
      </c>
      <c r="O66" s="1"/>
      <c r="P66" s="1"/>
      <c r="Q66" s="1" t="s">
        <v>1184</v>
      </c>
      <c r="R66" s="1" t="s">
        <v>88</v>
      </c>
      <c r="S66" s="1" t="s">
        <v>1</v>
      </c>
      <c r="T66" s="1" t="s">
        <v>89</v>
      </c>
      <c r="U66" s="1" t="s">
        <v>1184</v>
      </c>
      <c r="V66" s="1" t="s">
        <v>88</v>
      </c>
      <c r="W66" s="1" t="s">
        <v>1</v>
      </c>
      <c r="X66" s="1" t="s">
        <v>89</v>
      </c>
      <c r="Y66" s="1" t="s">
        <v>90</v>
      </c>
      <c r="Z66" s="1" t="s">
        <v>88</v>
      </c>
      <c r="AA66" s="93" t="str">
        <f t="shared" si="0"/>
        <v>4</v>
      </c>
      <c r="AB66" s="1" t="s">
        <v>2</v>
      </c>
      <c r="AC66" s="1" t="s">
        <v>65</v>
      </c>
      <c r="AD66" s="1" t="s">
        <v>91</v>
      </c>
      <c r="AE66" s="1" t="s">
        <v>92</v>
      </c>
      <c r="AF66" s="1" t="s">
        <v>1405</v>
      </c>
      <c r="AG66" s="48">
        <v>90900</v>
      </c>
      <c r="AH66" s="48">
        <v>90900</v>
      </c>
      <c r="AI66" s="48">
        <v>61621</v>
      </c>
      <c r="AJ66" s="48">
        <v>90900</v>
      </c>
      <c r="AK66" s="1" t="s">
        <v>1406</v>
      </c>
      <c r="AL66" s="1">
        <v>0</v>
      </c>
      <c r="AM66" s="1">
        <v>100</v>
      </c>
      <c r="AN66" s="48">
        <v>2.6136968199999999</v>
      </c>
      <c r="AO66" s="2">
        <v>113852.63330099999</v>
      </c>
      <c r="AP66" s="2">
        <v>1359.101183</v>
      </c>
      <c r="AQ66" s="61">
        <v>2.6141694052800002</v>
      </c>
      <c r="AR66" s="61">
        <v>2.6141694051700002</v>
      </c>
    </row>
    <row r="67" spans="1:44" x14ac:dyDescent="0.25">
      <c r="A67"/>
      <c r="B67" s="1">
        <v>13562951</v>
      </c>
      <c r="C67" s="1" t="s">
        <v>1300</v>
      </c>
      <c r="D67" s="1" t="s">
        <v>1301</v>
      </c>
      <c r="E67" s="1" t="s">
        <v>74</v>
      </c>
      <c r="F67" s="1"/>
      <c r="G67" s="1" t="s">
        <v>1300</v>
      </c>
      <c r="H67" s="1" t="s">
        <v>1301</v>
      </c>
      <c r="I67" s="1"/>
      <c r="J67" s="1"/>
      <c r="K67" s="1" t="s">
        <v>1183</v>
      </c>
      <c r="L67" s="48">
        <v>0</v>
      </c>
      <c r="M67" s="1"/>
      <c r="N67" s="1" t="s">
        <v>167</v>
      </c>
      <c r="O67" s="1"/>
      <c r="P67" s="1"/>
      <c r="Q67" s="1"/>
      <c r="R67" s="1" t="s">
        <v>88</v>
      </c>
      <c r="S67" s="1" t="s">
        <v>1</v>
      </c>
      <c r="T67" s="1" t="s">
        <v>89</v>
      </c>
      <c r="U67" s="1" t="s">
        <v>1184</v>
      </c>
      <c r="V67" s="1" t="s">
        <v>88</v>
      </c>
      <c r="W67" s="1" t="s">
        <v>1</v>
      </c>
      <c r="X67" s="1" t="s">
        <v>89</v>
      </c>
      <c r="Y67" s="1" t="s">
        <v>90</v>
      </c>
      <c r="Z67" s="1" t="s">
        <v>88</v>
      </c>
      <c r="AA67" s="93" t="str">
        <f t="shared" si="0"/>
        <v>4</v>
      </c>
      <c r="AB67" s="1" t="s">
        <v>2</v>
      </c>
      <c r="AC67" s="1" t="s">
        <v>65</v>
      </c>
      <c r="AD67" s="1" t="s">
        <v>91</v>
      </c>
      <c r="AE67" s="1" t="s">
        <v>92</v>
      </c>
      <c r="AF67" s="1" t="s">
        <v>1302</v>
      </c>
      <c r="AG67" s="48">
        <v>9800</v>
      </c>
      <c r="AH67" s="48">
        <v>9800</v>
      </c>
      <c r="AI67" s="48">
        <v>7383</v>
      </c>
      <c r="AJ67" s="48">
        <v>7383</v>
      </c>
      <c r="AK67" s="1" t="s">
        <v>1303</v>
      </c>
      <c r="AL67" s="1">
        <v>0</v>
      </c>
      <c r="AM67" s="1">
        <v>100</v>
      </c>
      <c r="AN67" s="48">
        <v>2.0658792099999999</v>
      </c>
      <c r="AO67" s="2">
        <v>89989.6982422</v>
      </c>
      <c r="AP67" s="2">
        <v>1199.99838174</v>
      </c>
      <c r="AQ67" s="61">
        <v>2.0662529582700002</v>
      </c>
      <c r="AR67" s="61">
        <v>2.0662529258900002</v>
      </c>
    </row>
    <row r="68" spans="1:44" x14ac:dyDescent="0.25">
      <c r="A68"/>
      <c r="B68" s="1">
        <v>13560636</v>
      </c>
      <c r="C68" s="1" t="s">
        <v>1181</v>
      </c>
      <c r="D68" s="1" t="s">
        <v>1182</v>
      </c>
      <c r="E68" s="1" t="s">
        <v>74</v>
      </c>
      <c r="F68" s="1"/>
      <c r="G68" s="1" t="s">
        <v>1181</v>
      </c>
      <c r="H68" s="1" t="s">
        <v>1182</v>
      </c>
      <c r="I68" s="1"/>
      <c r="J68" s="1"/>
      <c r="K68" s="1" t="s">
        <v>1183</v>
      </c>
      <c r="L68" s="48">
        <v>0</v>
      </c>
      <c r="M68" s="1"/>
      <c r="N68" s="1" t="s">
        <v>1162</v>
      </c>
      <c r="O68" s="1"/>
      <c r="P68" s="1"/>
      <c r="Q68" s="1"/>
      <c r="R68" s="1" t="s">
        <v>88</v>
      </c>
      <c r="S68" s="1" t="s">
        <v>1</v>
      </c>
      <c r="T68" s="1" t="s">
        <v>89</v>
      </c>
      <c r="U68" s="1" t="s">
        <v>1184</v>
      </c>
      <c r="V68" s="1" t="s">
        <v>88</v>
      </c>
      <c r="W68" s="1" t="s">
        <v>1</v>
      </c>
      <c r="X68" s="1" t="s">
        <v>89</v>
      </c>
      <c r="Y68" s="1" t="s">
        <v>90</v>
      </c>
      <c r="Z68" s="1" t="s">
        <v>88</v>
      </c>
      <c r="AA68" s="93" t="str">
        <f t="shared" si="0"/>
        <v>4</v>
      </c>
      <c r="AB68" s="1" t="s">
        <v>2</v>
      </c>
      <c r="AC68" s="1" t="s">
        <v>65</v>
      </c>
      <c r="AD68" s="1" t="s">
        <v>91</v>
      </c>
      <c r="AE68" s="1" t="s">
        <v>92</v>
      </c>
      <c r="AF68" s="1" t="s">
        <v>1185</v>
      </c>
      <c r="AG68" s="48">
        <v>8000</v>
      </c>
      <c r="AH68" s="48">
        <v>8000</v>
      </c>
      <c r="AI68" s="48">
        <v>5963</v>
      </c>
      <c r="AJ68" s="48">
        <v>8000</v>
      </c>
      <c r="AK68" s="1" t="s">
        <v>1186</v>
      </c>
      <c r="AL68" s="1">
        <v>0</v>
      </c>
      <c r="AM68" s="1">
        <v>100</v>
      </c>
      <c r="AN68" s="48">
        <v>1.6843400799999999</v>
      </c>
      <c r="AO68" s="2">
        <v>73369.854003900007</v>
      </c>
      <c r="AP68" s="2">
        <v>1097.6105143699999</v>
      </c>
      <c r="AQ68" s="61">
        <v>1.68464678241</v>
      </c>
      <c r="AR68" s="61">
        <v>1.6846468053899999</v>
      </c>
    </row>
    <row r="69" spans="1:44" ht="15" customHeight="1" x14ac:dyDescent="0.25">
      <c r="A69"/>
      <c r="B69" s="1">
        <v>13562082</v>
      </c>
      <c r="C69" s="1" t="s">
        <v>1239</v>
      </c>
      <c r="D69" s="1" t="s">
        <v>1240</v>
      </c>
      <c r="E69" s="1" t="s">
        <v>74</v>
      </c>
      <c r="F69" s="1"/>
      <c r="G69" s="1" t="s">
        <v>1239</v>
      </c>
      <c r="H69" s="1" t="s">
        <v>1240</v>
      </c>
      <c r="I69" s="1"/>
      <c r="J69" s="1"/>
      <c r="K69" s="1" t="s">
        <v>1241</v>
      </c>
      <c r="L69" s="48">
        <v>16776</v>
      </c>
      <c r="M69" s="1"/>
      <c r="N69" s="1" t="s">
        <v>1162</v>
      </c>
      <c r="O69" s="1"/>
      <c r="P69" s="1"/>
      <c r="Q69" s="1" t="s">
        <v>1242</v>
      </c>
      <c r="R69" s="1" t="s">
        <v>88</v>
      </c>
      <c r="S69" s="1" t="s">
        <v>1</v>
      </c>
      <c r="T69" s="1" t="s">
        <v>89</v>
      </c>
      <c r="U69" s="1" t="s">
        <v>1243</v>
      </c>
      <c r="V69" s="1" t="s">
        <v>1244</v>
      </c>
      <c r="W69" s="1" t="s">
        <v>1</v>
      </c>
      <c r="X69" s="1" t="s">
        <v>1245</v>
      </c>
      <c r="Y69" s="1" t="s">
        <v>90</v>
      </c>
      <c r="Z69" s="1" t="s">
        <v>88</v>
      </c>
      <c r="AA69" s="93" t="str">
        <f t="shared" si="0"/>
        <v>4</v>
      </c>
      <c r="AB69" s="1" t="s">
        <v>2</v>
      </c>
      <c r="AC69" s="1" t="s">
        <v>65</v>
      </c>
      <c r="AD69" s="1" t="s">
        <v>91</v>
      </c>
      <c r="AE69" s="1" t="s">
        <v>92</v>
      </c>
      <c r="AF69" s="1" t="s">
        <v>1246</v>
      </c>
      <c r="AG69" s="48">
        <v>47300</v>
      </c>
      <c r="AH69" s="48">
        <v>47300</v>
      </c>
      <c r="AI69" s="48">
        <v>35814</v>
      </c>
      <c r="AJ69" s="48">
        <v>35814</v>
      </c>
      <c r="AK69" s="1" t="s">
        <v>1247</v>
      </c>
      <c r="AL69" s="1">
        <v>0</v>
      </c>
      <c r="AM69" s="1">
        <v>0</v>
      </c>
      <c r="AN69" s="48">
        <v>0.37481816000000001</v>
      </c>
      <c r="AO69" s="2">
        <v>16327.0791016</v>
      </c>
      <c r="AP69" s="2">
        <v>527.86409969399995</v>
      </c>
      <c r="AQ69" s="61">
        <v>0.37488611360200003</v>
      </c>
      <c r="AR69" s="61">
        <v>0.374886113583</v>
      </c>
    </row>
    <row r="70" spans="1:44" x14ac:dyDescent="0.25">
      <c r="A70"/>
      <c r="B70" s="1">
        <v>13562958</v>
      </c>
      <c r="C70" s="1" t="s">
        <v>1304</v>
      </c>
      <c r="D70" s="1" t="s">
        <v>1305</v>
      </c>
      <c r="E70" s="1" t="s">
        <v>74</v>
      </c>
      <c r="F70" s="1"/>
      <c r="G70" s="1" t="s">
        <v>1304</v>
      </c>
      <c r="H70" s="1" t="s">
        <v>1305</v>
      </c>
      <c r="I70" s="1"/>
      <c r="J70" s="1"/>
      <c r="K70" s="1" t="s">
        <v>1306</v>
      </c>
      <c r="L70" s="48">
        <v>16525</v>
      </c>
      <c r="M70" s="1"/>
      <c r="N70" s="1" t="s">
        <v>301</v>
      </c>
      <c r="O70" s="1"/>
      <c r="P70" s="1"/>
      <c r="Q70" s="1" t="s">
        <v>1307</v>
      </c>
      <c r="R70" s="1" t="s">
        <v>88</v>
      </c>
      <c r="S70" s="1" t="s">
        <v>1</v>
      </c>
      <c r="T70" s="1" t="s">
        <v>89</v>
      </c>
      <c r="U70" s="1" t="s">
        <v>1308</v>
      </c>
      <c r="V70" s="1" t="s">
        <v>1309</v>
      </c>
      <c r="W70" s="1" t="s">
        <v>1310</v>
      </c>
      <c r="X70" s="1" t="s">
        <v>1311</v>
      </c>
      <c r="Y70" s="1" t="s">
        <v>90</v>
      </c>
      <c r="Z70" s="1" t="s">
        <v>88</v>
      </c>
      <c r="AA70" s="93" t="str">
        <f t="shared" si="0"/>
        <v>4</v>
      </c>
      <c r="AB70" s="1" t="s">
        <v>2</v>
      </c>
      <c r="AC70" s="1" t="s">
        <v>65</v>
      </c>
      <c r="AD70" s="1" t="s">
        <v>91</v>
      </c>
      <c r="AE70" s="1" t="s">
        <v>92</v>
      </c>
      <c r="AF70" s="1" t="s">
        <v>1312</v>
      </c>
      <c r="AG70" s="48">
        <v>323800</v>
      </c>
      <c r="AH70" s="48">
        <v>323800</v>
      </c>
      <c r="AI70" s="48">
        <v>89924</v>
      </c>
      <c r="AJ70" s="48">
        <v>89924</v>
      </c>
      <c r="AK70" s="1" t="s">
        <v>1313</v>
      </c>
      <c r="AL70" s="1">
        <v>0</v>
      </c>
      <c r="AM70" s="1">
        <v>0</v>
      </c>
      <c r="AN70" s="48">
        <v>61.961805650000002</v>
      </c>
      <c r="AO70" s="2">
        <v>2699056.25391</v>
      </c>
      <c r="AP70" s="2">
        <v>7257.0733426699999</v>
      </c>
      <c r="AQ70" s="61">
        <v>61.9729015367</v>
      </c>
      <c r="AR70" s="61">
        <v>33.613882485799998</v>
      </c>
    </row>
    <row r="71" spans="1:44" x14ac:dyDescent="0.25">
      <c r="A71"/>
      <c r="B71" s="1">
        <v>13562959</v>
      </c>
      <c r="C71" s="1" t="s">
        <v>1314</v>
      </c>
      <c r="D71" s="1" t="s">
        <v>1315</v>
      </c>
      <c r="E71" s="1" t="s">
        <v>74</v>
      </c>
      <c r="F71" s="1"/>
      <c r="G71" s="1" t="s">
        <v>1314</v>
      </c>
      <c r="H71" s="1" t="s">
        <v>1315</v>
      </c>
      <c r="I71" s="1"/>
      <c r="J71" s="1"/>
      <c r="K71" s="1" t="s">
        <v>1268</v>
      </c>
      <c r="L71" s="48">
        <v>0</v>
      </c>
      <c r="M71" s="1"/>
      <c r="N71" s="1" t="s">
        <v>806</v>
      </c>
      <c r="O71" s="1"/>
      <c r="P71" s="1"/>
      <c r="Q71" s="1"/>
      <c r="R71" s="1" t="s">
        <v>88</v>
      </c>
      <c r="S71" s="1" t="s">
        <v>1</v>
      </c>
      <c r="T71" s="1" t="s">
        <v>89</v>
      </c>
      <c r="U71" s="1" t="s">
        <v>1269</v>
      </c>
      <c r="V71" s="1" t="s">
        <v>799</v>
      </c>
      <c r="W71" s="1" t="s">
        <v>1</v>
      </c>
      <c r="X71" s="1" t="s">
        <v>1270</v>
      </c>
      <c r="Y71" s="1" t="s">
        <v>90</v>
      </c>
      <c r="Z71" s="1" t="s">
        <v>88</v>
      </c>
      <c r="AA71" s="93" t="str">
        <f t="shared" si="0"/>
        <v>2</v>
      </c>
      <c r="AB71" s="1" t="s">
        <v>782</v>
      </c>
      <c r="AC71" s="1" t="s">
        <v>783</v>
      </c>
      <c r="AD71" s="1" t="s">
        <v>91</v>
      </c>
      <c r="AE71" s="1" t="s">
        <v>92</v>
      </c>
      <c r="AF71" s="1" t="s">
        <v>1316</v>
      </c>
      <c r="AG71" s="48">
        <v>37500</v>
      </c>
      <c r="AH71" s="48">
        <v>37500</v>
      </c>
      <c r="AI71" s="48">
        <v>27732</v>
      </c>
      <c r="AJ71" s="48">
        <v>27732</v>
      </c>
      <c r="AK71" s="1" t="s">
        <v>1317</v>
      </c>
      <c r="AL71" s="1">
        <v>0</v>
      </c>
      <c r="AM71" s="1">
        <v>0</v>
      </c>
      <c r="AN71" s="48">
        <v>1.0224104599999999</v>
      </c>
      <c r="AO71" s="2">
        <v>44536.199707</v>
      </c>
      <c r="AP71" s="2">
        <v>1156.50087596</v>
      </c>
      <c r="AQ71" s="61">
        <v>1.02259705884</v>
      </c>
      <c r="AR71" s="61">
        <v>1.02259705897</v>
      </c>
    </row>
    <row r="72" spans="1:44" x14ac:dyDescent="0.25">
      <c r="A72"/>
      <c r="B72" s="1">
        <v>13560648</v>
      </c>
      <c r="C72" s="1" t="s">
        <v>1187</v>
      </c>
      <c r="D72" s="1" t="s">
        <v>1188</v>
      </c>
      <c r="E72" s="1" t="s">
        <v>74</v>
      </c>
      <c r="F72" s="1"/>
      <c r="G72" s="1" t="s">
        <v>1187</v>
      </c>
      <c r="H72" s="1" t="s">
        <v>1188</v>
      </c>
      <c r="I72" s="1"/>
      <c r="J72" s="1"/>
      <c r="K72" s="1" t="s">
        <v>1189</v>
      </c>
      <c r="L72" s="48">
        <v>16616</v>
      </c>
      <c r="M72" s="1"/>
      <c r="N72" s="1" t="s">
        <v>1162</v>
      </c>
      <c r="O72" s="1"/>
      <c r="P72" s="1"/>
      <c r="Q72" s="1" t="s">
        <v>1190</v>
      </c>
      <c r="R72" s="1" t="s">
        <v>88</v>
      </c>
      <c r="S72" s="1" t="s">
        <v>1</v>
      </c>
      <c r="T72" s="1" t="s">
        <v>89</v>
      </c>
      <c r="U72" s="1" t="s">
        <v>1190</v>
      </c>
      <c r="V72" s="1" t="s">
        <v>88</v>
      </c>
      <c r="W72" s="1" t="s">
        <v>1</v>
      </c>
      <c r="X72" s="1" t="s">
        <v>89</v>
      </c>
      <c r="Y72" s="1" t="s">
        <v>90</v>
      </c>
      <c r="Z72" s="1" t="s">
        <v>88</v>
      </c>
      <c r="AA72" s="93" t="str">
        <f t="shared" ref="AA72:AA135" si="1">LEFT(AB72,1)</f>
        <v>4</v>
      </c>
      <c r="AB72" s="1" t="s">
        <v>2</v>
      </c>
      <c r="AC72" s="1" t="s">
        <v>65</v>
      </c>
      <c r="AD72" s="1" t="s">
        <v>91</v>
      </c>
      <c r="AE72" s="1" t="s">
        <v>92</v>
      </c>
      <c r="AF72" s="1" t="s">
        <v>1191</v>
      </c>
      <c r="AG72" s="48">
        <v>297200</v>
      </c>
      <c r="AH72" s="48">
        <v>297200</v>
      </c>
      <c r="AI72" s="48">
        <v>196642</v>
      </c>
      <c r="AJ72" s="48">
        <v>196642</v>
      </c>
      <c r="AK72" s="1" t="s">
        <v>1192</v>
      </c>
      <c r="AL72" s="1">
        <v>0</v>
      </c>
      <c r="AM72" s="1">
        <v>100</v>
      </c>
      <c r="AN72" s="48">
        <v>10.164141989999999</v>
      </c>
      <c r="AO72" s="2">
        <v>442750.02490199998</v>
      </c>
      <c r="AP72" s="2">
        <v>2803.8640339399999</v>
      </c>
      <c r="AQ72" s="61">
        <v>10.165986052699999</v>
      </c>
      <c r="AR72" s="61">
        <v>10.165985579099999</v>
      </c>
    </row>
    <row r="73" spans="1:44" x14ac:dyDescent="0.25">
      <c r="A73"/>
      <c r="B73" s="1">
        <v>13560650</v>
      </c>
      <c r="C73" s="1" t="s">
        <v>1193</v>
      </c>
      <c r="D73" s="1" t="s">
        <v>1194</v>
      </c>
      <c r="E73" s="1" t="s">
        <v>74</v>
      </c>
      <c r="F73" s="1"/>
      <c r="G73" s="1" t="s">
        <v>1193</v>
      </c>
      <c r="H73" s="1" t="s">
        <v>1194</v>
      </c>
      <c r="I73" s="1"/>
      <c r="J73" s="1"/>
      <c r="K73" s="1" t="s">
        <v>1195</v>
      </c>
      <c r="L73" s="48">
        <v>16755</v>
      </c>
      <c r="M73" s="1"/>
      <c r="N73" s="1" t="s">
        <v>1196</v>
      </c>
      <c r="O73" s="1"/>
      <c r="P73" s="1"/>
      <c r="Q73" s="1" t="s">
        <v>917</v>
      </c>
      <c r="R73" s="1" t="s">
        <v>88</v>
      </c>
      <c r="S73" s="1" t="s">
        <v>1</v>
      </c>
      <c r="T73" s="1" t="s">
        <v>89</v>
      </c>
      <c r="U73" s="1" t="s">
        <v>917</v>
      </c>
      <c r="V73" s="1" t="s">
        <v>88</v>
      </c>
      <c r="W73" s="1" t="s">
        <v>1</v>
      </c>
      <c r="X73" s="1" t="s">
        <v>89</v>
      </c>
      <c r="Y73" s="1" t="s">
        <v>90</v>
      </c>
      <c r="Z73" s="1" t="s">
        <v>88</v>
      </c>
      <c r="AA73" s="93" t="str">
        <f t="shared" si="1"/>
        <v>4</v>
      </c>
      <c r="AB73" s="1" t="s">
        <v>2</v>
      </c>
      <c r="AC73" s="1" t="s">
        <v>65</v>
      </c>
      <c r="AD73" s="1" t="s">
        <v>91</v>
      </c>
      <c r="AE73" s="1" t="s">
        <v>92</v>
      </c>
      <c r="AF73" s="1" t="s">
        <v>1197</v>
      </c>
      <c r="AG73" s="48">
        <v>184300</v>
      </c>
      <c r="AH73" s="48">
        <v>184300</v>
      </c>
      <c r="AI73" s="48">
        <v>149185</v>
      </c>
      <c r="AJ73" s="48">
        <v>149185</v>
      </c>
      <c r="AK73" s="1" t="s">
        <v>1198</v>
      </c>
      <c r="AL73" s="1">
        <v>0</v>
      </c>
      <c r="AM73" s="1">
        <v>100</v>
      </c>
      <c r="AN73" s="48">
        <v>11.10405742</v>
      </c>
      <c r="AO73" s="2">
        <v>483692.74121100002</v>
      </c>
      <c r="AP73" s="2">
        <v>5077.9439243799998</v>
      </c>
      <c r="AQ73" s="61">
        <v>11.106110579699999</v>
      </c>
      <c r="AR73" s="61">
        <v>1.1838460848400001</v>
      </c>
    </row>
    <row r="74" spans="1:44" x14ac:dyDescent="0.25">
      <c r="A74"/>
      <c r="B74" s="1">
        <v>13564337</v>
      </c>
      <c r="C74" s="1" t="s">
        <v>1407</v>
      </c>
      <c r="D74" s="1" t="s">
        <v>1408</v>
      </c>
      <c r="E74" s="1" t="s">
        <v>74</v>
      </c>
      <c r="F74" s="1"/>
      <c r="G74" s="1" t="s">
        <v>1407</v>
      </c>
      <c r="H74" s="1" t="s">
        <v>1408</v>
      </c>
      <c r="I74" s="1"/>
      <c r="J74" s="1"/>
      <c r="K74" s="1" t="s">
        <v>1409</v>
      </c>
      <c r="L74" s="48">
        <v>12378</v>
      </c>
      <c r="M74" s="1"/>
      <c r="N74" s="1" t="s">
        <v>167</v>
      </c>
      <c r="O74" s="1"/>
      <c r="P74" s="1"/>
      <c r="Q74" s="1" t="s">
        <v>1410</v>
      </c>
      <c r="R74" s="1" t="s">
        <v>88</v>
      </c>
      <c r="S74" s="1" t="s">
        <v>1</v>
      </c>
      <c r="T74" s="1" t="s">
        <v>89</v>
      </c>
      <c r="U74" s="1" t="s">
        <v>1410</v>
      </c>
      <c r="V74" s="1" t="s">
        <v>88</v>
      </c>
      <c r="W74" s="1" t="s">
        <v>1</v>
      </c>
      <c r="X74" s="1" t="s">
        <v>89</v>
      </c>
      <c r="Y74" s="1" t="s">
        <v>90</v>
      </c>
      <c r="Z74" s="1" t="s">
        <v>88</v>
      </c>
      <c r="AA74" s="93" t="str">
        <f t="shared" si="1"/>
        <v>4</v>
      </c>
      <c r="AB74" s="1" t="s">
        <v>2</v>
      </c>
      <c r="AC74" s="1" t="s">
        <v>65</v>
      </c>
      <c r="AD74" s="1" t="s">
        <v>91</v>
      </c>
      <c r="AE74" s="1" t="s">
        <v>92</v>
      </c>
      <c r="AF74" s="1" t="s">
        <v>1411</v>
      </c>
      <c r="AG74" s="48">
        <v>178000</v>
      </c>
      <c r="AH74" s="48">
        <v>178000</v>
      </c>
      <c r="AI74" s="48">
        <v>169811</v>
      </c>
      <c r="AJ74" s="48">
        <v>178000</v>
      </c>
      <c r="AK74" s="1" t="s">
        <v>1412</v>
      </c>
      <c r="AL74" s="1">
        <v>0</v>
      </c>
      <c r="AM74" s="1">
        <v>100</v>
      </c>
      <c r="AN74" s="48">
        <v>4.9337303099999996</v>
      </c>
      <c r="AO74" s="2">
        <v>214913.29248</v>
      </c>
      <c r="AP74" s="2">
        <v>1991.8978546599999</v>
      </c>
      <c r="AQ74" s="61">
        <v>4.93463969013</v>
      </c>
      <c r="AR74" s="61">
        <v>4.9346455840900001</v>
      </c>
    </row>
    <row r="75" spans="1:44" x14ac:dyDescent="0.25">
      <c r="A75"/>
      <c r="B75" s="1">
        <v>13564338</v>
      </c>
      <c r="C75" s="1" t="s">
        <v>1413</v>
      </c>
      <c r="D75" s="1" t="s">
        <v>1414</v>
      </c>
      <c r="E75" s="1" t="s">
        <v>74</v>
      </c>
      <c r="F75" s="1"/>
      <c r="G75" s="1" t="s">
        <v>1413</v>
      </c>
      <c r="H75" s="1" t="s">
        <v>1414</v>
      </c>
      <c r="I75" s="1"/>
      <c r="J75" s="1"/>
      <c r="K75" s="1" t="s">
        <v>1415</v>
      </c>
      <c r="L75" s="48">
        <v>12310</v>
      </c>
      <c r="M75" s="1"/>
      <c r="N75" s="1" t="s">
        <v>167</v>
      </c>
      <c r="O75" s="1"/>
      <c r="P75" s="1"/>
      <c r="Q75" s="1" t="s">
        <v>1416</v>
      </c>
      <c r="R75" s="1" t="s">
        <v>88</v>
      </c>
      <c r="S75" s="1" t="s">
        <v>1</v>
      </c>
      <c r="T75" s="1" t="s">
        <v>89</v>
      </c>
      <c r="U75" s="1" t="s">
        <v>1416</v>
      </c>
      <c r="V75" s="1" t="s">
        <v>88</v>
      </c>
      <c r="W75" s="1" t="s">
        <v>1</v>
      </c>
      <c r="X75" s="1" t="s">
        <v>89</v>
      </c>
      <c r="Y75" s="1" t="s">
        <v>90</v>
      </c>
      <c r="Z75" s="1" t="s">
        <v>88</v>
      </c>
      <c r="AA75" s="93" t="str">
        <f t="shared" si="1"/>
        <v>4</v>
      </c>
      <c r="AB75" s="1" t="s">
        <v>2</v>
      </c>
      <c r="AC75" s="1" t="s">
        <v>65</v>
      </c>
      <c r="AD75" s="1" t="s">
        <v>91</v>
      </c>
      <c r="AE75" s="1" t="s">
        <v>92</v>
      </c>
      <c r="AF75" s="1" t="s">
        <v>1417</v>
      </c>
      <c r="AG75" s="48">
        <v>171100</v>
      </c>
      <c r="AH75" s="48">
        <v>171100</v>
      </c>
      <c r="AI75" s="48">
        <v>143571</v>
      </c>
      <c r="AJ75" s="48">
        <v>143571</v>
      </c>
      <c r="AK75" s="1" t="s">
        <v>1418</v>
      </c>
      <c r="AL75" s="1">
        <v>0</v>
      </c>
      <c r="AM75" s="1">
        <v>100</v>
      </c>
      <c r="AN75" s="48">
        <v>5.1784510900000003</v>
      </c>
      <c r="AO75" s="2">
        <v>225573.32959000001</v>
      </c>
      <c r="AP75" s="2">
        <v>2092.6814642999998</v>
      </c>
      <c r="AQ75" s="61">
        <v>5.17937522228</v>
      </c>
      <c r="AR75" s="61">
        <v>3.5232712282</v>
      </c>
    </row>
    <row r="76" spans="1:44" x14ac:dyDescent="0.25">
      <c r="A76"/>
      <c r="B76" s="1">
        <v>13562961</v>
      </c>
      <c r="C76" s="1" t="s">
        <v>1318</v>
      </c>
      <c r="D76" s="1" t="s">
        <v>1319</v>
      </c>
      <c r="E76" s="1" t="s">
        <v>74</v>
      </c>
      <c r="F76" s="1"/>
      <c r="G76" s="1" t="s">
        <v>1318</v>
      </c>
      <c r="H76" s="1" t="s">
        <v>1319</v>
      </c>
      <c r="I76" s="1"/>
      <c r="J76" s="1"/>
      <c r="K76" s="1" t="s">
        <v>1320</v>
      </c>
      <c r="L76" s="48">
        <v>16723</v>
      </c>
      <c r="M76" s="1"/>
      <c r="N76" s="1" t="s">
        <v>1202</v>
      </c>
      <c r="O76" s="1"/>
      <c r="P76" s="1"/>
      <c r="Q76" s="1" t="s">
        <v>1321</v>
      </c>
      <c r="R76" s="1" t="s">
        <v>88</v>
      </c>
      <c r="S76" s="1" t="s">
        <v>1</v>
      </c>
      <c r="T76" s="1" t="s">
        <v>89</v>
      </c>
      <c r="U76" s="1" t="s">
        <v>1321</v>
      </c>
      <c r="V76" s="1" t="s">
        <v>88</v>
      </c>
      <c r="W76" s="1" t="s">
        <v>1</v>
      </c>
      <c r="X76" s="1" t="s">
        <v>89</v>
      </c>
      <c r="Y76" s="1" t="s">
        <v>90</v>
      </c>
      <c r="Z76" s="1" t="s">
        <v>88</v>
      </c>
      <c r="AA76" s="93" t="str">
        <f t="shared" si="1"/>
        <v>4</v>
      </c>
      <c r="AB76" s="1" t="s">
        <v>2</v>
      </c>
      <c r="AC76" s="1" t="s">
        <v>65</v>
      </c>
      <c r="AD76" s="1" t="s">
        <v>91</v>
      </c>
      <c r="AE76" s="1" t="s">
        <v>92</v>
      </c>
      <c r="AF76" s="1" t="s">
        <v>1322</v>
      </c>
      <c r="AG76" s="48">
        <v>204600</v>
      </c>
      <c r="AH76" s="48">
        <v>204600</v>
      </c>
      <c r="AI76" s="48">
        <v>203451</v>
      </c>
      <c r="AJ76" s="48">
        <v>203451</v>
      </c>
      <c r="AK76" s="1" t="s">
        <v>1323</v>
      </c>
      <c r="AL76" s="1">
        <v>0</v>
      </c>
      <c r="AM76" s="1">
        <v>100</v>
      </c>
      <c r="AN76" s="48">
        <v>0.44034483000000002</v>
      </c>
      <c r="AO76" s="2">
        <v>19181.4208984</v>
      </c>
      <c r="AP76" s="2">
        <v>582.06224633800002</v>
      </c>
      <c r="AQ76" s="61">
        <v>0.44042493831899998</v>
      </c>
      <c r="AR76" s="61">
        <v>3.6140099018999998E-2</v>
      </c>
    </row>
    <row r="77" spans="1:44" x14ac:dyDescent="0.25">
      <c r="A77"/>
      <c r="B77" s="1">
        <v>13560652</v>
      </c>
      <c r="C77" s="1" t="s">
        <v>1199</v>
      </c>
      <c r="D77" s="1" t="s">
        <v>1200</v>
      </c>
      <c r="E77" s="1" t="s">
        <v>74</v>
      </c>
      <c r="F77" s="1"/>
      <c r="G77" s="1" t="s">
        <v>1199</v>
      </c>
      <c r="H77" s="1" t="s">
        <v>1200</v>
      </c>
      <c r="I77" s="1"/>
      <c r="J77" s="1"/>
      <c r="K77" s="1" t="s">
        <v>1201</v>
      </c>
      <c r="L77" s="48">
        <v>16701</v>
      </c>
      <c r="M77" s="1"/>
      <c r="N77" s="1" t="s">
        <v>1202</v>
      </c>
      <c r="O77" s="1"/>
      <c r="P77" s="1"/>
      <c r="Q77" s="1" t="s">
        <v>1203</v>
      </c>
      <c r="R77" s="1" t="s">
        <v>88</v>
      </c>
      <c r="S77" s="1" t="s">
        <v>1</v>
      </c>
      <c r="T77" s="1" t="s">
        <v>89</v>
      </c>
      <c r="U77" s="1" t="s">
        <v>1204</v>
      </c>
      <c r="V77" s="1" t="s">
        <v>88</v>
      </c>
      <c r="W77" s="1" t="s">
        <v>1</v>
      </c>
      <c r="X77" s="1" t="s">
        <v>89</v>
      </c>
      <c r="Y77" s="1" t="s">
        <v>90</v>
      </c>
      <c r="Z77" s="1" t="s">
        <v>88</v>
      </c>
      <c r="AA77" s="93" t="str">
        <f t="shared" si="1"/>
        <v>4</v>
      </c>
      <c r="AB77" s="1" t="s">
        <v>230</v>
      </c>
      <c r="AC77" s="1" t="s">
        <v>231</v>
      </c>
      <c r="AD77" s="1" t="s">
        <v>91</v>
      </c>
      <c r="AE77" s="1" t="s">
        <v>92</v>
      </c>
      <c r="AF77" s="1" t="s">
        <v>1205</v>
      </c>
      <c r="AG77" s="48">
        <v>27500</v>
      </c>
      <c r="AH77" s="48">
        <v>27500</v>
      </c>
      <c r="AI77" s="48">
        <v>26137</v>
      </c>
      <c r="AJ77" s="48">
        <v>26137</v>
      </c>
      <c r="AK77" s="1" t="s">
        <v>434</v>
      </c>
      <c r="AL77" s="1">
        <v>0</v>
      </c>
      <c r="AM77" s="1">
        <v>0</v>
      </c>
      <c r="AN77" s="48">
        <v>0.46694237999999999</v>
      </c>
      <c r="AO77" s="2">
        <v>20340.0102539</v>
      </c>
      <c r="AP77" s="2">
        <v>601.84796786699997</v>
      </c>
      <c r="AQ77" s="61">
        <v>0.46702731542100001</v>
      </c>
      <c r="AR77" s="61">
        <v>0.28357660908999999</v>
      </c>
    </row>
    <row r="78" spans="1:44" x14ac:dyDescent="0.25">
      <c r="A78"/>
      <c r="B78" s="1">
        <v>13560653</v>
      </c>
      <c r="C78" s="1" t="s">
        <v>1206</v>
      </c>
      <c r="D78" s="1" t="s">
        <v>1207</v>
      </c>
      <c r="E78" s="1" t="s">
        <v>74</v>
      </c>
      <c r="F78" s="1"/>
      <c r="G78" s="1" t="s">
        <v>1206</v>
      </c>
      <c r="H78" s="1" t="s">
        <v>1207</v>
      </c>
      <c r="I78" s="1"/>
      <c r="J78" s="1"/>
      <c r="K78" s="1" t="s">
        <v>1208</v>
      </c>
      <c r="L78" s="48">
        <v>16695</v>
      </c>
      <c r="M78" s="1"/>
      <c r="N78" s="1" t="s">
        <v>1202</v>
      </c>
      <c r="O78" s="1"/>
      <c r="P78" s="1"/>
      <c r="Q78" s="1" t="s">
        <v>1209</v>
      </c>
      <c r="R78" s="1" t="s">
        <v>88</v>
      </c>
      <c r="S78" s="1" t="s">
        <v>1</v>
      </c>
      <c r="T78" s="1" t="s">
        <v>89</v>
      </c>
      <c r="U78" s="1" t="s">
        <v>1209</v>
      </c>
      <c r="V78" s="1" t="s">
        <v>88</v>
      </c>
      <c r="W78" s="1" t="s">
        <v>1</v>
      </c>
      <c r="X78" s="1" t="s">
        <v>89</v>
      </c>
      <c r="Y78" s="1" t="s">
        <v>90</v>
      </c>
      <c r="Z78" s="1" t="s">
        <v>88</v>
      </c>
      <c r="AA78" s="93" t="str">
        <f t="shared" si="1"/>
        <v>4</v>
      </c>
      <c r="AB78" s="1" t="s">
        <v>2</v>
      </c>
      <c r="AC78" s="1" t="s">
        <v>65</v>
      </c>
      <c r="AD78" s="1" t="s">
        <v>91</v>
      </c>
      <c r="AE78" s="1" t="s">
        <v>92</v>
      </c>
      <c r="AF78" s="1" t="s">
        <v>1210</v>
      </c>
      <c r="AG78" s="48">
        <v>174700</v>
      </c>
      <c r="AH78" s="48">
        <v>174700</v>
      </c>
      <c r="AI78" s="48">
        <v>156114</v>
      </c>
      <c r="AJ78" s="48">
        <v>156114</v>
      </c>
      <c r="AK78" s="1" t="s">
        <v>1211</v>
      </c>
      <c r="AL78" s="1">
        <v>0</v>
      </c>
      <c r="AM78" s="1">
        <v>100</v>
      </c>
      <c r="AN78" s="48">
        <v>0.61044653999999998</v>
      </c>
      <c r="AO78" s="2">
        <v>26591.0512695</v>
      </c>
      <c r="AP78" s="2">
        <v>703.69267822699999</v>
      </c>
      <c r="AQ78" s="61">
        <v>0.61055821855100001</v>
      </c>
      <c r="AR78" s="61">
        <v>0.47027948367400002</v>
      </c>
    </row>
    <row r="79" spans="1:44" x14ac:dyDescent="0.25">
      <c r="A79"/>
      <c r="B79" s="1">
        <v>13560654</v>
      </c>
      <c r="C79" s="1" t="s">
        <v>1212</v>
      </c>
      <c r="D79" s="1" t="s">
        <v>1213</v>
      </c>
      <c r="E79" s="1" t="s">
        <v>74</v>
      </c>
      <c r="F79" s="1"/>
      <c r="G79" s="1" t="s">
        <v>1212</v>
      </c>
      <c r="H79" s="1" t="s">
        <v>1213</v>
      </c>
      <c r="I79" s="1"/>
      <c r="J79" s="1"/>
      <c r="K79" s="1" t="s">
        <v>1214</v>
      </c>
      <c r="L79" s="48">
        <v>16687</v>
      </c>
      <c r="M79" s="1"/>
      <c r="N79" s="1" t="s">
        <v>1202</v>
      </c>
      <c r="O79" s="1"/>
      <c r="P79" s="1"/>
      <c r="Q79" s="1" t="s">
        <v>1215</v>
      </c>
      <c r="R79" s="1" t="s">
        <v>88</v>
      </c>
      <c r="S79" s="1" t="s">
        <v>1</v>
      </c>
      <c r="T79" s="1" t="s">
        <v>89</v>
      </c>
      <c r="U79" s="1" t="s">
        <v>1215</v>
      </c>
      <c r="V79" s="1" t="s">
        <v>88</v>
      </c>
      <c r="W79" s="1" t="s">
        <v>1</v>
      </c>
      <c r="X79" s="1" t="s">
        <v>89</v>
      </c>
      <c r="Y79" s="1" t="s">
        <v>90</v>
      </c>
      <c r="Z79" s="1" t="s">
        <v>88</v>
      </c>
      <c r="AA79" s="93" t="str">
        <f t="shared" si="1"/>
        <v>4</v>
      </c>
      <c r="AB79" s="1" t="s">
        <v>2</v>
      </c>
      <c r="AC79" s="1" t="s">
        <v>65</v>
      </c>
      <c r="AD79" s="1" t="s">
        <v>91</v>
      </c>
      <c r="AE79" s="1" t="s">
        <v>92</v>
      </c>
      <c r="AF79" s="1" t="s">
        <v>1216</v>
      </c>
      <c r="AG79" s="48">
        <v>168600</v>
      </c>
      <c r="AH79" s="48">
        <v>168600</v>
      </c>
      <c r="AI79" s="48">
        <v>144000</v>
      </c>
      <c r="AJ79" s="48">
        <v>144000</v>
      </c>
      <c r="AK79" s="1" t="s">
        <v>1217</v>
      </c>
      <c r="AL79" s="1">
        <v>0</v>
      </c>
      <c r="AM79" s="1">
        <v>100</v>
      </c>
      <c r="AN79" s="48">
        <v>0.81028579999999994</v>
      </c>
      <c r="AO79" s="2">
        <v>35296.0493164</v>
      </c>
      <c r="AP79" s="2">
        <v>863.69532350700001</v>
      </c>
      <c r="AQ79" s="61">
        <v>0.81043343394099998</v>
      </c>
      <c r="AR79" s="61">
        <v>0.67213964671699999</v>
      </c>
    </row>
    <row r="80" spans="1:44" x14ac:dyDescent="0.25">
      <c r="A80"/>
      <c r="B80" s="1">
        <v>13564339</v>
      </c>
      <c r="C80" s="1" t="s">
        <v>1419</v>
      </c>
      <c r="D80" s="1" t="s">
        <v>1420</v>
      </c>
      <c r="E80" s="1" t="s">
        <v>74</v>
      </c>
      <c r="F80" s="1"/>
      <c r="G80" s="1" t="s">
        <v>1419</v>
      </c>
      <c r="H80" s="1" t="s">
        <v>1420</v>
      </c>
      <c r="I80" s="1"/>
      <c r="J80" s="1"/>
      <c r="K80" s="1" t="s">
        <v>1421</v>
      </c>
      <c r="L80" s="48">
        <v>16651</v>
      </c>
      <c r="M80" s="1"/>
      <c r="N80" s="1" t="s">
        <v>1202</v>
      </c>
      <c r="O80" s="1"/>
      <c r="P80" s="1"/>
      <c r="Q80" s="1" t="s">
        <v>1422</v>
      </c>
      <c r="R80" s="1" t="s">
        <v>88</v>
      </c>
      <c r="S80" s="1" t="s">
        <v>1</v>
      </c>
      <c r="T80" s="1" t="s">
        <v>89</v>
      </c>
      <c r="U80" s="1" t="s">
        <v>1422</v>
      </c>
      <c r="V80" s="1" t="s">
        <v>88</v>
      </c>
      <c r="W80" s="1" t="s">
        <v>1</v>
      </c>
      <c r="X80" s="1" t="s">
        <v>89</v>
      </c>
      <c r="Y80" s="1" t="s">
        <v>90</v>
      </c>
      <c r="Z80" s="1" t="s">
        <v>88</v>
      </c>
      <c r="AA80" s="93" t="str">
        <f t="shared" si="1"/>
        <v>4</v>
      </c>
      <c r="AB80" s="1" t="s">
        <v>2</v>
      </c>
      <c r="AC80" s="1" t="s">
        <v>65</v>
      </c>
      <c r="AD80" s="1" t="s">
        <v>91</v>
      </c>
      <c r="AE80" s="1" t="s">
        <v>92</v>
      </c>
      <c r="AF80" s="1" t="s">
        <v>1423</v>
      </c>
      <c r="AG80" s="48">
        <v>155300</v>
      </c>
      <c r="AH80" s="48">
        <v>155300</v>
      </c>
      <c r="AI80" s="48">
        <v>137396</v>
      </c>
      <c r="AJ80" s="48">
        <v>137396</v>
      </c>
      <c r="AK80" s="1" t="s">
        <v>1424</v>
      </c>
      <c r="AL80" s="1">
        <v>0</v>
      </c>
      <c r="AM80" s="1">
        <v>100</v>
      </c>
      <c r="AN80" s="48">
        <v>0.83865078000000004</v>
      </c>
      <c r="AO80" s="2">
        <v>36531.6279297</v>
      </c>
      <c r="AP80" s="2">
        <v>891.62461822</v>
      </c>
      <c r="AQ80" s="61">
        <v>0.83880283977900005</v>
      </c>
      <c r="AR80" s="61">
        <v>0.75438964722000001</v>
      </c>
    </row>
    <row r="81" spans="1:44" x14ac:dyDescent="0.25">
      <c r="A81"/>
      <c r="B81" s="1">
        <v>13562962</v>
      </c>
      <c r="C81" s="1" t="s">
        <v>1324</v>
      </c>
      <c r="D81" s="1" t="s">
        <v>1325</v>
      </c>
      <c r="E81" s="1" t="s">
        <v>74</v>
      </c>
      <c r="F81" s="1"/>
      <c r="G81" s="1" t="s">
        <v>1324</v>
      </c>
      <c r="H81" s="1" t="s">
        <v>1325</v>
      </c>
      <c r="I81" s="1"/>
      <c r="J81" s="1"/>
      <c r="K81" s="1" t="s">
        <v>1326</v>
      </c>
      <c r="L81" s="48">
        <v>16637</v>
      </c>
      <c r="M81" s="1"/>
      <c r="N81" s="1" t="s">
        <v>1202</v>
      </c>
      <c r="O81" s="1"/>
      <c r="P81" s="1"/>
      <c r="Q81" s="1" t="s">
        <v>1327</v>
      </c>
      <c r="R81" s="1" t="s">
        <v>88</v>
      </c>
      <c r="S81" s="1" t="s">
        <v>1</v>
      </c>
      <c r="T81" s="1" t="s">
        <v>89</v>
      </c>
      <c r="U81" s="1" t="s">
        <v>1327</v>
      </c>
      <c r="V81" s="1" t="s">
        <v>88</v>
      </c>
      <c r="W81" s="1" t="s">
        <v>1</v>
      </c>
      <c r="X81" s="1" t="s">
        <v>89</v>
      </c>
      <c r="Y81" s="1" t="s">
        <v>90</v>
      </c>
      <c r="Z81" s="1" t="s">
        <v>88</v>
      </c>
      <c r="AA81" s="93" t="str">
        <f t="shared" si="1"/>
        <v>4</v>
      </c>
      <c r="AB81" s="1" t="s">
        <v>2</v>
      </c>
      <c r="AC81" s="1" t="s">
        <v>65</v>
      </c>
      <c r="AD81" s="1" t="s">
        <v>91</v>
      </c>
      <c r="AE81" s="1" t="s">
        <v>92</v>
      </c>
      <c r="AF81" s="1" t="s">
        <v>1328</v>
      </c>
      <c r="AG81" s="48">
        <v>143800</v>
      </c>
      <c r="AH81" s="48">
        <v>143800</v>
      </c>
      <c r="AI81" s="48">
        <v>128331</v>
      </c>
      <c r="AJ81" s="48">
        <v>128331</v>
      </c>
      <c r="AK81" s="1" t="s">
        <v>1329</v>
      </c>
      <c r="AL81" s="1">
        <v>0</v>
      </c>
      <c r="AM81" s="1">
        <v>100</v>
      </c>
      <c r="AN81" s="48">
        <v>0.57444010999999995</v>
      </c>
      <c r="AO81" s="2">
        <v>25022.6113281</v>
      </c>
      <c r="AP81" s="2">
        <v>633.84935329200005</v>
      </c>
      <c r="AQ81" s="61">
        <v>0.57454448718999995</v>
      </c>
      <c r="AR81" s="61">
        <v>0.522536824452</v>
      </c>
    </row>
    <row r="82" spans="1:44" x14ac:dyDescent="0.25">
      <c r="A82"/>
      <c r="B82" s="1">
        <v>13562086</v>
      </c>
      <c r="C82" s="1" t="s">
        <v>1248</v>
      </c>
      <c r="D82" s="1" t="s">
        <v>1249</v>
      </c>
      <c r="E82" s="1" t="s">
        <v>74</v>
      </c>
      <c r="F82" s="1"/>
      <c r="G82" s="1" t="s">
        <v>1248</v>
      </c>
      <c r="H82" s="1" t="s">
        <v>1249</v>
      </c>
      <c r="I82" s="1"/>
      <c r="J82" s="1"/>
      <c r="K82" s="1" t="s">
        <v>1250</v>
      </c>
      <c r="L82" s="48">
        <v>16603</v>
      </c>
      <c r="M82" s="1"/>
      <c r="N82" s="1" t="s">
        <v>1202</v>
      </c>
      <c r="O82" s="1"/>
      <c r="P82" s="1"/>
      <c r="Q82" s="1" t="s">
        <v>1251</v>
      </c>
      <c r="R82" s="1" t="s">
        <v>88</v>
      </c>
      <c r="S82" s="1" t="s">
        <v>1</v>
      </c>
      <c r="T82" s="1" t="s">
        <v>89</v>
      </c>
      <c r="U82" s="1" t="s">
        <v>1251</v>
      </c>
      <c r="V82" s="1" t="s">
        <v>88</v>
      </c>
      <c r="W82" s="1" t="s">
        <v>1</v>
      </c>
      <c r="X82" s="1" t="s">
        <v>89</v>
      </c>
      <c r="Y82" s="1" t="s">
        <v>90</v>
      </c>
      <c r="Z82" s="1" t="s">
        <v>88</v>
      </c>
      <c r="AA82" s="93" t="str">
        <f t="shared" si="1"/>
        <v>4</v>
      </c>
      <c r="AB82" s="1" t="s">
        <v>2</v>
      </c>
      <c r="AC82" s="1" t="s">
        <v>65</v>
      </c>
      <c r="AD82" s="1" t="s">
        <v>91</v>
      </c>
      <c r="AE82" s="1" t="s">
        <v>92</v>
      </c>
      <c r="AF82" s="1" t="s">
        <v>1252</v>
      </c>
      <c r="AG82" s="48">
        <v>156500</v>
      </c>
      <c r="AH82" s="48">
        <v>156500</v>
      </c>
      <c r="AI82" s="48">
        <v>139580</v>
      </c>
      <c r="AJ82" s="48">
        <v>139580</v>
      </c>
      <c r="AK82" s="1" t="s">
        <v>1253</v>
      </c>
      <c r="AL82" s="1">
        <v>0</v>
      </c>
      <c r="AM82" s="1">
        <v>100</v>
      </c>
      <c r="AN82" s="48">
        <v>0.43783610000000001</v>
      </c>
      <c r="AO82" s="2">
        <v>19072.140625</v>
      </c>
      <c r="AP82" s="2">
        <v>616.54237031100001</v>
      </c>
      <c r="AQ82" s="61">
        <v>0.43791572362999998</v>
      </c>
      <c r="AR82" s="61">
        <v>0.43791572360800002</v>
      </c>
    </row>
    <row r="83" spans="1:44" x14ac:dyDescent="0.25">
      <c r="A83"/>
      <c r="B83" s="1">
        <v>13562963</v>
      </c>
      <c r="C83" s="1" t="s">
        <v>1330</v>
      </c>
      <c r="D83" s="1" t="s">
        <v>1331</v>
      </c>
      <c r="E83" s="1" t="s">
        <v>74</v>
      </c>
      <c r="F83" s="1"/>
      <c r="G83" s="1" t="s">
        <v>1330</v>
      </c>
      <c r="H83" s="1" t="s">
        <v>1331</v>
      </c>
      <c r="I83" s="1"/>
      <c r="J83" s="1"/>
      <c r="K83" s="1" t="s">
        <v>1332</v>
      </c>
      <c r="L83" s="48">
        <v>16595</v>
      </c>
      <c r="M83" s="1"/>
      <c r="N83" s="1" t="s">
        <v>1202</v>
      </c>
      <c r="O83" s="1"/>
      <c r="P83" s="1"/>
      <c r="Q83" s="1" t="s">
        <v>1333</v>
      </c>
      <c r="R83" s="1" t="s">
        <v>88</v>
      </c>
      <c r="S83" s="1" t="s">
        <v>1</v>
      </c>
      <c r="T83" s="1" t="s">
        <v>89</v>
      </c>
      <c r="U83" s="1" t="s">
        <v>1333</v>
      </c>
      <c r="V83" s="1" t="s">
        <v>88</v>
      </c>
      <c r="W83" s="1" t="s">
        <v>1</v>
      </c>
      <c r="X83" s="1" t="s">
        <v>89</v>
      </c>
      <c r="Y83" s="1" t="s">
        <v>90</v>
      </c>
      <c r="Z83" s="1" t="s">
        <v>88</v>
      </c>
      <c r="AA83" s="93" t="str">
        <f t="shared" si="1"/>
        <v>4</v>
      </c>
      <c r="AB83" s="1" t="s">
        <v>2</v>
      </c>
      <c r="AC83" s="1" t="s">
        <v>65</v>
      </c>
      <c r="AD83" s="1" t="s">
        <v>91</v>
      </c>
      <c r="AE83" s="1" t="s">
        <v>92</v>
      </c>
      <c r="AF83" s="1" t="s">
        <v>1334</v>
      </c>
      <c r="AG83" s="48">
        <v>230300</v>
      </c>
      <c r="AH83" s="48">
        <v>230300</v>
      </c>
      <c r="AI83" s="48">
        <v>182747</v>
      </c>
      <c r="AJ83" s="48">
        <v>182747</v>
      </c>
      <c r="AK83" s="1" t="s">
        <v>1335</v>
      </c>
      <c r="AL83" s="1">
        <v>0</v>
      </c>
      <c r="AM83" s="1">
        <v>100</v>
      </c>
      <c r="AN83" s="48">
        <v>1.2297750300000001</v>
      </c>
      <c r="AO83" s="2">
        <v>53569.0004883</v>
      </c>
      <c r="AP83" s="2">
        <v>1072.5855415799999</v>
      </c>
      <c r="AQ83" s="61">
        <v>1.22999874638</v>
      </c>
      <c r="AR83" s="61">
        <v>1.22999874637</v>
      </c>
    </row>
    <row r="84" spans="1:44" x14ac:dyDescent="0.25">
      <c r="A84"/>
      <c r="B84" s="1">
        <v>13562964</v>
      </c>
      <c r="C84" s="1" t="s">
        <v>1336</v>
      </c>
      <c r="D84" s="1" t="s">
        <v>1337</v>
      </c>
      <c r="E84" s="1" t="s">
        <v>74</v>
      </c>
      <c r="F84" s="1"/>
      <c r="G84" s="1" t="s">
        <v>1336</v>
      </c>
      <c r="H84" s="1" t="s">
        <v>1337</v>
      </c>
      <c r="I84" s="1"/>
      <c r="J84" s="1"/>
      <c r="K84" s="1" t="s">
        <v>1338</v>
      </c>
      <c r="L84" s="48">
        <v>16583</v>
      </c>
      <c r="M84" s="1"/>
      <c r="N84" s="1" t="s">
        <v>1202</v>
      </c>
      <c r="O84" s="1"/>
      <c r="P84" s="1"/>
      <c r="Q84" s="1" t="s">
        <v>1339</v>
      </c>
      <c r="R84" s="1" t="s">
        <v>88</v>
      </c>
      <c r="S84" s="1" t="s">
        <v>1</v>
      </c>
      <c r="T84" s="1" t="s">
        <v>89</v>
      </c>
      <c r="U84" s="1" t="s">
        <v>1339</v>
      </c>
      <c r="V84" s="1" t="s">
        <v>88</v>
      </c>
      <c r="W84" s="1" t="s">
        <v>1</v>
      </c>
      <c r="X84" s="1" t="s">
        <v>89</v>
      </c>
      <c r="Y84" s="1" t="s">
        <v>90</v>
      </c>
      <c r="Z84" s="1" t="s">
        <v>88</v>
      </c>
      <c r="AA84" s="93" t="str">
        <f t="shared" si="1"/>
        <v>4</v>
      </c>
      <c r="AB84" s="1" t="s">
        <v>2</v>
      </c>
      <c r="AC84" s="1" t="s">
        <v>65</v>
      </c>
      <c r="AD84" s="1" t="s">
        <v>91</v>
      </c>
      <c r="AE84" s="1" t="s">
        <v>92</v>
      </c>
      <c r="AF84" s="1" t="s">
        <v>1340</v>
      </c>
      <c r="AG84" s="48">
        <v>205800</v>
      </c>
      <c r="AH84" s="48">
        <v>205800</v>
      </c>
      <c r="AI84" s="48">
        <v>178208</v>
      </c>
      <c r="AJ84" s="48">
        <v>178208</v>
      </c>
      <c r="AK84" s="1" t="s">
        <v>1341</v>
      </c>
      <c r="AL84" s="1">
        <v>0</v>
      </c>
      <c r="AM84" s="1">
        <v>100</v>
      </c>
      <c r="AN84" s="48">
        <v>0.90053141999999997</v>
      </c>
      <c r="AO84" s="2">
        <v>39227.1484375</v>
      </c>
      <c r="AP84" s="2">
        <v>830.99593298900004</v>
      </c>
      <c r="AQ84" s="61">
        <v>0.900695204202</v>
      </c>
      <c r="AR84" s="61">
        <v>0.90069520420500004</v>
      </c>
    </row>
    <row r="85" spans="1:44" x14ac:dyDescent="0.25">
      <c r="A85"/>
      <c r="B85" s="1">
        <v>13562087</v>
      </c>
      <c r="C85" s="1" t="s">
        <v>1254</v>
      </c>
      <c r="D85" s="1" t="s">
        <v>1255</v>
      </c>
      <c r="E85" s="1" t="s">
        <v>74</v>
      </c>
      <c r="F85" s="1"/>
      <c r="G85" s="1" t="s">
        <v>1254</v>
      </c>
      <c r="H85" s="1" t="s">
        <v>1255</v>
      </c>
      <c r="I85" s="1"/>
      <c r="J85" s="1"/>
      <c r="K85" s="1" t="s">
        <v>1256</v>
      </c>
      <c r="L85" s="48">
        <v>16588</v>
      </c>
      <c r="M85" s="1"/>
      <c r="N85" s="1" t="s">
        <v>1202</v>
      </c>
      <c r="O85" s="1"/>
      <c r="P85" s="1"/>
      <c r="Q85" s="1" t="s">
        <v>1257</v>
      </c>
      <c r="R85" s="1" t="s">
        <v>88</v>
      </c>
      <c r="S85" s="1" t="s">
        <v>1</v>
      </c>
      <c r="T85" s="1" t="s">
        <v>89</v>
      </c>
      <c r="U85" s="1" t="s">
        <v>1257</v>
      </c>
      <c r="V85" s="1" t="s">
        <v>88</v>
      </c>
      <c r="W85" s="1" t="s">
        <v>1</v>
      </c>
      <c r="X85" s="1" t="s">
        <v>89</v>
      </c>
      <c r="Y85" s="1" t="s">
        <v>90</v>
      </c>
      <c r="Z85" s="1" t="s">
        <v>88</v>
      </c>
      <c r="AA85" s="93" t="str">
        <f t="shared" si="1"/>
        <v>4</v>
      </c>
      <c r="AB85" s="1" t="s">
        <v>2</v>
      </c>
      <c r="AC85" s="1" t="s">
        <v>65</v>
      </c>
      <c r="AD85" s="1" t="s">
        <v>91</v>
      </c>
      <c r="AE85" s="1" t="s">
        <v>92</v>
      </c>
      <c r="AF85" s="1" t="s">
        <v>1258</v>
      </c>
      <c r="AG85" s="48">
        <v>155200</v>
      </c>
      <c r="AH85" s="48">
        <v>155200</v>
      </c>
      <c r="AI85" s="48">
        <v>129396</v>
      </c>
      <c r="AJ85" s="48">
        <v>129396</v>
      </c>
      <c r="AK85" s="1" t="s">
        <v>1259</v>
      </c>
      <c r="AL85" s="1">
        <v>0</v>
      </c>
      <c r="AM85" s="1">
        <v>100</v>
      </c>
      <c r="AN85" s="48">
        <v>0.61297773</v>
      </c>
      <c r="AO85" s="2">
        <v>26701.3100586</v>
      </c>
      <c r="AP85" s="2">
        <v>713.58500962400001</v>
      </c>
      <c r="AQ85" s="61">
        <v>0.61309000661799995</v>
      </c>
      <c r="AR85" s="61">
        <v>0.61309000660199997</v>
      </c>
    </row>
    <row r="86" spans="1:44" x14ac:dyDescent="0.25">
      <c r="A86"/>
      <c r="B86" s="1">
        <v>13562965</v>
      </c>
      <c r="C86" s="1" t="s">
        <v>1342</v>
      </c>
      <c r="D86" s="1" t="s">
        <v>1343</v>
      </c>
      <c r="E86" s="1" t="s">
        <v>74</v>
      </c>
      <c r="F86" s="1"/>
      <c r="G86" s="1" t="s">
        <v>1342</v>
      </c>
      <c r="H86" s="1" t="s">
        <v>1343</v>
      </c>
      <c r="I86" s="1"/>
      <c r="J86" s="1"/>
      <c r="K86" s="1" t="s">
        <v>1344</v>
      </c>
      <c r="L86" s="48">
        <v>16592</v>
      </c>
      <c r="M86" s="1"/>
      <c r="N86" s="1" t="s">
        <v>1202</v>
      </c>
      <c r="O86" s="1"/>
      <c r="P86" s="1"/>
      <c r="Q86" s="1" t="s">
        <v>1345</v>
      </c>
      <c r="R86" s="1" t="s">
        <v>88</v>
      </c>
      <c r="S86" s="1" t="s">
        <v>1</v>
      </c>
      <c r="T86" s="1" t="s">
        <v>89</v>
      </c>
      <c r="U86" s="1" t="s">
        <v>1345</v>
      </c>
      <c r="V86" s="1" t="s">
        <v>88</v>
      </c>
      <c r="W86" s="1" t="s">
        <v>1</v>
      </c>
      <c r="X86" s="1" t="s">
        <v>89</v>
      </c>
      <c r="Y86" s="1" t="s">
        <v>90</v>
      </c>
      <c r="Z86" s="1" t="s">
        <v>88</v>
      </c>
      <c r="AA86" s="93" t="str">
        <f t="shared" si="1"/>
        <v>4</v>
      </c>
      <c r="AB86" s="1" t="s">
        <v>2</v>
      </c>
      <c r="AC86" s="1" t="s">
        <v>65</v>
      </c>
      <c r="AD86" s="1" t="s">
        <v>91</v>
      </c>
      <c r="AE86" s="1" t="s">
        <v>92</v>
      </c>
      <c r="AF86" s="1" t="s">
        <v>1346</v>
      </c>
      <c r="AG86" s="48">
        <v>155700</v>
      </c>
      <c r="AH86" s="48">
        <v>155700</v>
      </c>
      <c r="AI86" s="48">
        <v>136086</v>
      </c>
      <c r="AJ86" s="48">
        <v>136086</v>
      </c>
      <c r="AK86" s="1" t="s">
        <v>1347</v>
      </c>
      <c r="AL86" s="1">
        <v>0</v>
      </c>
      <c r="AM86" s="1">
        <v>100</v>
      </c>
      <c r="AN86" s="48">
        <v>1.0896804</v>
      </c>
      <c r="AO86" s="2">
        <v>47466.4780273</v>
      </c>
      <c r="AP86" s="2">
        <v>911.82309334399997</v>
      </c>
      <c r="AQ86" s="61">
        <v>1.08987821271</v>
      </c>
      <c r="AR86" s="61">
        <v>1.08987821269</v>
      </c>
    </row>
    <row r="87" spans="1:44" x14ac:dyDescent="0.25">
      <c r="A87"/>
      <c r="B87" s="1">
        <v>13562966</v>
      </c>
      <c r="C87" s="1" t="s">
        <v>1348</v>
      </c>
      <c r="D87" s="1" t="s">
        <v>1349</v>
      </c>
      <c r="E87" s="1" t="s">
        <v>74</v>
      </c>
      <c r="F87" s="1"/>
      <c r="G87" s="1" t="s">
        <v>1348</v>
      </c>
      <c r="H87" s="1" t="s">
        <v>1349</v>
      </c>
      <c r="I87" s="1"/>
      <c r="J87" s="1"/>
      <c r="K87" s="1" t="s">
        <v>1350</v>
      </c>
      <c r="L87" s="48">
        <v>16600</v>
      </c>
      <c r="M87" s="1"/>
      <c r="N87" s="1" t="s">
        <v>1202</v>
      </c>
      <c r="O87" s="1"/>
      <c r="P87" s="1"/>
      <c r="Q87" s="1" t="s">
        <v>1351</v>
      </c>
      <c r="R87" s="1" t="s">
        <v>88</v>
      </c>
      <c r="S87" s="1" t="s">
        <v>1</v>
      </c>
      <c r="T87" s="1" t="s">
        <v>89</v>
      </c>
      <c r="U87" s="1" t="s">
        <v>1351</v>
      </c>
      <c r="V87" s="1" t="s">
        <v>88</v>
      </c>
      <c r="W87" s="1" t="s">
        <v>1</v>
      </c>
      <c r="X87" s="1" t="s">
        <v>89</v>
      </c>
      <c r="Y87" s="1" t="s">
        <v>90</v>
      </c>
      <c r="Z87" s="1" t="s">
        <v>88</v>
      </c>
      <c r="AA87" s="93" t="str">
        <f t="shared" si="1"/>
        <v>4</v>
      </c>
      <c r="AB87" s="1" t="s">
        <v>2</v>
      </c>
      <c r="AC87" s="1" t="s">
        <v>65</v>
      </c>
      <c r="AD87" s="1" t="s">
        <v>91</v>
      </c>
      <c r="AE87" s="1" t="s">
        <v>92</v>
      </c>
      <c r="AF87" s="1" t="s">
        <v>1352</v>
      </c>
      <c r="AG87" s="48">
        <v>143800</v>
      </c>
      <c r="AH87" s="48">
        <v>143800</v>
      </c>
      <c r="AI87" s="48">
        <v>128331</v>
      </c>
      <c r="AJ87" s="48">
        <v>128331</v>
      </c>
      <c r="AK87" s="1" t="s">
        <v>1353</v>
      </c>
      <c r="AL87" s="1">
        <v>0</v>
      </c>
      <c r="AM87" s="1">
        <v>100</v>
      </c>
      <c r="AN87" s="48">
        <v>0.67367544000000001</v>
      </c>
      <c r="AO87" s="2">
        <v>29345.3022461</v>
      </c>
      <c r="AP87" s="2">
        <v>757.83130578099997</v>
      </c>
      <c r="AQ87" s="61">
        <v>0.67379747913999999</v>
      </c>
      <c r="AR87" s="61">
        <v>0.67379747911999999</v>
      </c>
    </row>
    <row r="88" spans="1:44" x14ac:dyDescent="0.25">
      <c r="A88"/>
      <c r="B88" s="1">
        <v>13562967</v>
      </c>
      <c r="C88" s="1" t="s">
        <v>1354</v>
      </c>
      <c r="D88" s="1" t="s">
        <v>1355</v>
      </c>
      <c r="E88" s="1" t="s">
        <v>74</v>
      </c>
      <c r="F88" s="1"/>
      <c r="G88" s="1" t="s">
        <v>1354</v>
      </c>
      <c r="H88" s="1" t="s">
        <v>1355</v>
      </c>
      <c r="I88" s="1"/>
      <c r="J88" s="1"/>
      <c r="K88" s="1" t="s">
        <v>1356</v>
      </c>
      <c r="L88" s="48">
        <v>16620</v>
      </c>
      <c r="M88" s="1"/>
      <c r="N88" s="1" t="s">
        <v>1202</v>
      </c>
      <c r="O88" s="1"/>
      <c r="P88" s="1"/>
      <c r="Q88" s="1" t="s">
        <v>1357</v>
      </c>
      <c r="R88" s="1" t="s">
        <v>88</v>
      </c>
      <c r="S88" s="1" t="s">
        <v>1</v>
      </c>
      <c r="T88" s="1" t="s">
        <v>89</v>
      </c>
      <c r="U88" s="1" t="s">
        <v>1357</v>
      </c>
      <c r="V88" s="1" t="s">
        <v>88</v>
      </c>
      <c r="W88" s="1" t="s">
        <v>1</v>
      </c>
      <c r="X88" s="1" t="s">
        <v>89</v>
      </c>
      <c r="Y88" s="1" t="s">
        <v>90</v>
      </c>
      <c r="Z88" s="1" t="s">
        <v>88</v>
      </c>
      <c r="AA88" s="93" t="str">
        <f t="shared" si="1"/>
        <v>4</v>
      </c>
      <c r="AB88" s="1" t="s">
        <v>2</v>
      </c>
      <c r="AC88" s="1" t="s">
        <v>65</v>
      </c>
      <c r="AD88" s="1" t="s">
        <v>91</v>
      </c>
      <c r="AE88" s="1" t="s">
        <v>92</v>
      </c>
      <c r="AF88" s="1" t="s">
        <v>1358</v>
      </c>
      <c r="AG88" s="48">
        <v>182400</v>
      </c>
      <c r="AH88" s="48">
        <v>182400</v>
      </c>
      <c r="AI88" s="48">
        <v>163492</v>
      </c>
      <c r="AJ88" s="48">
        <v>163492</v>
      </c>
      <c r="AK88" s="1" t="s">
        <v>1359</v>
      </c>
      <c r="AL88" s="1">
        <v>0</v>
      </c>
      <c r="AM88" s="1">
        <v>100</v>
      </c>
      <c r="AN88" s="48">
        <v>0.60719970000000001</v>
      </c>
      <c r="AO88" s="2">
        <v>26449.6191406</v>
      </c>
      <c r="AP88" s="2">
        <v>687.15266153799996</v>
      </c>
      <c r="AQ88" s="61">
        <v>0.607308799924</v>
      </c>
      <c r="AR88" s="61">
        <v>0.58478617514599995</v>
      </c>
    </row>
    <row r="89" spans="1:44" x14ac:dyDescent="0.25">
      <c r="A89"/>
      <c r="B89" s="1">
        <v>13562968</v>
      </c>
      <c r="C89" s="1" t="s">
        <v>1360</v>
      </c>
      <c r="D89" s="1" t="s">
        <v>1361</v>
      </c>
      <c r="E89" s="1" t="s">
        <v>74</v>
      </c>
      <c r="F89" s="1"/>
      <c r="G89" s="1" t="s">
        <v>1360</v>
      </c>
      <c r="H89" s="1" t="s">
        <v>1361</v>
      </c>
      <c r="I89" s="1"/>
      <c r="J89" s="1"/>
      <c r="K89" s="1" t="s">
        <v>1362</v>
      </c>
      <c r="L89" s="48">
        <v>16632</v>
      </c>
      <c r="M89" s="1"/>
      <c r="N89" s="1" t="s">
        <v>1202</v>
      </c>
      <c r="O89" s="1"/>
      <c r="P89" s="1"/>
      <c r="Q89" s="1" t="s">
        <v>1363</v>
      </c>
      <c r="R89" s="1" t="s">
        <v>88</v>
      </c>
      <c r="S89" s="1" t="s">
        <v>1</v>
      </c>
      <c r="T89" s="1" t="s">
        <v>89</v>
      </c>
      <c r="U89" s="1" t="s">
        <v>1363</v>
      </c>
      <c r="V89" s="1" t="s">
        <v>88</v>
      </c>
      <c r="W89" s="1" t="s">
        <v>1</v>
      </c>
      <c r="X89" s="1" t="s">
        <v>89</v>
      </c>
      <c r="Y89" s="1" t="s">
        <v>90</v>
      </c>
      <c r="Z89" s="1" t="s">
        <v>88</v>
      </c>
      <c r="AA89" s="93" t="str">
        <f t="shared" si="1"/>
        <v>4</v>
      </c>
      <c r="AB89" s="1" t="s">
        <v>2</v>
      </c>
      <c r="AC89" s="1" t="s">
        <v>65</v>
      </c>
      <c r="AD89" s="1" t="s">
        <v>91</v>
      </c>
      <c r="AE89" s="1" t="s">
        <v>92</v>
      </c>
      <c r="AF89" s="1" t="s">
        <v>1364</v>
      </c>
      <c r="AG89" s="48">
        <v>202700</v>
      </c>
      <c r="AH89" s="48">
        <v>202700</v>
      </c>
      <c r="AI89" s="48">
        <v>180758</v>
      </c>
      <c r="AJ89" s="48">
        <v>180758</v>
      </c>
      <c r="AK89" s="1" t="s">
        <v>1365</v>
      </c>
      <c r="AL89" s="1">
        <v>0</v>
      </c>
      <c r="AM89" s="1">
        <v>100</v>
      </c>
      <c r="AN89" s="48">
        <v>0.58004122000000002</v>
      </c>
      <c r="AO89" s="2">
        <v>25266.5957031</v>
      </c>
      <c r="AP89" s="2">
        <v>686.97484786400003</v>
      </c>
      <c r="AQ89" s="61">
        <v>0.58014649256100004</v>
      </c>
      <c r="AR89" s="61">
        <v>0.25641328661700002</v>
      </c>
    </row>
    <row r="90" spans="1:44" x14ac:dyDescent="0.25">
      <c r="A90"/>
      <c r="B90" s="1">
        <v>13562088</v>
      </c>
      <c r="C90" s="1" t="s">
        <v>1260</v>
      </c>
      <c r="D90" s="1" t="s">
        <v>1261</v>
      </c>
      <c r="E90" s="1" t="s">
        <v>74</v>
      </c>
      <c r="F90" s="1"/>
      <c r="G90" s="1" t="s">
        <v>1260</v>
      </c>
      <c r="H90" s="1" t="s">
        <v>1261</v>
      </c>
      <c r="I90" s="1"/>
      <c r="J90" s="1"/>
      <c r="K90" s="1" t="s">
        <v>1262</v>
      </c>
      <c r="L90" s="48">
        <v>16648</v>
      </c>
      <c r="M90" s="1"/>
      <c r="N90" s="1" t="s">
        <v>1202</v>
      </c>
      <c r="O90" s="1"/>
      <c r="P90" s="1"/>
      <c r="Q90" s="1" t="s">
        <v>1263</v>
      </c>
      <c r="R90" s="1" t="s">
        <v>88</v>
      </c>
      <c r="S90" s="1" t="s">
        <v>1</v>
      </c>
      <c r="T90" s="1" t="s">
        <v>89</v>
      </c>
      <c r="U90" s="1" t="s">
        <v>1263</v>
      </c>
      <c r="V90" s="1" t="s">
        <v>88</v>
      </c>
      <c r="W90" s="1" t="s">
        <v>1</v>
      </c>
      <c r="X90" s="1" t="s">
        <v>89</v>
      </c>
      <c r="Y90" s="1" t="s">
        <v>90</v>
      </c>
      <c r="Z90" s="1" t="s">
        <v>88</v>
      </c>
      <c r="AA90" s="93" t="str">
        <f t="shared" si="1"/>
        <v>4</v>
      </c>
      <c r="AB90" s="1" t="s">
        <v>2</v>
      </c>
      <c r="AC90" s="1" t="s">
        <v>65</v>
      </c>
      <c r="AD90" s="1" t="s">
        <v>91</v>
      </c>
      <c r="AE90" s="1" t="s">
        <v>92</v>
      </c>
      <c r="AF90" s="1" t="s">
        <v>1264</v>
      </c>
      <c r="AG90" s="48">
        <v>195700</v>
      </c>
      <c r="AH90" s="48">
        <v>195700</v>
      </c>
      <c r="AI90" s="48">
        <v>160666</v>
      </c>
      <c r="AJ90" s="48">
        <v>160666</v>
      </c>
      <c r="AK90" s="1" t="s">
        <v>1265</v>
      </c>
      <c r="AL90" s="1">
        <v>0</v>
      </c>
      <c r="AM90" s="1">
        <v>100</v>
      </c>
      <c r="AN90" s="48">
        <v>0.96801855999999997</v>
      </c>
      <c r="AO90" s="2">
        <v>42166.8886719</v>
      </c>
      <c r="AP90" s="2">
        <v>844.17737929099997</v>
      </c>
      <c r="AQ90" s="61">
        <v>0.96819332502699995</v>
      </c>
      <c r="AR90" s="61">
        <v>7.23116759404E-2</v>
      </c>
    </row>
    <row r="91" spans="1:44" x14ac:dyDescent="0.25">
      <c r="A91"/>
      <c r="B91" s="1">
        <v>13562089</v>
      </c>
      <c r="C91" s="1" t="s">
        <v>1266</v>
      </c>
      <c r="D91" s="1" t="s">
        <v>1267</v>
      </c>
      <c r="E91" s="1" t="s">
        <v>74</v>
      </c>
      <c r="F91" s="1"/>
      <c r="G91" s="1" t="s">
        <v>1266</v>
      </c>
      <c r="H91" s="1" t="s">
        <v>1267</v>
      </c>
      <c r="I91" s="1"/>
      <c r="J91" s="1"/>
      <c r="K91" s="1" t="s">
        <v>1268</v>
      </c>
      <c r="L91" s="48">
        <v>0</v>
      </c>
      <c r="M91" s="1"/>
      <c r="N91" s="1" t="s">
        <v>1162</v>
      </c>
      <c r="O91" s="1"/>
      <c r="P91" s="1"/>
      <c r="Q91" s="1"/>
      <c r="R91" s="1" t="s">
        <v>88</v>
      </c>
      <c r="S91" s="1" t="s">
        <v>1</v>
      </c>
      <c r="T91" s="1" t="s">
        <v>89</v>
      </c>
      <c r="U91" s="1" t="s">
        <v>1269</v>
      </c>
      <c r="V91" s="1" t="s">
        <v>799</v>
      </c>
      <c r="W91" s="1" t="s">
        <v>1</v>
      </c>
      <c r="X91" s="1" t="s">
        <v>1270</v>
      </c>
      <c r="Y91" s="1" t="s">
        <v>90</v>
      </c>
      <c r="Z91" s="1" t="s">
        <v>88</v>
      </c>
      <c r="AA91" s="93" t="str">
        <f t="shared" si="1"/>
        <v>2</v>
      </c>
      <c r="AB91" s="1" t="s">
        <v>782</v>
      </c>
      <c r="AC91" s="1" t="s">
        <v>783</v>
      </c>
      <c r="AD91" s="1" t="s">
        <v>91</v>
      </c>
      <c r="AE91" s="1" t="s">
        <v>92</v>
      </c>
      <c r="AF91" s="1" t="s">
        <v>1271</v>
      </c>
      <c r="AG91" s="48">
        <v>99500</v>
      </c>
      <c r="AH91" s="48">
        <v>99500</v>
      </c>
      <c r="AI91" s="48">
        <v>59074</v>
      </c>
      <c r="AJ91" s="48">
        <v>59074</v>
      </c>
      <c r="AK91" s="1" t="s">
        <v>1272</v>
      </c>
      <c r="AL91" s="1">
        <v>0</v>
      </c>
      <c r="AM91" s="1">
        <v>0</v>
      </c>
      <c r="AN91" s="48">
        <v>4.5240322099999997</v>
      </c>
      <c r="AO91" s="2">
        <v>197066.84326200001</v>
      </c>
      <c r="AP91" s="2">
        <v>3011.6096031100001</v>
      </c>
      <c r="AQ91" s="61">
        <v>4.5248557364900002</v>
      </c>
      <c r="AR91" s="61">
        <v>4.52479769343</v>
      </c>
    </row>
    <row r="92" spans="1:44" ht="15" customHeight="1" x14ac:dyDescent="0.25">
      <c r="A92"/>
      <c r="B92" s="1">
        <v>13562970</v>
      </c>
      <c r="C92" s="1" t="s">
        <v>1366</v>
      </c>
      <c r="D92" s="1" t="s">
        <v>1367</v>
      </c>
      <c r="E92" s="1" t="s">
        <v>74</v>
      </c>
      <c r="F92" s="1"/>
      <c r="G92" s="1" t="s">
        <v>1366</v>
      </c>
      <c r="H92" s="1" t="s">
        <v>1367</v>
      </c>
      <c r="I92" s="1"/>
      <c r="J92" s="1"/>
      <c r="K92" s="1" t="s">
        <v>1268</v>
      </c>
      <c r="L92" s="48">
        <v>12200</v>
      </c>
      <c r="M92" s="1"/>
      <c r="N92" s="1" t="s">
        <v>1368</v>
      </c>
      <c r="O92" s="1"/>
      <c r="P92" s="1"/>
      <c r="Q92" s="1" t="s">
        <v>1369</v>
      </c>
      <c r="R92" s="1" t="s">
        <v>88</v>
      </c>
      <c r="S92" s="1" t="s">
        <v>1</v>
      </c>
      <c r="T92" s="1" t="s">
        <v>89</v>
      </c>
      <c r="U92" s="1" t="s">
        <v>1269</v>
      </c>
      <c r="V92" s="1" t="s">
        <v>799</v>
      </c>
      <c r="W92" s="1" t="s">
        <v>1</v>
      </c>
      <c r="X92" s="1" t="s">
        <v>1270</v>
      </c>
      <c r="Y92" s="1" t="s">
        <v>90</v>
      </c>
      <c r="Z92" s="1" t="s">
        <v>88</v>
      </c>
      <c r="AA92" s="93" t="str">
        <f t="shared" si="1"/>
        <v>2</v>
      </c>
      <c r="AB92" s="1" t="s">
        <v>361</v>
      </c>
      <c r="AC92" s="1" t="s">
        <v>362</v>
      </c>
      <c r="AD92" s="1" t="s">
        <v>91</v>
      </c>
      <c r="AE92" s="1" t="s">
        <v>92</v>
      </c>
      <c r="AF92" s="1" t="s">
        <v>1370</v>
      </c>
      <c r="AG92" s="48">
        <v>96100</v>
      </c>
      <c r="AH92" s="48">
        <v>96100</v>
      </c>
      <c r="AI92" s="48">
        <v>72882</v>
      </c>
      <c r="AJ92" s="48">
        <v>72882</v>
      </c>
      <c r="AK92" s="1" t="s">
        <v>1371</v>
      </c>
      <c r="AL92" s="1">
        <v>0</v>
      </c>
      <c r="AM92" s="1">
        <v>0</v>
      </c>
      <c r="AN92" s="48">
        <v>0.89968141000000001</v>
      </c>
      <c r="AO92" s="2">
        <v>39190.1220703</v>
      </c>
      <c r="AP92" s="2">
        <v>834.87087637800005</v>
      </c>
      <c r="AQ92" s="61">
        <v>0.89984369299199995</v>
      </c>
      <c r="AR92" s="61">
        <v>0.89984369298400002</v>
      </c>
    </row>
    <row r="93" spans="1:44" x14ac:dyDescent="0.25">
      <c r="A93"/>
      <c r="B93" s="1">
        <v>13560656</v>
      </c>
      <c r="C93" s="1" t="s">
        <v>1218</v>
      </c>
      <c r="D93" s="1" t="s">
        <v>1219</v>
      </c>
      <c r="E93" s="1" t="s">
        <v>74</v>
      </c>
      <c r="F93" s="1"/>
      <c r="G93" s="1" t="s">
        <v>1218</v>
      </c>
      <c r="H93" s="1" t="s">
        <v>1219</v>
      </c>
      <c r="I93" s="1"/>
      <c r="J93" s="1"/>
      <c r="K93" s="1" t="s">
        <v>1220</v>
      </c>
      <c r="L93" s="48">
        <v>12101</v>
      </c>
      <c r="M93" s="1"/>
      <c r="N93" s="1" t="s">
        <v>1221</v>
      </c>
      <c r="O93" s="1"/>
      <c r="P93" s="1"/>
      <c r="Q93" s="1" t="s">
        <v>1222</v>
      </c>
      <c r="R93" s="1" t="s">
        <v>16</v>
      </c>
      <c r="S93" s="1" t="s">
        <v>1</v>
      </c>
      <c r="T93" s="1" t="s">
        <v>17</v>
      </c>
      <c r="U93" s="1" t="s">
        <v>1222</v>
      </c>
      <c r="V93" s="1" t="s">
        <v>16</v>
      </c>
      <c r="W93" s="1" t="s">
        <v>1</v>
      </c>
      <c r="X93" s="1" t="s">
        <v>17</v>
      </c>
      <c r="Y93" s="1" t="s">
        <v>90</v>
      </c>
      <c r="Z93" s="1" t="s">
        <v>88</v>
      </c>
      <c r="AA93" s="93" t="str">
        <f t="shared" si="1"/>
        <v>4</v>
      </c>
      <c r="AB93" s="1" t="s">
        <v>2</v>
      </c>
      <c r="AC93" s="1" t="s">
        <v>65</v>
      </c>
      <c r="AD93" s="1" t="s">
        <v>91</v>
      </c>
      <c r="AE93" s="1" t="s">
        <v>92</v>
      </c>
      <c r="AF93" s="1" t="s">
        <v>1223</v>
      </c>
      <c r="AG93" s="48">
        <v>254500</v>
      </c>
      <c r="AH93" s="48">
        <v>254500</v>
      </c>
      <c r="AI93" s="48">
        <v>220032</v>
      </c>
      <c r="AJ93" s="48">
        <v>220032</v>
      </c>
      <c r="AK93" s="1" t="s">
        <v>1224</v>
      </c>
      <c r="AL93" s="1">
        <v>0</v>
      </c>
      <c r="AM93" s="1">
        <v>100</v>
      </c>
      <c r="AN93" s="48">
        <v>40.48525472</v>
      </c>
      <c r="AO93" s="2">
        <v>1763537.6958000001</v>
      </c>
      <c r="AP93" s="2">
        <v>5311.9596961999996</v>
      </c>
      <c r="AQ93" s="61">
        <v>40.492779729399999</v>
      </c>
      <c r="AR93" s="61">
        <v>31.656533520100002</v>
      </c>
    </row>
    <row r="94" spans="1:44" x14ac:dyDescent="0.25">
      <c r="A94"/>
      <c r="B94" s="1">
        <v>13560657</v>
      </c>
      <c r="C94" s="1" t="s">
        <v>1225</v>
      </c>
      <c r="D94" s="1" t="s">
        <v>1226</v>
      </c>
      <c r="E94" s="1" t="s">
        <v>74</v>
      </c>
      <c r="F94" s="1"/>
      <c r="G94" s="1" t="s">
        <v>1225</v>
      </c>
      <c r="H94" s="1" t="s">
        <v>1226</v>
      </c>
      <c r="I94" s="1"/>
      <c r="J94" s="1"/>
      <c r="K94" s="1" t="s">
        <v>1227</v>
      </c>
      <c r="L94" s="48">
        <v>16453</v>
      </c>
      <c r="M94" s="1"/>
      <c r="N94" s="1" t="s">
        <v>301</v>
      </c>
      <c r="O94" s="1"/>
      <c r="P94" s="1"/>
      <c r="Q94" s="1" t="s">
        <v>1228</v>
      </c>
      <c r="R94" s="1" t="s">
        <v>88</v>
      </c>
      <c r="S94" s="1" t="s">
        <v>1</v>
      </c>
      <c r="T94" s="1" t="s">
        <v>89</v>
      </c>
      <c r="U94" s="1" t="s">
        <v>1229</v>
      </c>
      <c r="V94" s="1" t="s">
        <v>88</v>
      </c>
      <c r="W94" s="1" t="s">
        <v>1</v>
      </c>
      <c r="X94" s="1" t="s">
        <v>89</v>
      </c>
      <c r="Y94" s="1" t="s">
        <v>90</v>
      </c>
      <c r="Z94" s="1" t="s">
        <v>88</v>
      </c>
      <c r="AA94" s="93" t="str">
        <f t="shared" si="1"/>
        <v>4</v>
      </c>
      <c r="AB94" s="1" t="s">
        <v>2</v>
      </c>
      <c r="AC94" s="1" t="s">
        <v>65</v>
      </c>
      <c r="AD94" s="1" t="s">
        <v>91</v>
      </c>
      <c r="AE94" s="1" t="s">
        <v>92</v>
      </c>
      <c r="AF94" s="1" t="s">
        <v>1230</v>
      </c>
      <c r="AG94" s="48">
        <v>71800</v>
      </c>
      <c r="AH94" s="48">
        <v>71800</v>
      </c>
      <c r="AI94" s="48">
        <v>67220</v>
      </c>
      <c r="AJ94" s="48">
        <v>67220</v>
      </c>
      <c r="AK94" s="1" t="s">
        <v>1231</v>
      </c>
      <c r="AL94" s="1">
        <v>0</v>
      </c>
      <c r="AM94" s="1">
        <v>0</v>
      </c>
      <c r="AN94" s="48">
        <v>2.12059226</v>
      </c>
      <c r="AO94" s="2">
        <v>92372.9990234</v>
      </c>
      <c r="AP94" s="2">
        <v>1664.81634822</v>
      </c>
      <c r="AQ94" s="61">
        <v>2.12095666484</v>
      </c>
      <c r="AR94" s="61">
        <v>0.236423232806</v>
      </c>
    </row>
    <row r="95" spans="1:44" x14ac:dyDescent="0.25">
      <c r="A95"/>
      <c r="B95" s="1">
        <v>13562971</v>
      </c>
      <c r="C95" s="1" t="s">
        <v>1372</v>
      </c>
      <c r="D95" s="1" t="s">
        <v>1373</v>
      </c>
      <c r="E95" s="1" t="s">
        <v>74</v>
      </c>
      <c r="F95" s="1"/>
      <c r="G95" s="1" t="s">
        <v>1372</v>
      </c>
      <c r="H95" s="1" t="s">
        <v>1373</v>
      </c>
      <c r="I95" s="1"/>
      <c r="J95" s="1"/>
      <c r="K95" s="1" t="s">
        <v>1374</v>
      </c>
      <c r="L95" s="48">
        <v>12100</v>
      </c>
      <c r="M95" s="1"/>
      <c r="N95" s="1" t="s">
        <v>806</v>
      </c>
      <c r="O95" s="1"/>
      <c r="P95" s="1"/>
      <c r="Q95" s="1" t="s">
        <v>1375</v>
      </c>
      <c r="R95" s="1" t="s">
        <v>88</v>
      </c>
      <c r="S95" s="1" t="s">
        <v>1</v>
      </c>
      <c r="T95" s="1" t="s">
        <v>89</v>
      </c>
      <c r="U95" s="1" t="s">
        <v>1376</v>
      </c>
      <c r="V95" s="1" t="s">
        <v>16</v>
      </c>
      <c r="W95" s="1" t="s">
        <v>1</v>
      </c>
      <c r="X95" s="1" t="s">
        <v>17</v>
      </c>
      <c r="Y95" s="1" t="s">
        <v>90</v>
      </c>
      <c r="Z95" s="1" t="s">
        <v>88</v>
      </c>
      <c r="AA95" s="93" t="str">
        <f t="shared" si="1"/>
        <v>1</v>
      </c>
      <c r="AB95" s="1" t="s">
        <v>689</v>
      </c>
      <c r="AC95" s="1" t="s">
        <v>690</v>
      </c>
      <c r="AD95" s="1" t="s">
        <v>91</v>
      </c>
      <c r="AE95" s="1" t="s">
        <v>92</v>
      </c>
      <c r="AF95" s="1" t="s">
        <v>1377</v>
      </c>
      <c r="AG95" s="48">
        <v>200600</v>
      </c>
      <c r="AH95" s="48">
        <v>200600</v>
      </c>
      <c r="AI95" s="48">
        <v>43006</v>
      </c>
      <c r="AJ95" s="48">
        <v>43006</v>
      </c>
      <c r="AK95" s="1" t="s">
        <v>1378</v>
      </c>
      <c r="AL95" s="1">
        <v>0</v>
      </c>
      <c r="AM95" s="1">
        <v>100</v>
      </c>
      <c r="AN95" s="48">
        <v>26.59552845</v>
      </c>
      <c r="AO95" s="2">
        <v>1158501.21924</v>
      </c>
      <c r="AP95" s="2">
        <v>5135.2207535999996</v>
      </c>
      <c r="AQ95" s="61">
        <v>26.600307634</v>
      </c>
      <c r="AR95" s="61">
        <v>26.600307634100002</v>
      </c>
    </row>
    <row r="96" spans="1:44" x14ac:dyDescent="0.25">
      <c r="A96"/>
      <c r="B96" s="1">
        <v>13564342</v>
      </c>
      <c r="C96" s="1" t="s">
        <v>1425</v>
      </c>
      <c r="D96" s="1" t="s">
        <v>1426</v>
      </c>
      <c r="E96" s="1" t="s">
        <v>74</v>
      </c>
      <c r="F96" s="1"/>
      <c r="G96" s="1" t="s">
        <v>1425</v>
      </c>
      <c r="H96" s="1" t="s">
        <v>1426</v>
      </c>
      <c r="I96" s="1"/>
      <c r="J96" s="1"/>
      <c r="K96" s="1" t="s">
        <v>1427</v>
      </c>
      <c r="L96" s="48">
        <v>12160</v>
      </c>
      <c r="M96" s="1"/>
      <c r="N96" s="1" t="s">
        <v>1428</v>
      </c>
      <c r="O96" s="1"/>
      <c r="P96" s="1"/>
      <c r="Q96" s="1" t="s">
        <v>1429</v>
      </c>
      <c r="R96" s="1" t="s">
        <v>88</v>
      </c>
      <c r="S96" s="1" t="s">
        <v>1</v>
      </c>
      <c r="T96" s="1" t="s">
        <v>89</v>
      </c>
      <c r="U96" s="1" t="s">
        <v>1430</v>
      </c>
      <c r="V96" s="1" t="s">
        <v>1431</v>
      </c>
      <c r="W96" s="1" t="s">
        <v>1432</v>
      </c>
      <c r="X96" s="1" t="s">
        <v>1433</v>
      </c>
      <c r="Y96" s="1" t="s">
        <v>90</v>
      </c>
      <c r="Z96" s="1" t="s">
        <v>88</v>
      </c>
      <c r="AA96" s="93" t="str">
        <f t="shared" si="1"/>
        <v>2</v>
      </c>
      <c r="AB96" s="1" t="s">
        <v>361</v>
      </c>
      <c r="AC96" s="1" t="s">
        <v>362</v>
      </c>
      <c r="AD96" s="1" t="s">
        <v>91</v>
      </c>
      <c r="AE96" s="1" t="s">
        <v>92</v>
      </c>
      <c r="AF96" s="1" t="s">
        <v>1434</v>
      </c>
      <c r="AG96" s="48">
        <v>220300</v>
      </c>
      <c r="AH96" s="48">
        <v>220300</v>
      </c>
      <c r="AI96" s="48">
        <v>224768</v>
      </c>
      <c r="AJ96" s="48">
        <v>220300</v>
      </c>
      <c r="AK96" s="1" t="s">
        <v>1435</v>
      </c>
      <c r="AL96" s="1">
        <v>0</v>
      </c>
      <c r="AM96" s="1">
        <v>0</v>
      </c>
      <c r="AN96" s="48">
        <v>1.1528866900000001</v>
      </c>
      <c r="AO96" s="2">
        <v>50219.7441406</v>
      </c>
      <c r="AP96" s="2">
        <v>1052.5162353600001</v>
      </c>
      <c r="AQ96" s="61">
        <v>1.15309682209</v>
      </c>
      <c r="AR96" s="61">
        <v>1.15309682209</v>
      </c>
    </row>
    <row r="97" spans="1:44" x14ac:dyDescent="0.25">
      <c r="A97"/>
      <c r="B97" s="1">
        <v>13560659</v>
      </c>
      <c r="C97" s="1" t="s">
        <v>1232</v>
      </c>
      <c r="D97" s="1" t="s">
        <v>1233</v>
      </c>
      <c r="E97" s="1" t="s">
        <v>74</v>
      </c>
      <c r="F97" s="1"/>
      <c r="G97" s="1" t="s">
        <v>1232</v>
      </c>
      <c r="H97" s="1" t="s">
        <v>1233</v>
      </c>
      <c r="I97" s="1"/>
      <c r="J97" s="1"/>
      <c r="K97" s="1" t="s">
        <v>1234</v>
      </c>
      <c r="L97" s="48">
        <v>16448</v>
      </c>
      <c r="M97" s="1"/>
      <c r="N97" s="1" t="s">
        <v>1162</v>
      </c>
      <c r="O97" s="1"/>
      <c r="P97" s="1"/>
      <c r="Q97" s="1" t="s">
        <v>1235</v>
      </c>
      <c r="R97" s="1" t="s">
        <v>88</v>
      </c>
      <c r="S97" s="1" t="s">
        <v>1</v>
      </c>
      <c r="T97" s="1" t="s">
        <v>89</v>
      </c>
      <c r="U97" s="1" t="s">
        <v>1236</v>
      </c>
      <c r="V97" s="1" t="s">
        <v>88</v>
      </c>
      <c r="W97" s="1" t="s">
        <v>1</v>
      </c>
      <c r="X97" s="1" t="s">
        <v>89</v>
      </c>
      <c r="Y97" s="1" t="s">
        <v>90</v>
      </c>
      <c r="Z97" s="1" t="s">
        <v>88</v>
      </c>
      <c r="AA97" s="93" t="str">
        <f t="shared" si="1"/>
        <v>2</v>
      </c>
      <c r="AB97" s="1" t="s">
        <v>361</v>
      </c>
      <c r="AC97" s="1" t="s">
        <v>362</v>
      </c>
      <c r="AD97" s="1" t="s">
        <v>91</v>
      </c>
      <c r="AE97" s="1" t="s">
        <v>92</v>
      </c>
      <c r="AF97" s="1" t="s">
        <v>1237</v>
      </c>
      <c r="AG97" s="48">
        <v>182300</v>
      </c>
      <c r="AH97" s="48">
        <v>182300</v>
      </c>
      <c r="AI97" s="48">
        <v>123840</v>
      </c>
      <c r="AJ97" s="48">
        <v>123840</v>
      </c>
      <c r="AK97" s="1" t="s">
        <v>1238</v>
      </c>
      <c r="AL97" s="1">
        <v>0</v>
      </c>
      <c r="AM97" s="1">
        <v>0</v>
      </c>
      <c r="AN97" s="48">
        <v>8.8882718199999999</v>
      </c>
      <c r="AO97" s="2">
        <v>387173.120605</v>
      </c>
      <c r="AP97" s="2">
        <v>2429.13945401</v>
      </c>
      <c r="AQ97" s="61">
        <v>8.8898938992600005</v>
      </c>
      <c r="AR97" s="61">
        <v>8.8898944797800006</v>
      </c>
    </row>
    <row r="98" spans="1:44" x14ac:dyDescent="0.25">
      <c r="A98"/>
      <c r="B98" s="1">
        <v>13562973</v>
      </c>
      <c r="C98" s="1" t="s">
        <v>1379</v>
      </c>
      <c r="D98" s="1" t="s">
        <v>1380</v>
      </c>
      <c r="E98" s="1" t="s">
        <v>74</v>
      </c>
      <c r="F98" s="1"/>
      <c r="G98" s="1" t="s">
        <v>1379</v>
      </c>
      <c r="H98" s="1" t="s">
        <v>1380</v>
      </c>
      <c r="I98" s="1"/>
      <c r="J98" s="1"/>
      <c r="K98" s="1" t="s">
        <v>1381</v>
      </c>
      <c r="L98" s="48">
        <v>16248</v>
      </c>
      <c r="M98" s="1"/>
      <c r="N98" s="1" t="s">
        <v>1162</v>
      </c>
      <c r="O98" s="1"/>
      <c r="P98" s="1"/>
      <c r="Q98" s="1" t="s">
        <v>1382</v>
      </c>
      <c r="R98" s="1" t="s">
        <v>88</v>
      </c>
      <c r="S98" s="1" t="s">
        <v>1</v>
      </c>
      <c r="T98" s="1" t="s">
        <v>89</v>
      </c>
      <c r="U98" s="1" t="s">
        <v>1382</v>
      </c>
      <c r="V98" s="1" t="s">
        <v>88</v>
      </c>
      <c r="W98" s="1" t="s">
        <v>1</v>
      </c>
      <c r="X98" s="1" t="s">
        <v>89</v>
      </c>
      <c r="Y98" s="1" t="s">
        <v>90</v>
      </c>
      <c r="Z98" s="1" t="s">
        <v>88</v>
      </c>
      <c r="AA98" s="93" t="str">
        <f t="shared" si="1"/>
        <v>4</v>
      </c>
      <c r="AB98" s="1" t="s">
        <v>2</v>
      </c>
      <c r="AC98" s="1" t="s">
        <v>65</v>
      </c>
      <c r="AD98" s="1" t="s">
        <v>91</v>
      </c>
      <c r="AE98" s="1" t="s">
        <v>92</v>
      </c>
      <c r="AF98" s="1" t="s">
        <v>1383</v>
      </c>
      <c r="AG98" s="48">
        <v>204700</v>
      </c>
      <c r="AH98" s="48">
        <v>204700</v>
      </c>
      <c r="AI98" s="48">
        <v>96051</v>
      </c>
      <c r="AJ98" s="48">
        <v>96051</v>
      </c>
      <c r="AK98" s="1" t="s">
        <v>1384</v>
      </c>
      <c r="AL98" s="1">
        <v>0</v>
      </c>
      <c r="AM98" s="1">
        <v>100</v>
      </c>
      <c r="AN98" s="48">
        <v>49.689150869999999</v>
      </c>
      <c r="AO98" s="2">
        <v>2164459.4121099999</v>
      </c>
      <c r="AP98" s="2">
        <v>5989.8839273599997</v>
      </c>
      <c r="AQ98" s="61">
        <v>49.698265817699998</v>
      </c>
      <c r="AR98" s="61">
        <v>31.9158285858</v>
      </c>
    </row>
    <row r="99" spans="1:44" x14ac:dyDescent="0.25">
      <c r="A99"/>
      <c r="B99" s="1">
        <v>13551908</v>
      </c>
      <c r="C99" s="1" t="s">
        <v>347</v>
      </c>
      <c r="D99" s="1" t="s">
        <v>348</v>
      </c>
      <c r="E99" s="1" t="s">
        <v>74</v>
      </c>
      <c r="F99" s="1"/>
      <c r="G99" s="1" t="s">
        <v>347</v>
      </c>
      <c r="H99" s="1" t="s">
        <v>348</v>
      </c>
      <c r="I99" s="1"/>
      <c r="J99" s="1"/>
      <c r="K99" s="1" t="s">
        <v>349</v>
      </c>
      <c r="L99" s="48">
        <v>16966</v>
      </c>
      <c r="M99" s="1"/>
      <c r="N99" s="1" t="s">
        <v>86</v>
      </c>
      <c r="O99" s="1"/>
      <c r="P99" s="1"/>
      <c r="Q99" s="1" t="s">
        <v>350</v>
      </c>
      <c r="R99" s="1" t="s">
        <v>88</v>
      </c>
      <c r="S99" s="1" t="s">
        <v>1</v>
      </c>
      <c r="T99" s="1" t="s">
        <v>89</v>
      </c>
      <c r="U99" s="1" t="s">
        <v>350</v>
      </c>
      <c r="V99" s="1" t="s">
        <v>88</v>
      </c>
      <c r="W99" s="1" t="s">
        <v>1</v>
      </c>
      <c r="X99" s="1" t="s">
        <v>89</v>
      </c>
      <c r="Y99" s="1" t="s">
        <v>90</v>
      </c>
      <c r="Z99" s="1" t="s">
        <v>88</v>
      </c>
      <c r="AA99" s="93" t="str">
        <f t="shared" si="1"/>
        <v>4</v>
      </c>
      <c r="AB99" s="1" t="s">
        <v>2</v>
      </c>
      <c r="AC99" s="1" t="s">
        <v>65</v>
      </c>
      <c r="AD99" s="1" t="s">
        <v>91</v>
      </c>
      <c r="AE99" s="1" t="s">
        <v>92</v>
      </c>
      <c r="AF99" s="1" t="s">
        <v>351</v>
      </c>
      <c r="AG99" s="48">
        <v>68000</v>
      </c>
      <c r="AH99" s="48">
        <v>68000</v>
      </c>
      <c r="AI99" s="48">
        <v>49781</v>
      </c>
      <c r="AJ99" s="48">
        <v>49781</v>
      </c>
      <c r="AK99" s="1" t="s">
        <v>352</v>
      </c>
      <c r="AL99" s="1">
        <v>0</v>
      </c>
      <c r="AM99" s="1">
        <v>100</v>
      </c>
      <c r="AN99" s="48">
        <v>0.53490314000000005</v>
      </c>
      <c r="AO99" s="2">
        <v>23300.3808594</v>
      </c>
      <c r="AP99" s="2">
        <v>665.89672911699995</v>
      </c>
      <c r="AQ99" s="61">
        <v>0.53500011316899998</v>
      </c>
      <c r="AR99" s="61">
        <v>0.53500011323800001</v>
      </c>
    </row>
    <row r="100" spans="1:44" x14ac:dyDescent="0.25">
      <c r="A100"/>
      <c r="B100" s="1">
        <v>13551344</v>
      </c>
      <c r="C100" s="1" t="s">
        <v>214</v>
      </c>
      <c r="D100" s="1" t="s">
        <v>215</v>
      </c>
      <c r="E100" s="1" t="s">
        <v>74</v>
      </c>
      <c r="F100" s="1"/>
      <c r="G100" s="1" t="s">
        <v>214</v>
      </c>
      <c r="H100" s="1" t="s">
        <v>215</v>
      </c>
      <c r="I100" s="1"/>
      <c r="J100" s="1"/>
      <c r="K100" s="1" t="s">
        <v>216</v>
      </c>
      <c r="L100" s="48">
        <v>17106</v>
      </c>
      <c r="M100" s="1"/>
      <c r="N100" s="1" t="s">
        <v>86</v>
      </c>
      <c r="O100" s="1"/>
      <c r="P100" s="1"/>
      <c r="Q100" s="1" t="s">
        <v>217</v>
      </c>
      <c r="R100" s="1" t="s">
        <v>88</v>
      </c>
      <c r="S100" s="1" t="s">
        <v>1</v>
      </c>
      <c r="T100" s="1" t="s">
        <v>89</v>
      </c>
      <c r="U100" s="1" t="s">
        <v>217</v>
      </c>
      <c r="V100" s="1" t="s">
        <v>88</v>
      </c>
      <c r="W100" s="1" t="s">
        <v>1</v>
      </c>
      <c r="X100" s="1" t="s">
        <v>89</v>
      </c>
      <c r="Y100" s="1" t="s">
        <v>90</v>
      </c>
      <c r="Z100" s="1" t="s">
        <v>88</v>
      </c>
      <c r="AA100" s="93" t="str">
        <f t="shared" si="1"/>
        <v>4</v>
      </c>
      <c r="AB100" s="1" t="s">
        <v>2</v>
      </c>
      <c r="AC100" s="1" t="s">
        <v>65</v>
      </c>
      <c r="AD100" s="1" t="s">
        <v>91</v>
      </c>
      <c r="AE100" s="1" t="s">
        <v>92</v>
      </c>
      <c r="AF100" s="1" t="s">
        <v>218</v>
      </c>
      <c r="AG100" s="48">
        <v>118900</v>
      </c>
      <c r="AH100" s="48">
        <v>118900</v>
      </c>
      <c r="AI100" s="48">
        <v>94490</v>
      </c>
      <c r="AJ100" s="48">
        <v>94490</v>
      </c>
      <c r="AK100" s="1" t="s">
        <v>219</v>
      </c>
      <c r="AL100" s="1">
        <v>0</v>
      </c>
      <c r="AM100" s="1">
        <v>100</v>
      </c>
      <c r="AN100" s="48">
        <v>2.14169908</v>
      </c>
      <c r="AO100" s="2">
        <v>93292.4121094</v>
      </c>
      <c r="AP100" s="2">
        <v>1602.6879904</v>
      </c>
      <c r="AQ100" s="61">
        <v>2.1420879125200001</v>
      </c>
      <c r="AR100" s="61">
        <v>2.0217763828100002</v>
      </c>
    </row>
    <row r="101" spans="1:44" x14ac:dyDescent="0.25">
      <c r="A101"/>
      <c r="B101" s="1">
        <v>13552828</v>
      </c>
      <c r="C101" s="1" t="s">
        <v>503</v>
      </c>
      <c r="D101" s="1" t="s">
        <v>504</v>
      </c>
      <c r="E101" s="1" t="s">
        <v>74</v>
      </c>
      <c r="F101" s="1"/>
      <c r="G101" s="1" t="s">
        <v>503</v>
      </c>
      <c r="H101" s="1" t="s">
        <v>504</v>
      </c>
      <c r="I101" s="1"/>
      <c r="J101" s="1"/>
      <c r="K101" s="1" t="s">
        <v>505</v>
      </c>
      <c r="L101" s="48">
        <v>17152</v>
      </c>
      <c r="M101" s="1"/>
      <c r="N101" s="1" t="s">
        <v>86</v>
      </c>
      <c r="O101" s="1"/>
      <c r="P101" s="1"/>
      <c r="Q101" s="1" t="s">
        <v>506</v>
      </c>
      <c r="R101" s="1" t="s">
        <v>88</v>
      </c>
      <c r="S101" s="1" t="s">
        <v>1</v>
      </c>
      <c r="T101" s="1" t="s">
        <v>89</v>
      </c>
      <c r="U101" s="1" t="s">
        <v>506</v>
      </c>
      <c r="V101" s="1" t="s">
        <v>88</v>
      </c>
      <c r="W101" s="1" t="s">
        <v>1</v>
      </c>
      <c r="X101" s="1" t="s">
        <v>89</v>
      </c>
      <c r="Y101" s="1" t="s">
        <v>90</v>
      </c>
      <c r="Z101" s="1" t="s">
        <v>88</v>
      </c>
      <c r="AA101" s="93" t="str">
        <f t="shared" si="1"/>
        <v>4</v>
      </c>
      <c r="AB101" s="1" t="s">
        <v>2</v>
      </c>
      <c r="AC101" s="1" t="s">
        <v>65</v>
      </c>
      <c r="AD101" s="1" t="s">
        <v>91</v>
      </c>
      <c r="AE101" s="1" t="s">
        <v>92</v>
      </c>
      <c r="AF101" s="1" t="s">
        <v>507</v>
      </c>
      <c r="AG101" s="48">
        <v>293800</v>
      </c>
      <c r="AH101" s="48">
        <v>293800</v>
      </c>
      <c r="AI101" s="48">
        <v>282076</v>
      </c>
      <c r="AJ101" s="48">
        <v>282076</v>
      </c>
      <c r="AK101" s="1" t="s">
        <v>508</v>
      </c>
      <c r="AL101" s="1">
        <v>0</v>
      </c>
      <c r="AM101" s="1">
        <v>100</v>
      </c>
      <c r="AN101" s="48">
        <v>2.49972255</v>
      </c>
      <c r="AO101" s="2">
        <v>108887.914063</v>
      </c>
      <c r="AP101" s="2">
        <v>3868.8812748</v>
      </c>
      <c r="AQ101" s="61">
        <v>2.5001761577099999</v>
      </c>
      <c r="AR101" s="61">
        <v>6.75663499344E-2</v>
      </c>
    </row>
    <row r="102" spans="1:44" x14ac:dyDescent="0.25">
      <c r="A102"/>
      <c r="B102" s="1">
        <v>13551345</v>
      </c>
      <c r="C102" s="1" t="s">
        <v>220</v>
      </c>
      <c r="D102" s="1" t="s">
        <v>221</v>
      </c>
      <c r="E102" s="1" t="s">
        <v>74</v>
      </c>
      <c r="F102" s="1"/>
      <c r="G102" s="1" t="s">
        <v>220</v>
      </c>
      <c r="H102" s="1" t="s">
        <v>221</v>
      </c>
      <c r="I102" s="1"/>
      <c r="J102" s="1"/>
      <c r="K102" s="1" t="s">
        <v>222</v>
      </c>
      <c r="L102" s="48">
        <v>17150</v>
      </c>
      <c r="M102" s="1"/>
      <c r="N102" s="1" t="s">
        <v>86</v>
      </c>
      <c r="O102" s="1"/>
      <c r="P102" s="1"/>
      <c r="Q102" s="1" t="s">
        <v>223</v>
      </c>
      <c r="R102" s="1" t="s">
        <v>88</v>
      </c>
      <c r="S102" s="1" t="s">
        <v>1</v>
      </c>
      <c r="T102" s="1" t="s">
        <v>89</v>
      </c>
      <c r="U102" s="1" t="s">
        <v>223</v>
      </c>
      <c r="V102" s="1" t="s">
        <v>88</v>
      </c>
      <c r="W102" s="1" t="s">
        <v>1</v>
      </c>
      <c r="X102" s="1" t="s">
        <v>89</v>
      </c>
      <c r="Y102" s="1" t="s">
        <v>90</v>
      </c>
      <c r="Z102" s="1" t="s">
        <v>88</v>
      </c>
      <c r="AA102" s="93" t="str">
        <f t="shared" si="1"/>
        <v>4</v>
      </c>
      <c r="AB102" s="1" t="s">
        <v>2</v>
      </c>
      <c r="AC102" s="1" t="s">
        <v>65</v>
      </c>
      <c r="AD102" s="1" t="s">
        <v>91</v>
      </c>
      <c r="AE102" s="1" t="s">
        <v>92</v>
      </c>
      <c r="AF102" s="1" t="s">
        <v>224</v>
      </c>
      <c r="AG102" s="48">
        <v>177800</v>
      </c>
      <c r="AH102" s="48">
        <v>177800</v>
      </c>
      <c r="AI102" s="48">
        <v>126526</v>
      </c>
      <c r="AJ102" s="48">
        <v>126526</v>
      </c>
      <c r="AK102" s="1" t="s">
        <v>225</v>
      </c>
      <c r="AL102" s="1">
        <v>0</v>
      </c>
      <c r="AM102" s="1">
        <v>100</v>
      </c>
      <c r="AN102" s="48">
        <v>2.7146416100000001</v>
      </c>
      <c r="AO102" s="2">
        <v>118249.78857400001</v>
      </c>
      <c r="AP102" s="2">
        <v>3315.68076071</v>
      </c>
      <c r="AQ102" s="61">
        <v>2.7151349481399998</v>
      </c>
      <c r="AR102" s="61">
        <v>0.71420783138800004</v>
      </c>
    </row>
    <row r="103" spans="1:44" x14ac:dyDescent="0.25">
      <c r="A103"/>
      <c r="B103" s="1">
        <v>13550180</v>
      </c>
      <c r="C103" s="1" t="s">
        <v>83</v>
      </c>
      <c r="D103" s="1" t="s">
        <v>84</v>
      </c>
      <c r="E103" s="1" t="s">
        <v>74</v>
      </c>
      <c r="F103" s="1"/>
      <c r="G103" s="1" t="s">
        <v>83</v>
      </c>
      <c r="H103" s="1" t="s">
        <v>84</v>
      </c>
      <c r="I103" s="1"/>
      <c r="J103" s="1"/>
      <c r="K103" s="1" t="s">
        <v>85</v>
      </c>
      <c r="L103" s="48">
        <v>17108</v>
      </c>
      <c r="M103" s="1"/>
      <c r="N103" s="1" t="s">
        <v>86</v>
      </c>
      <c r="O103" s="1"/>
      <c r="P103" s="1"/>
      <c r="Q103" s="1" t="s">
        <v>87</v>
      </c>
      <c r="R103" s="1" t="s">
        <v>88</v>
      </c>
      <c r="S103" s="1" t="s">
        <v>1</v>
      </c>
      <c r="T103" s="1" t="s">
        <v>89</v>
      </c>
      <c r="U103" s="1" t="s">
        <v>87</v>
      </c>
      <c r="V103" s="1" t="s">
        <v>88</v>
      </c>
      <c r="W103" s="1" t="s">
        <v>1</v>
      </c>
      <c r="X103" s="1" t="s">
        <v>89</v>
      </c>
      <c r="Y103" s="1" t="s">
        <v>90</v>
      </c>
      <c r="Z103" s="1" t="s">
        <v>88</v>
      </c>
      <c r="AA103" s="93" t="str">
        <f t="shared" si="1"/>
        <v>4</v>
      </c>
      <c r="AB103" s="1" t="s">
        <v>2</v>
      </c>
      <c r="AC103" s="1" t="s">
        <v>65</v>
      </c>
      <c r="AD103" s="1" t="s">
        <v>91</v>
      </c>
      <c r="AE103" s="1" t="s">
        <v>92</v>
      </c>
      <c r="AF103" s="1" t="s">
        <v>93</v>
      </c>
      <c r="AG103" s="48">
        <v>150000</v>
      </c>
      <c r="AH103" s="48">
        <v>150000</v>
      </c>
      <c r="AI103" s="48">
        <v>119759</v>
      </c>
      <c r="AJ103" s="48">
        <v>150000</v>
      </c>
      <c r="AK103" s="1" t="s">
        <v>94</v>
      </c>
      <c r="AL103" s="1">
        <v>0</v>
      </c>
      <c r="AM103" s="1">
        <v>100</v>
      </c>
      <c r="AN103" s="48">
        <v>1.6994260000000001</v>
      </c>
      <c r="AO103" s="2">
        <v>74026.996582000007</v>
      </c>
      <c r="AP103" s="2">
        <v>2419.4669381399999</v>
      </c>
      <c r="AQ103" s="61">
        <v>1.6997350221700001</v>
      </c>
      <c r="AR103" s="61">
        <v>1.49509474195</v>
      </c>
    </row>
    <row r="104" spans="1:44" x14ac:dyDescent="0.25">
      <c r="A104"/>
      <c r="B104" s="1">
        <v>13552831</v>
      </c>
      <c r="C104" s="1" t="s">
        <v>509</v>
      </c>
      <c r="D104" s="1" t="s">
        <v>510</v>
      </c>
      <c r="E104" s="1" t="s">
        <v>74</v>
      </c>
      <c r="F104" s="1"/>
      <c r="G104" s="1" t="s">
        <v>509</v>
      </c>
      <c r="H104" s="1" t="s">
        <v>510</v>
      </c>
      <c r="I104" s="1"/>
      <c r="J104" s="1"/>
      <c r="K104" s="1" t="s">
        <v>511</v>
      </c>
      <c r="L104" s="48">
        <v>17114</v>
      </c>
      <c r="M104" s="1"/>
      <c r="N104" s="1" t="s">
        <v>86</v>
      </c>
      <c r="O104" s="1"/>
      <c r="P104" s="1"/>
      <c r="Q104" s="1" t="s">
        <v>512</v>
      </c>
      <c r="R104" s="1" t="s">
        <v>88</v>
      </c>
      <c r="S104" s="1" t="s">
        <v>1</v>
      </c>
      <c r="T104" s="1" t="s">
        <v>89</v>
      </c>
      <c r="U104" s="1" t="s">
        <v>513</v>
      </c>
      <c r="V104" s="1" t="s">
        <v>88</v>
      </c>
      <c r="W104" s="1" t="s">
        <v>1</v>
      </c>
      <c r="X104" s="1" t="s">
        <v>89</v>
      </c>
      <c r="Y104" s="1" t="s">
        <v>90</v>
      </c>
      <c r="Z104" s="1" t="s">
        <v>88</v>
      </c>
      <c r="AA104" s="93" t="str">
        <f t="shared" si="1"/>
        <v>4</v>
      </c>
      <c r="AB104" s="1" t="s">
        <v>230</v>
      </c>
      <c r="AC104" s="1" t="s">
        <v>231</v>
      </c>
      <c r="AD104" s="1" t="s">
        <v>91</v>
      </c>
      <c r="AE104" s="1" t="s">
        <v>92</v>
      </c>
      <c r="AF104" s="1" t="s">
        <v>514</v>
      </c>
      <c r="AG104" s="48">
        <v>35000</v>
      </c>
      <c r="AH104" s="48">
        <v>35000</v>
      </c>
      <c r="AI104" s="48">
        <v>26450</v>
      </c>
      <c r="AJ104" s="48">
        <v>35000</v>
      </c>
      <c r="AK104" s="1" t="s">
        <v>515</v>
      </c>
      <c r="AL104" s="1">
        <v>0</v>
      </c>
      <c r="AM104" s="1">
        <v>0</v>
      </c>
      <c r="AN104" s="48">
        <v>1.1292027899999999</v>
      </c>
      <c r="AO104" s="2">
        <v>49188.0737305</v>
      </c>
      <c r="AP104" s="2">
        <v>980.824940664</v>
      </c>
      <c r="AQ104" s="61">
        <v>1.1294072136</v>
      </c>
      <c r="AR104" s="61">
        <v>0.88944383946500005</v>
      </c>
    </row>
    <row r="105" spans="1:44" x14ac:dyDescent="0.25">
      <c r="A105"/>
      <c r="B105" s="1">
        <v>13551347</v>
      </c>
      <c r="C105" s="1" t="s">
        <v>226</v>
      </c>
      <c r="D105" s="1" t="s">
        <v>227</v>
      </c>
      <c r="E105" s="1" t="s">
        <v>74</v>
      </c>
      <c r="F105" s="1"/>
      <c r="G105" s="1" t="s">
        <v>226</v>
      </c>
      <c r="H105" s="1" t="s">
        <v>227</v>
      </c>
      <c r="I105" s="1"/>
      <c r="J105" s="1"/>
      <c r="K105" s="1" t="s">
        <v>228</v>
      </c>
      <c r="L105" s="48">
        <v>0</v>
      </c>
      <c r="M105" s="1"/>
      <c r="N105" s="1" t="s">
        <v>86</v>
      </c>
      <c r="O105" s="1"/>
      <c r="P105" s="1"/>
      <c r="Q105" s="1"/>
      <c r="R105" s="1" t="s">
        <v>88</v>
      </c>
      <c r="S105" s="1" t="s">
        <v>1</v>
      </c>
      <c r="T105" s="1" t="s">
        <v>89</v>
      </c>
      <c r="U105" s="1" t="s">
        <v>229</v>
      </c>
      <c r="V105" s="1" t="s">
        <v>88</v>
      </c>
      <c r="W105" s="1" t="s">
        <v>1</v>
      </c>
      <c r="X105" s="1" t="s">
        <v>89</v>
      </c>
      <c r="Y105" s="1" t="s">
        <v>90</v>
      </c>
      <c r="Z105" s="1" t="s">
        <v>88</v>
      </c>
      <c r="AA105" s="93" t="str">
        <f t="shared" si="1"/>
        <v>4</v>
      </c>
      <c r="AB105" s="1" t="s">
        <v>230</v>
      </c>
      <c r="AC105" s="1" t="s">
        <v>231</v>
      </c>
      <c r="AD105" s="1" t="s">
        <v>91</v>
      </c>
      <c r="AE105" s="1" t="s">
        <v>92</v>
      </c>
      <c r="AF105" s="1" t="s">
        <v>232</v>
      </c>
      <c r="AG105" s="48">
        <v>27500</v>
      </c>
      <c r="AH105" s="48">
        <v>27500</v>
      </c>
      <c r="AI105" s="48">
        <v>15289</v>
      </c>
      <c r="AJ105" s="48">
        <v>15289</v>
      </c>
      <c r="AK105" s="1" t="s">
        <v>233</v>
      </c>
      <c r="AL105" s="1">
        <v>0</v>
      </c>
      <c r="AM105" s="1">
        <v>100</v>
      </c>
      <c r="AN105" s="48">
        <v>1.16376368</v>
      </c>
      <c r="AO105" s="2">
        <v>50693.5458984</v>
      </c>
      <c r="AP105" s="2">
        <v>998.49796571800005</v>
      </c>
      <c r="AQ105" s="61">
        <v>1.1639749430199999</v>
      </c>
      <c r="AR105" s="61">
        <v>0.82856960480599995</v>
      </c>
    </row>
    <row r="106" spans="1:44" x14ac:dyDescent="0.25">
      <c r="A106"/>
      <c r="B106" s="1">
        <v>13551909</v>
      </c>
      <c r="C106" s="1" t="s">
        <v>353</v>
      </c>
      <c r="D106" s="1" t="s">
        <v>354</v>
      </c>
      <c r="E106" s="1" t="s">
        <v>74</v>
      </c>
      <c r="F106" s="1"/>
      <c r="G106" s="1" t="s">
        <v>353</v>
      </c>
      <c r="H106" s="1" t="s">
        <v>354</v>
      </c>
      <c r="I106" s="1"/>
      <c r="J106" s="1"/>
      <c r="K106" s="1" t="s">
        <v>355</v>
      </c>
      <c r="L106" s="48">
        <v>17000</v>
      </c>
      <c r="M106" s="1"/>
      <c r="N106" s="1" t="s">
        <v>86</v>
      </c>
      <c r="O106" s="1"/>
      <c r="P106" s="1"/>
      <c r="Q106" s="1" t="s">
        <v>356</v>
      </c>
      <c r="R106" s="1" t="s">
        <v>88</v>
      </c>
      <c r="S106" s="1" t="s">
        <v>1</v>
      </c>
      <c r="T106" s="1" t="s">
        <v>89</v>
      </c>
      <c r="U106" s="1" t="s">
        <v>357</v>
      </c>
      <c r="V106" s="1" t="s">
        <v>358</v>
      </c>
      <c r="W106" s="1" t="s">
        <v>359</v>
      </c>
      <c r="X106" s="1" t="s">
        <v>360</v>
      </c>
      <c r="Y106" s="1" t="s">
        <v>90</v>
      </c>
      <c r="Z106" s="1" t="s">
        <v>88</v>
      </c>
      <c r="AA106" s="93" t="str">
        <f t="shared" si="1"/>
        <v>2</v>
      </c>
      <c r="AB106" s="1" t="s">
        <v>361</v>
      </c>
      <c r="AC106" s="1" t="s">
        <v>362</v>
      </c>
      <c r="AD106" s="1" t="s">
        <v>91</v>
      </c>
      <c r="AE106" s="1" t="s">
        <v>92</v>
      </c>
      <c r="AF106" s="1" t="s">
        <v>363</v>
      </c>
      <c r="AG106" s="48">
        <v>2656500</v>
      </c>
      <c r="AH106" s="48">
        <v>2656500</v>
      </c>
      <c r="AI106" s="48">
        <v>1232211</v>
      </c>
      <c r="AJ106" s="48">
        <v>1232211</v>
      </c>
      <c r="AK106" s="1" t="s">
        <v>364</v>
      </c>
      <c r="AL106" s="1">
        <v>0</v>
      </c>
      <c r="AM106" s="1">
        <v>0</v>
      </c>
      <c r="AN106" s="48">
        <v>143.07738423999999</v>
      </c>
      <c r="AO106" s="2">
        <v>6232450.8574200002</v>
      </c>
      <c r="AP106" s="2">
        <v>27229.697662899998</v>
      </c>
      <c r="AQ106" s="61">
        <v>143.10338651500001</v>
      </c>
      <c r="AR106" s="61">
        <v>72.119058021599997</v>
      </c>
    </row>
    <row r="107" spans="1:44" x14ac:dyDescent="0.25">
      <c r="A107"/>
      <c r="B107" s="1">
        <v>13551348</v>
      </c>
      <c r="C107" s="1" t="s">
        <v>234</v>
      </c>
      <c r="D107" s="1" t="s">
        <v>235</v>
      </c>
      <c r="E107" s="1" t="s">
        <v>74</v>
      </c>
      <c r="F107" s="1"/>
      <c r="G107" s="1" t="s">
        <v>234</v>
      </c>
      <c r="H107" s="1" t="s">
        <v>235</v>
      </c>
      <c r="I107" s="1"/>
      <c r="J107" s="1"/>
      <c r="K107" s="1" t="s">
        <v>236</v>
      </c>
      <c r="L107" s="48">
        <v>17100</v>
      </c>
      <c r="M107" s="1"/>
      <c r="N107" s="1" t="s">
        <v>86</v>
      </c>
      <c r="O107" s="1"/>
      <c r="P107" s="1"/>
      <c r="Q107" s="1" t="s">
        <v>237</v>
      </c>
      <c r="R107" s="1" t="s">
        <v>88</v>
      </c>
      <c r="S107" s="1" t="s">
        <v>1</v>
      </c>
      <c r="T107" s="1" t="s">
        <v>89</v>
      </c>
      <c r="U107" s="1" t="s">
        <v>238</v>
      </c>
      <c r="V107" s="1" t="s">
        <v>88</v>
      </c>
      <c r="W107" s="1" t="s">
        <v>1</v>
      </c>
      <c r="X107" s="1" t="s">
        <v>89</v>
      </c>
      <c r="Y107" s="1" t="s">
        <v>90</v>
      </c>
      <c r="Z107" s="1" t="s">
        <v>88</v>
      </c>
      <c r="AA107" s="93" t="str">
        <f t="shared" si="1"/>
        <v>4</v>
      </c>
      <c r="AB107" s="1" t="s">
        <v>230</v>
      </c>
      <c r="AC107" s="1" t="s">
        <v>231</v>
      </c>
      <c r="AD107" s="1" t="s">
        <v>91</v>
      </c>
      <c r="AE107" s="1" t="s">
        <v>92</v>
      </c>
      <c r="AF107" s="1" t="s">
        <v>239</v>
      </c>
      <c r="AG107" s="48">
        <v>35000</v>
      </c>
      <c r="AH107" s="48">
        <v>35000</v>
      </c>
      <c r="AI107" s="48">
        <v>33228</v>
      </c>
      <c r="AJ107" s="48">
        <v>33228</v>
      </c>
      <c r="AK107" s="1" t="s">
        <v>240</v>
      </c>
      <c r="AL107" s="1">
        <v>0</v>
      </c>
      <c r="AM107" s="1">
        <v>100</v>
      </c>
      <c r="AN107" s="48">
        <v>0.34701834999999998</v>
      </c>
      <c r="AO107" s="2">
        <v>15116.1191406</v>
      </c>
      <c r="AP107" s="2">
        <v>501.557425029</v>
      </c>
      <c r="AQ107" s="61">
        <v>0.34708028849099998</v>
      </c>
      <c r="AR107" s="61">
        <v>0.34708143333300001</v>
      </c>
    </row>
    <row r="108" spans="1:44" x14ac:dyDescent="0.25">
      <c r="A108"/>
      <c r="B108" s="1">
        <v>13552833</v>
      </c>
      <c r="C108" s="1" t="s">
        <v>516</v>
      </c>
      <c r="D108" s="1" t="s">
        <v>517</v>
      </c>
      <c r="E108" s="1" t="s">
        <v>74</v>
      </c>
      <c r="F108" s="1"/>
      <c r="G108" s="1" t="s">
        <v>516</v>
      </c>
      <c r="H108" s="1" t="s">
        <v>517</v>
      </c>
      <c r="I108" s="1"/>
      <c r="J108" s="1"/>
      <c r="K108" s="1" t="s">
        <v>367</v>
      </c>
      <c r="L108" s="48">
        <v>17086</v>
      </c>
      <c r="M108" s="1"/>
      <c r="N108" s="1" t="s">
        <v>86</v>
      </c>
      <c r="O108" s="1"/>
      <c r="P108" s="1"/>
      <c r="Q108" s="1" t="s">
        <v>518</v>
      </c>
      <c r="R108" s="1" t="s">
        <v>88</v>
      </c>
      <c r="S108" s="1" t="s">
        <v>1</v>
      </c>
      <c r="T108" s="1" t="s">
        <v>89</v>
      </c>
      <c r="U108" s="1" t="s">
        <v>238</v>
      </c>
      <c r="V108" s="1" t="s">
        <v>88</v>
      </c>
      <c r="W108" s="1" t="s">
        <v>1</v>
      </c>
      <c r="X108" s="1" t="s">
        <v>89</v>
      </c>
      <c r="Y108" s="1" t="s">
        <v>90</v>
      </c>
      <c r="Z108" s="1" t="s">
        <v>88</v>
      </c>
      <c r="AA108" s="93" t="str">
        <f t="shared" si="1"/>
        <v>4</v>
      </c>
      <c r="AB108" s="1" t="s">
        <v>230</v>
      </c>
      <c r="AC108" s="1" t="s">
        <v>231</v>
      </c>
      <c r="AD108" s="1" t="s">
        <v>91</v>
      </c>
      <c r="AE108" s="1" t="s">
        <v>92</v>
      </c>
      <c r="AF108" s="1" t="s">
        <v>519</v>
      </c>
      <c r="AG108" s="48">
        <v>35000</v>
      </c>
      <c r="AH108" s="48">
        <v>35000</v>
      </c>
      <c r="AI108" s="48">
        <v>33228</v>
      </c>
      <c r="AJ108" s="48">
        <v>33228</v>
      </c>
      <c r="AK108" s="1" t="s">
        <v>520</v>
      </c>
      <c r="AL108" s="1">
        <v>0</v>
      </c>
      <c r="AM108" s="1">
        <v>100</v>
      </c>
      <c r="AN108" s="48">
        <v>0.50386308000000002</v>
      </c>
      <c r="AO108" s="2">
        <v>21948.2758789</v>
      </c>
      <c r="AP108" s="2">
        <v>592.65775006499996</v>
      </c>
      <c r="AQ108" s="61">
        <v>0.50395462979799999</v>
      </c>
      <c r="AR108" s="61">
        <v>0.50395462979899996</v>
      </c>
    </row>
    <row r="109" spans="1:44" x14ac:dyDescent="0.25">
      <c r="A109"/>
      <c r="B109" s="1">
        <v>13551910</v>
      </c>
      <c r="C109" s="1" t="s">
        <v>365</v>
      </c>
      <c r="D109" s="1" t="s">
        <v>366</v>
      </c>
      <c r="E109" s="1" t="s">
        <v>74</v>
      </c>
      <c r="F109" s="1"/>
      <c r="G109" s="1" t="s">
        <v>365</v>
      </c>
      <c r="H109" s="1" t="s">
        <v>366</v>
      </c>
      <c r="I109" s="1"/>
      <c r="J109" s="1"/>
      <c r="K109" s="1" t="s">
        <v>367</v>
      </c>
      <c r="L109" s="48">
        <v>12771</v>
      </c>
      <c r="M109" s="1"/>
      <c r="N109" s="1" t="s">
        <v>98</v>
      </c>
      <c r="O109" s="1"/>
      <c r="P109" s="1"/>
      <c r="Q109" s="1" t="s">
        <v>238</v>
      </c>
      <c r="R109" s="1" t="s">
        <v>88</v>
      </c>
      <c r="S109" s="1" t="s">
        <v>1</v>
      </c>
      <c r="T109" s="1" t="s">
        <v>89</v>
      </c>
      <c r="U109" s="1" t="s">
        <v>238</v>
      </c>
      <c r="V109" s="1" t="s">
        <v>88</v>
      </c>
      <c r="W109" s="1" t="s">
        <v>1</v>
      </c>
      <c r="X109" s="1" t="s">
        <v>89</v>
      </c>
      <c r="Y109" s="1" t="s">
        <v>90</v>
      </c>
      <c r="Z109" s="1" t="s">
        <v>88</v>
      </c>
      <c r="AA109" s="93" t="str">
        <f t="shared" si="1"/>
        <v>4</v>
      </c>
      <c r="AB109" s="1" t="s">
        <v>2</v>
      </c>
      <c r="AC109" s="1" t="s">
        <v>65</v>
      </c>
      <c r="AD109" s="1" t="s">
        <v>91</v>
      </c>
      <c r="AE109" s="1" t="s">
        <v>92</v>
      </c>
      <c r="AF109" s="1" t="s">
        <v>368</v>
      </c>
      <c r="AG109" s="48">
        <v>323900</v>
      </c>
      <c r="AH109" s="48">
        <v>323900</v>
      </c>
      <c r="AI109" s="48">
        <v>257623</v>
      </c>
      <c r="AJ109" s="48">
        <v>257623</v>
      </c>
      <c r="AK109" s="1" t="s">
        <v>369</v>
      </c>
      <c r="AL109" s="1">
        <v>0</v>
      </c>
      <c r="AM109" s="1">
        <v>100</v>
      </c>
      <c r="AN109" s="48">
        <v>0.56709529999999997</v>
      </c>
      <c r="AO109" s="2">
        <v>24702.6713867</v>
      </c>
      <c r="AP109" s="2">
        <v>695.13186692800002</v>
      </c>
      <c r="AQ109" s="61">
        <v>0.56719746476900001</v>
      </c>
      <c r="AR109" s="61">
        <v>0.56719781654099999</v>
      </c>
    </row>
    <row r="110" spans="1:44" x14ac:dyDescent="0.25">
      <c r="A110"/>
      <c r="B110" s="1">
        <v>13552834</v>
      </c>
      <c r="C110" s="1" t="s">
        <v>521</v>
      </c>
      <c r="D110" s="1" t="s">
        <v>522</v>
      </c>
      <c r="E110" s="1" t="s">
        <v>74</v>
      </c>
      <c r="F110" s="1"/>
      <c r="G110" s="1" t="s">
        <v>521</v>
      </c>
      <c r="H110" s="1" t="s">
        <v>522</v>
      </c>
      <c r="I110" s="1"/>
      <c r="J110" s="1"/>
      <c r="K110" s="1" t="s">
        <v>523</v>
      </c>
      <c r="L110" s="48">
        <v>12755</v>
      </c>
      <c r="M110" s="1"/>
      <c r="N110" s="1" t="s">
        <v>98</v>
      </c>
      <c r="O110" s="1"/>
      <c r="P110" s="1"/>
      <c r="Q110" s="1" t="s">
        <v>524</v>
      </c>
      <c r="R110" s="1" t="s">
        <v>88</v>
      </c>
      <c r="S110" s="1" t="s">
        <v>1</v>
      </c>
      <c r="T110" s="1" t="s">
        <v>89</v>
      </c>
      <c r="U110" s="1" t="s">
        <v>524</v>
      </c>
      <c r="V110" s="1" t="s">
        <v>88</v>
      </c>
      <c r="W110" s="1" t="s">
        <v>1</v>
      </c>
      <c r="X110" s="1" t="s">
        <v>89</v>
      </c>
      <c r="Y110" s="1" t="s">
        <v>90</v>
      </c>
      <c r="Z110" s="1" t="s">
        <v>88</v>
      </c>
      <c r="AA110" s="93" t="str">
        <f t="shared" si="1"/>
        <v>4</v>
      </c>
      <c r="AB110" s="1" t="s">
        <v>2</v>
      </c>
      <c r="AC110" s="1" t="s">
        <v>65</v>
      </c>
      <c r="AD110" s="1" t="s">
        <v>91</v>
      </c>
      <c r="AE110" s="1" t="s">
        <v>92</v>
      </c>
      <c r="AF110" s="1" t="s">
        <v>525</v>
      </c>
      <c r="AG110" s="48">
        <v>276300</v>
      </c>
      <c r="AH110" s="48">
        <v>276300</v>
      </c>
      <c r="AI110" s="48">
        <v>258761</v>
      </c>
      <c r="AJ110" s="48">
        <v>258761</v>
      </c>
      <c r="AK110" s="1" t="s">
        <v>369</v>
      </c>
      <c r="AL110" s="1">
        <v>0</v>
      </c>
      <c r="AM110" s="1">
        <v>100</v>
      </c>
      <c r="AN110" s="48">
        <v>0.56721467999999997</v>
      </c>
      <c r="AO110" s="2">
        <v>24707.871582</v>
      </c>
      <c r="AP110" s="2">
        <v>682.41127716400001</v>
      </c>
      <c r="AQ110" s="61">
        <v>0.56730565854000004</v>
      </c>
      <c r="AR110" s="61">
        <v>0.56730565856799997</v>
      </c>
    </row>
    <row r="111" spans="1:44" x14ac:dyDescent="0.25">
      <c r="A111"/>
      <c r="B111" s="1">
        <v>13551349</v>
      </c>
      <c r="C111" s="1" t="s">
        <v>241</v>
      </c>
      <c r="D111" s="1" t="s">
        <v>242</v>
      </c>
      <c r="E111" s="1" t="s">
        <v>74</v>
      </c>
      <c r="F111" s="1"/>
      <c r="G111" s="1" t="s">
        <v>241</v>
      </c>
      <c r="H111" s="1" t="s">
        <v>242</v>
      </c>
      <c r="I111" s="1"/>
      <c r="J111" s="1"/>
      <c r="K111" s="1" t="s">
        <v>243</v>
      </c>
      <c r="L111" s="48">
        <v>12743</v>
      </c>
      <c r="M111" s="1"/>
      <c r="N111" s="1" t="s">
        <v>98</v>
      </c>
      <c r="O111" s="1"/>
      <c r="P111" s="1"/>
      <c r="Q111" s="1" t="s">
        <v>244</v>
      </c>
      <c r="R111" s="1" t="s">
        <v>88</v>
      </c>
      <c r="S111" s="1" t="s">
        <v>1</v>
      </c>
      <c r="T111" s="1" t="s">
        <v>89</v>
      </c>
      <c r="U111" s="1" t="s">
        <v>244</v>
      </c>
      <c r="V111" s="1" t="s">
        <v>88</v>
      </c>
      <c r="W111" s="1" t="s">
        <v>1</v>
      </c>
      <c r="X111" s="1" t="s">
        <v>89</v>
      </c>
      <c r="Y111" s="1" t="s">
        <v>90</v>
      </c>
      <c r="Z111" s="1" t="s">
        <v>88</v>
      </c>
      <c r="AA111" s="93" t="str">
        <f t="shared" si="1"/>
        <v>4</v>
      </c>
      <c r="AB111" s="1" t="s">
        <v>2</v>
      </c>
      <c r="AC111" s="1" t="s">
        <v>65</v>
      </c>
      <c r="AD111" s="1" t="s">
        <v>91</v>
      </c>
      <c r="AE111" s="1" t="s">
        <v>92</v>
      </c>
      <c r="AF111" s="1" t="s">
        <v>245</v>
      </c>
      <c r="AG111" s="48">
        <v>256200</v>
      </c>
      <c r="AH111" s="48">
        <v>256200</v>
      </c>
      <c r="AI111" s="48">
        <v>203902</v>
      </c>
      <c r="AJ111" s="48">
        <v>203902</v>
      </c>
      <c r="AK111" s="1" t="s">
        <v>246</v>
      </c>
      <c r="AL111" s="1">
        <v>0</v>
      </c>
      <c r="AM111" s="1">
        <v>100</v>
      </c>
      <c r="AN111" s="48">
        <v>0.51064967999999999</v>
      </c>
      <c r="AO111" s="2">
        <v>22243.8999023</v>
      </c>
      <c r="AP111" s="2">
        <v>632.83831237200002</v>
      </c>
      <c r="AQ111" s="61">
        <v>0.510742143697</v>
      </c>
      <c r="AR111" s="61">
        <v>0.51074214367500004</v>
      </c>
    </row>
    <row r="112" spans="1:44" x14ac:dyDescent="0.25">
      <c r="A112"/>
      <c r="B112" s="1">
        <v>13550181</v>
      </c>
      <c r="C112" s="1" t="s">
        <v>95</v>
      </c>
      <c r="D112" s="1" t="s">
        <v>96</v>
      </c>
      <c r="E112" s="1" t="s">
        <v>74</v>
      </c>
      <c r="F112" s="1"/>
      <c r="G112" s="1" t="s">
        <v>95</v>
      </c>
      <c r="H112" s="1" t="s">
        <v>96</v>
      </c>
      <c r="I112" s="1"/>
      <c r="J112" s="1"/>
      <c r="K112" s="1" t="s">
        <v>97</v>
      </c>
      <c r="L112" s="48">
        <v>12737</v>
      </c>
      <c r="M112" s="1"/>
      <c r="N112" s="1" t="s">
        <v>98</v>
      </c>
      <c r="O112" s="1"/>
      <c r="P112" s="1"/>
      <c r="Q112" s="1" t="s">
        <v>99</v>
      </c>
      <c r="R112" s="1" t="s">
        <v>88</v>
      </c>
      <c r="S112" s="1" t="s">
        <v>1</v>
      </c>
      <c r="T112" s="1" t="s">
        <v>89</v>
      </c>
      <c r="U112" s="1" t="s">
        <v>99</v>
      </c>
      <c r="V112" s="1" t="s">
        <v>88</v>
      </c>
      <c r="W112" s="1" t="s">
        <v>1</v>
      </c>
      <c r="X112" s="1" t="s">
        <v>89</v>
      </c>
      <c r="Y112" s="1" t="s">
        <v>90</v>
      </c>
      <c r="Z112" s="1" t="s">
        <v>88</v>
      </c>
      <c r="AA112" s="93" t="str">
        <f t="shared" si="1"/>
        <v>4</v>
      </c>
      <c r="AB112" s="1" t="s">
        <v>2</v>
      </c>
      <c r="AC112" s="1" t="s">
        <v>65</v>
      </c>
      <c r="AD112" s="1" t="s">
        <v>91</v>
      </c>
      <c r="AE112" s="1" t="s">
        <v>92</v>
      </c>
      <c r="AF112" s="1" t="s">
        <v>100</v>
      </c>
      <c r="AG112" s="48">
        <v>249100</v>
      </c>
      <c r="AH112" s="48">
        <v>249100</v>
      </c>
      <c r="AI112" s="48">
        <v>200528</v>
      </c>
      <c r="AJ112" s="48">
        <v>200528</v>
      </c>
      <c r="AK112" s="1" t="s">
        <v>101</v>
      </c>
      <c r="AL112" s="1">
        <v>0</v>
      </c>
      <c r="AM112" s="1">
        <v>100</v>
      </c>
      <c r="AN112" s="48">
        <v>0.52961311</v>
      </c>
      <c r="AO112" s="2">
        <v>23069.9472656</v>
      </c>
      <c r="AP112" s="2">
        <v>614.89904649699997</v>
      </c>
      <c r="AQ112" s="61">
        <v>0.52970876257800004</v>
      </c>
      <c r="AR112" s="61">
        <v>0.52970876255300003</v>
      </c>
    </row>
    <row r="113" spans="1:44" x14ac:dyDescent="0.25">
      <c r="A113"/>
      <c r="B113" s="1">
        <v>13551911</v>
      </c>
      <c r="C113" s="1" t="s">
        <v>370</v>
      </c>
      <c r="D113" s="1" t="s">
        <v>371</v>
      </c>
      <c r="E113" s="1" t="s">
        <v>74</v>
      </c>
      <c r="F113" s="1"/>
      <c r="G113" s="1" t="s">
        <v>370</v>
      </c>
      <c r="H113" s="1" t="s">
        <v>371</v>
      </c>
      <c r="I113" s="1"/>
      <c r="J113" s="1"/>
      <c r="K113" s="1" t="s">
        <v>372</v>
      </c>
      <c r="L113" s="48">
        <v>12700</v>
      </c>
      <c r="M113" s="1"/>
      <c r="N113" s="1" t="s">
        <v>98</v>
      </c>
      <c r="O113" s="1"/>
      <c r="P113" s="1"/>
      <c r="Q113" s="1" t="s">
        <v>373</v>
      </c>
      <c r="R113" s="1" t="s">
        <v>88</v>
      </c>
      <c r="S113" s="1" t="s">
        <v>1</v>
      </c>
      <c r="T113" s="1" t="s">
        <v>89</v>
      </c>
      <c r="U113" s="1" t="s">
        <v>373</v>
      </c>
      <c r="V113" s="1" t="s">
        <v>88</v>
      </c>
      <c r="W113" s="1" t="s">
        <v>1</v>
      </c>
      <c r="X113" s="1" t="s">
        <v>89</v>
      </c>
      <c r="Y113" s="1" t="s">
        <v>90</v>
      </c>
      <c r="Z113" s="1" t="s">
        <v>88</v>
      </c>
      <c r="AA113" s="93" t="str">
        <f t="shared" si="1"/>
        <v>4</v>
      </c>
      <c r="AB113" s="1" t="s">
        <v>2</v>
      </c>
      <c r="AC113" s="1" t="s">
        <v>65</v>
      </c>
      <c r="AD113" s="1" t="s">
        <v>91</v>
      </c>
      <c r="AE113" s="1" t="s">
        <v>92</v>
      </c>
      <c r="AF113" s="1" t="s">
        <v>374</v>
      </c>
      <c r="AG113" s="48">
        <v>386800</v>
      </c>
      <c r="AH113" s="48">
        <v>386800</v>
      </c>
      <c r="AI113" s="48">
        <v>338087</v>
      </c>
      <c r="AJ113" s="48">
        <v>338087</v>
      </c>
      <c r="AK113" s="1" t="s">
        <v>375</v>
      </c>
      <c r="AL113" s="1">
        <v>0</v>
      </c>
      <c r="AM113" s="1">
        <v>100</v>
      </c>
      <c r="AN113" s="48">
        <v>1.5899914399999999</v>
      </c>
      <c r="AO113" s="2">
        <v>69260.0273438</v>
      </c>
      <c r="AP113" s="2">
        <v>1251.9951149200001</v>
      </c>
      <c r="AQ113" s="61">
        <v>1.59027932988</v>
      </c>
      <c r="AR113" s="61">
        <v>1.59027932995</v>
      </c>
    </row>
    <row r="114" spans="1:44" x14ac:dyDescent="0.25">
      <c r="A114"/>
      <c r="B114" s="1">
        <v>13550182</v>
      </c>
      <c r="C114" s="1" t="s">
        <v>102</v>
      </c>
      <c r="D114" s="1" t="s">
        <v>103</v>
      </c>
      <c r="E114" s="1" t="s">
        <v>74</v>
      </c>
      <c r="F114" s="1"/>
      <c r="G114" s="1" t="s">
        <v>102</v>
      </c>
      <c r="H114" s="1" t="s">
        <v>103</v>
      </c>
      <c r="I114" s="1"/>
      <c r="J114" s="1"/>
      <c r="K114" s="1" t="s">
        <v>104</v>
      </c>
      <c r="L114" s="48">
        <v>12714</v>
      </c>
      <c r="M114" s="1"/>
      <c r="N114" s="1" t="s">
        <v>98</v>
      </c>
      <c r="O114" s="1"/>
      <c r="P114" s="1"/>
      <c r="Q114" s="1" t="s">
        <v>105</v>
      </c>
      <c r="R114" s="1" t="s">
        <v>88</v>
      </c>
      <c r="S114" s="1" t="s">
        <v>1</v>
      </c>
      <c r="T114" s="1" t="s">
        <v>89</v>
      </c>
      <c r="U114" s="1" t="s">
        <v>105</v>
      </c>
      <c r="V114" s="1" t="s">
        <v>88</v>
      </c>
      <c r="W114" s="1" t="s">
        <v>1</v>
      </c>
      <c r="X114" s="1" t="s">
        <v>89</v>
      </c>
      <c r="Y114" s="1" t="s">
        <v>90</v>
      </c>
      <c r="Z114" s="1" t="s">
        <v>88</v>
      </c>
      <c r="AA114" s="93" t="str">
        <f t="shared" si="1"/>
        <v>4</v>
      </c>
      <c r="AB114" s="1" t="s">
        <v>2</v>
      </c>
      <c r="AC114" s="1" t="s">
        <v>65</v>
      </c>
      <c r="AD114" s="1" t="s">
        <v>91</v>
      </c>
      <c r="AE114" s="1" t="s">
        <v>92</v>
      </c>
      <c r="AF114" s="1" t="s">
        <v>106</v>
      </c>
      <c r="AG114" s="48">
        <v>314300</v>
      </c>
      <c r="AH114" s="48">
        <v>314300</v>
      </c>
      <c r="AI114" s="48">
        <v>256494</v>
      </c>
      <c r="AJ114" s="48">
        <v>256494</v>
      </c>
      <c r="AK114" s="1" t="s">
        <v>107</v>
      </c>
      <c r="AL114" s="1">
        <v>0</v>
      </c>
      <c r="AM114" s="1">
        <v>100</v>
      </c>
      <c r="AN114" s="48">
        <v>0.45163165999999999</v>
      </c>
      <c r="AO114" s="2">
        <v>19673.0751953</v>
      </c>
      <c r="AP114" s="2">
        <v>631.54683823300002</v>
      </c>
      <c r="AQ114" s="61">
        <v>0.45171461382400002</v>
      </c>
      <c r="AR114" s="61">
        <v>0.45171461377</v>
      </c>
    </row>
    <row r="115" spans="1:44" x14ac:dyDescent="0.25">
      <c r="A115"/>
      <c r="B115" s="1">
        <v>13551350</v>
      </c>
      <c r="C115" s="1" t="s">
        <v>247</v>
      </c>
      <c r="D115" s="1" t="s">
        <v>248</v>
      </c>
      <c r="E115" s="1" t="s">
        <v>74</v>
      </c>
      <c r="F115" s="1"/>
      <c r="G115" s="1" t="s">
        <v>247</v>
      </c>
      <c r="H115" s="1" t="s">
        <v>248</v>
      </c>
      <c r="I115" s="1"/>
      <c r="J115" s="1"/>
      <c r="K115" s="1" t="s">
        <v>249</v>
      </c>
      <c r="L115" s="48">
        <v>12728</v>
      </c>
      <c r="M115" s="1"/>
      <c r="N115" s="1" t="s">
        <v>98</v>
      </c>
      <c r="O115" s="1"/>
      <c r="P115" s="1"/>
      <c r="Q115" s="1" t="s">
        <v>250</v>
      </c>
      <c r="R115" s="1" t="s">
        <v>88</v>
      </c>
      <c r="S115" s="1" t="s">
        <v>1</v>
      </c>
      <c r="T115" s="1" t="s">
        <v>89</v>
      </c>
      <c r="U115" s="1" t="s">
        <v>250</v>
      </c>
      <c r="V115" s="1" t="s">
        <v>88</v>
      </c>
      <c r="W115" s="1" t="s">
        <v>1</v>
      </c>
      <c r="X115" s="1" t="s">
        <v>89</v>
      </c>
      <c r="Y115" s="1" t="s">
        <v>90</v>
      </c>
      <c r="Z115" s="1" t="s">
        <v>88</v>
      </c>
      <c r="AA115" s="93" t="str">
        <f t="shared" si="1"/>
        <v>4</v>
      </c>
      <c r="AB115" s="1" t="s">
        <v>2</v>
      </c>
      <c r="AC115" s="1" t="s">
        <v>65</v>
      </c>
      <c r="AD115" s="1" t="s">
        <v>91</v>
      </c>
      <c r="AE115" s="1" t="s">
        <v>92</v>
      </c>
      <c r="AF115" s="1" t="s">
        <v>251</v>
      </c>
      <c r="AG115" s="48">
        <v>240600</v>
      </c>
      <c r="AH115" s="48">
        <v>240600</v>
      </c>
      <c r="AI115" s="48">
        <v>200609</v>
      </c>
      <c r="AJ115" s="48">
        <v>200609</v>
      </c>
      <c r="AK115" s="1" t="s">
        <v>252</v>
      </c>
      <c r="AL115" s="1">
        <v>0</v>
      </c>
      <c r="AM115" s="1">
        <v>100</v>
      </c>
      <c r="AN115" s="48">
        <v>0.36419181</v>
      </c>
      <c r="AO115" s="2">
        <v>15864.1953125</v>
      </c>
      <c r="AP115" s="2">
        <v>529.24115271599999</v>
      </c>
      <c r="AQ115" s="61">
        <v>0.36425791741500002</v>
      </c>
      <c r="AR115" s="61">
        <v>0.36425789910299999</v>
      </c>
    </row>
    <row r="116" spans="1:44" x14ac:dyDescent="0.25">
      <c r="A116"/>
      <c r="B116" s="1">
        <v>13551912</v>
      </c>
      <c r="C116" s="1" t="s">
        <v>376</v>
      </c>
      <c r="D116" s="1" t="s">
        <v>377</v>
      </c>
      <c r="E116" s="1" t="s">
        <v>74</v>
      </c>
      <c r="F116" s="1"/>
      <c r="G116" s="1" t="s">
        <v>376</v>
      </c>
      <c r="H116" s="1" t="s">
        <v>377</v>
      </c>
      <c r="I116" s="1"/>
      <c r="J116" s="1"/>
      <c r="K116" s="1" t="s">
        <v>378</v>
      </c>
      <c r="L116" s="48">
        <v>12732</v>
      </c>
      <c r="M116" s="1"/>
      <c r="N116" s="1" t="s">
        <v>98</v>
      </c>
      <c r="O116" s="1"/>
      <c r="P116" s="1"/>
      <c r="Q116" s="1" t="s">
        <v>379</v>
      </c>
      <c r="R116" s="1" t="s">
        <v>88</v>
      </c>
      <c r="S116" s="1" t="s">
        <v>1</v>
      </c>
      <c r="T116" s="1" t="s">
        <v>89</v>
      </c>
      <c r="U116" s="1" t="s">
        <v>379</v>
      </c>
      <c r="V116" s="1" t="s">
        <v>88</v>
      </c>
      <c r="W116" s="1" t="s">
        <v>1</v>
      </c>
      <c r="X116" s="1" t="s">
        <v>89</v>
      </c>
      <c r="Y116" s="1" t="s">
        <v>90</v>
      </c>
      <c r="Z116" s="1" t="s">
        <v>88</v>
      </c>
      <c r="AA116" s="93" t="str">
        <f t="shared" si="1"/>
        <v>4</v>
      </c>
      <c r="AB116" s="1" t="s">
        <v>2</v>
      </c>
      <c r="AC116" s="1" t="s">
        <v>65</v>
      </c>
      <c r="AD116" s="1" t="s">
        <v>91</v>
      </c>
      <c r="AE116" s="1" t="s">
        <v>92</v>
      </c>
      <c r="AF116" s="1" t="s">
        <v>380</v>
      </c>
      <c r="AG116" s="48">
        <v>309100</v>
      </c>
      <c r="AH116" s="48">
        <v>309100</v>
      </c>
      <c r="AI116" s="48">
        <v>298188</v>
      </c>
      <c r="AJ116" s="48">
        <v>298188</v>
      </c>
      <c r="AK116" s="1" t="s">
        <v>381</v>
      </c>
      <c r="AL116" s="1">
        <v>0</v>
      </c>
      <c r="AM116" s="1">
        <v>100</v>
      </c>
      <c r="AN116" s="48">
        <v>0.37915557999999999</v>
      </c>
      <c r="AO116" s="2">
        <v>16516.0170898</v>
      </c>
      <c r="AP116" s="2">
        <v>535.95320601499998</v>
      </c>
      <c r="AQ116" s="61">
        <v>0.37922436667499998</v>
      </c>
      <c r="AR116" s="61">
        <v>0.37922436670800003</v>
      </c>
    </row>
    <row r="117" spans="1:44" x14ac:dyDescent="0.25">
      <c r="A117"/>
      <c r="B117" s="1">
        <v>13551913</v>
      </c>
      <c r="C117" s="1" t="s">
        <v>382</v>
      </c>
      <c r="D117" s="1" t="s">
        <v>383</v>
      </c>
      <c r="E117" s="1" t="s">
        <v>74</v>
      </c>
      <c r="F117" s="1"/>
      <c r="G117" s="1" t="s">
        <v>382</v>
      </c>
      <c r="H117" s="1" t="s">
        <v>383</v>
      </c>
      <c r="I117" s="1"/>
      <c r="J117" s="1"/>
      <c r="K117" s="1" t="s">
        <v>384</v>
      </c>
      <c r="L117" s="48">
        <v>12746</v>
      </c>
      <c r="M117" s="1"/>
      <c r="N117" s="1" t="s">
        <v>98</v>
      </c>
      <c r="O117" s="1"/>
      <c r="P117" s="1"/>
      <c r="Q117" s="1" t="s">
        <v>385</v>
      </c>
      <c r="R117" s="1" t="s">
        <v>88</v>
      </c>
      <c r="S117" s="1" t="s">
        <v>1</v>
      </c>
      <c r="T117" s="1" t="s">
        <v>89</v>
      </c>
      <c r="U117" s="1" t="s">
        <v>385</v>
      </c>
      <c r="V117" s="1" t="s">
        <v>88</v>
      </c>
      <c r="W117" s="1" t="s">
        <v>1</v>
      </c>
      <c r="X117" s="1" t="s">
        <v>89</v>
      </c>
      <c r="Y117" s="1" t="s">
        <v>90</v>
      </c>
      <c r="Z117" s="1" t="s">
        <v>88</v>
      </c>
      <c r="AA117" s="93" t="str">
        <f t="shared" si="1"/>
        <v>4</v>
      </c>
      <c r="AB117" s="1" t="s">
        <v>2</v>
      </c>
      <c r="AC117" s="1" t="s">
        <v>65</v>
      </c>
      <c r="AD117" s="1" t="s">
        <v>91</v>
      </c>
      <c r="AE117" s="1" t="s">
        <v>92</v>
      </c>
      <c r="AF117" s="1" t="s">
        <v>386</v>
      </c>
      <c r="AG117" s="48">
        <v>259700</v>
      </c>
      <c r="AH117" s="48">
        <v>259700</v>
      </c>
      <c r="AI117" s="48">
        <v>204459</v>
      </c>
      <c r="AJ117" s="48">
        <v>204459</v>
      </c>
      <c r="AK117" s="1" t="s">
        <v>387</v>
      </c>
      <c r="AL117" s="1">
        <v>0</v>
      </c>
      <c r="AM117" s="1">
        <v>100</v>
      </c>
      <c r="AN117" s="48">
        <v>0.39004904000000001</v>
      </c>
      <c r="AO117" s="2">
        <v>16990.5361328</v>
      </c>
      <c r="AP117" s="2">
        <v>544.981952052</v>
      </c>
      <c r="AQ117" s="61">
        <v>0.39011954038000002</v>
      </c>
      <c r="AR117" s="61">
        <v>0.390119493082</v>
      </c>
    </row>
    <row r="118" spans="1:44" x14ac:dyDescent="0.25">
      <c r="A118"/>
      <c r="B118" s="1">
        <v>13552835</v>
      </c>
      <c r="C118" s="1" t="s">
        <v>526</v>
      </c>
      <c r="D118" s="1" t="s">
        <v>527</v>
      </c>
      <c r="E118" s="1" t="s">
        <v>74</v>
      </c>
      <c r="F118" s="1"/>
      <c r="G118" s="1" t="s">
        <v>526</v>
      </c>
      <c r="H118" s="1" t="s">
        <v>527</v>
      </c>
      <c r="I118" s="1"/>
      <c r="J118" s="1"/>
      <c r="K118" s="1" t="s">
        <v>528</v>
      </c>
      <c r="L118" s="48">
        <v>12750</v>
      </c>
      <c r="M118" s="1"/>
      <c r="N118" s="1" t="s">
        <v>98</v>
      </c>
      <c r="O118" s="1"/>
      <c r="P118" s="1"/>
      <c r="Q118" s="1" t="s">
        <v>529</v>
      </c>
      <c r="R118" s="1" t="s">
        <v>88</v>
      </c>
      <c r="S118" s="1" t="s">
        <v>1</v>
      </c>
      <c r="T118" s="1" t="s">
        <v>89</v>
      </c>
      <c r="U118" s="1" t="s">
        <v>529</v>
      </c>
      <c r="V118" s="1" t="s">
        <v>88</v>
      </c>
      <c r="W118" s="1" t="s">
        <v>1</v>
      </c>
      <c r="X118" s="1" t="s">
        <v>89</v>
      </c>
      <c r="Y118" s="1" t="s">
        <v>90</v>
      </c>
      <c r="Z118" s="1" t="s">
        <v>88</v>
      </c>
      <c r="AA118" s="93" t="str">
        <f t="shared" si="1"/>
        <v>4</v>
      </c>
      <c r="AB118" s="1" t="s">
        <v>2</v>
      </c>
      <c r="AC118" s="1" t="s">
        <v>65</v>
      </c>
      <c r="AD118" s="1" t="s">
        <v>91</v>
      </c>
      <c r="AE118" s="1" t="s">
        <v>92</v>
      </c>
      <c r="AF118" s="1" t="s">
        <v>530</v>
      </c>
      <c r="AG118" s="48">
        <v>270500</v>
      </c>
      <c r="AH118" s="48">
        <v>270500</v>
      </c>
      <c r="AI118" s="48">
        <v>224664</v>
      </c>
      <c r="AJ118" s="48">
        <v>224664</v>
      </c>
      <c r="AK118" s="1" t="s">
        <v>531</v>
      </c>
      <c r="AL118" s="1">
        <v>0</v>
      </c>
      <c r="AM118" s="1">
        <v>100</v>
      </c>
      <c r="AN118" s="48">
        <v>0.42406611999999999</v>
      </c>
      <c r="AO118" s="2">
        <v>18472.3203125</v>
      </c>
      <c r="AP118" s="2">
        <v>578.24626776100001</v>
      </c>
      <c r="AQ118" s="61">
        <v>0.42414329247299998</v>
      </c>
      <c r="AR118" s="61">
        <v>0.42414329252400002</v>
      </c>
    </row>
    <row r="119" spans="1:44" x14ac:dyDescent="0.25">
      <c r="A119"/>
      <c r="B119" s="1">
        <v>13551914</v>
      </c>
      <c r="C119" s="1" t="s">
        <v>388</v>
      </c>
      <c r="D119" s="1" t="s">
        <v>389</v>
      </c>
      <c r="E119" s="1" t="s">
        <v>74</v>
      </c>
      <c r="F119" s="1"/>
      <c r="G119" s="1" t="s">
        <v>388</v>
      </c>
      <c r="H119" s="1" t="s">
        <v>389</v>
      </c>
      <c r="I119" s="1"/>
      <c r="J119" s="1"/>
      <c r="K119" s="1" t="s">
        <v>390</v>
      </c>
      <c r="L119" s="48">
        <v>16918</v>
      </c>
      <c r="M119" s="1"/>
      <c r="N119" s="1" t="s">
        <v>86</v>
      </c>
      <c r="O119" s="1"/>
      <c r="P119" s="1"/>
      <c r="Q119" s="1" t="s">
        <v>391</v>
      </c>
      <c r="R119" s="1" t="s">
        <v>88</v>
      </c>
      <c r="S119" s="1" t="s">
        <v>1</v>
      </c>
      <c r="T119" s="1" t="s">
        <v>89</v>
      </c>
      <c r="U119" s="1" t="s">
        <v>391</v>
      </c>
      <c r="V119" s="1" t="s">
        <v>88</v>
      </c>
      <c r="W119" s="1" t="s">
        <v>1</v>
      </c>
      <c r="X119" s="1" t="s">
        <v>89</v>
      </c>
      <c r="Y119" s="1" t="s">
        <v>90</v>
      </c>
      <c r="Z119" s="1" t="s">
        <v>88</v>
      </c>
      <c r="AA119" s="93" t="str">
        <f t="shared" si="1"/>
        <v>4</v>
      </c>
      <c r="AB119" s="1" t="s">
        <v>2</v>
      </c>
      <c r="AC119" s="1" t="s">
        <v>65</v>
      </c>
      <c r="AD119" s="1" t="s">
        <v>91</v>
      </c>
      <c r="AE119" s="1" t="s">
        <v>92</v>
      </c>
      <c r="AF119" s="1" t="s">
        <v>392</v>
      </c>
      <c r="AG119" s="48">
        <v>199300</v>
      </c>
      <c r="AH119" s="48">
        <v>199300</v>
      </c>
      <c r="AI119" s="48">
        <v>144609</v>
      </c>
      <c r="AJ119" s="48">
        <v>144609</v>
      </c>
      <c r="AK119" s="1" t="s">
        <v>393</v>
      </c>
      <c r="AL119" s="1">
        <v>0</v>
      </c>
      <c r="AM119" s="1">
        <v>100</v>
      </c>
      <c r="AN119" s="48">
        <v>0.40423091</v>
      </c>
      <c r="AO119" s="2">
        <v>17608.2983398</v>
      </c>
      <c r="AP119" s="2">
        <v>540.11560964</v>
      </c>
      <c r="AQ119" s="61">
        <v>0.40430419779400001</v>
      </c>
      <c r="AR119" s="61">
        <v>0.40430965252000001</v>
      </c>
    </row>
    <row r="120" spans="1:44" x14ac:dyDescent="0.25">
      <c r="A120"/>
      <c r="B120" s="1">
        <v>13551351</v>
      </c>
      <c r="C120" s="1" t="s">
        <v>253</v>
      </c>
      <c r="D120" s="1" t="s">
        <v>254</v>
      </c>
      <c r="E120" s="1" t="s">
        <v>74</v>
      </c>
      <c r="F120" s="1"/>
      <c r="G120" s="1" t="s">
        <v>253</v>
      </c>
      <c r="H120" s="1" t="s">
        <v>254</v>
      </c>
      <c r="I120" s="1"/>
      <c r="J120" s="1"/>
      <c r="K120" s="1" t="s">
        <v>255</v>
      </c>
      <c r="L120" s="48">
        <v>16904</v>
      </c>
      <c r="M120" s="1"/>
      <c r="N120" s="1" t="s">
        <v>86</v>
      </c>
      <c r="O120" s="1"/>
      <c r="P120" s="1"/>
      <c r="Q120" s="1" t="s">
        <v>256</v>
      </c>
      <c r="R120" s="1" t="s">
        <v>88</v>
      </c>
      <c r="S120" s="1" t="s">
        <v>1</v>
      </c>
      <c r="T120" s="1" t="s">
        <v>89</v>
      </c>
      <c r="U120" s="1" t="s">
        <v>256</v>
      </c>
      <c r="V120" s="1" t="s">
        <v>88</v>
      </c>
      <c r="W120" s="1" t="s">
        <v>1</v>
      </c>
      <c r="X120" s="1" t="s">
        <v>89</v>
      </c>
      <c r="Y120" s="1" t="s">
        <v>90</v>
      </c>
      <c r="Z120" s="1" t="s">
        <v>88</v>
      </c>
      <c r="AA120" s="93" t="str">
        <f t="shared" si="1"/>
        <v>4</v>
      </c>
      <c r="AB120" s="1" t="s">
        <v>2</v>
      </c>
      <c r="AC120" s="1" t="s">
        <v>65</v>
      </c>
      <c r="AD120" s="1" t="s">
        <v>91</v>
      </c>
      <c r="AE120" s="1" t="s">
        <v>92</v>
      </c>
      <c r="AF120" s="1" t="s">
        <v>257</v>
      </c>
      <c r="AG120" s="48">
        <v>235600</v>
      </c>
      <c r="AH120" s="48">
        <v>235600</v>
      </c>
      <c r="AI120" s="48">
        <v>180234</v>
      </c>
      <c r="AJ120" s="48">
        <v>180234</v>
      </c>
      <c r="AK120" s="1" t="s">
        <v>113</v>
      </c>
      <c r="AL120" s="1">
        <v>0</v>
      </c>
      <c r="AM120" s="1">
        <v>100</v>
      </c>
      <c r="AN120" s="48">
        <v>0.36742300999999999</v>
      </c>
      <c r="AO120" s="2">
        <v>16004.9462891</v>
      </c>
      <c r="AP120" s="2">
        <v>520.13479489400004</v>
      </c>
      <c r="AQ120" s="61">
        <v>0.36748959312599999</v>
      </c>
      <c r="AR120" s="61">
        <v>0.367489593123</v>
      </c>
    </row>
    <row r="121" spans="1:44" x14ac:dyDescent="0.25">
      <c r="A121"/>
      <c r="B121" s="1">
        <v>13552836</v>
      </c>
      <c r="C121" s="1" t="s">
        <v>532</v>
      </c>
      <c r="D121" s="1" t="s">
        <v>533</v>
      </c>
      <c r="E121" s="1" t="s">
        <v>74</v>
      </c>
      <c r="F121" s="1"/>
      <c r="G121" s="1" t="s">
        <v>532</v>
      </c>
      <c r="H121" s="1" t="s">
        <v>533</v>
      </c>
      <c r="I121" s="1"/>
      <c r="J121" s="1"/>
      <c r="K121" s="1" t="s">
        <v>534</v>
      </c>
      <c r="L121" s="48">
        <v>16890</v>
      </c>
      <c r="M121" s="1"/>
      <c r="N121" s="1" t="s">
        <v>86</v>
      </c>
      <c r="O121" s="1"/>
      <c r="P121" s="1"/>
      <c r="Q121" s="1" t="s">
        <v>535</v>
      </c>
      <c r="R121" s="1" t="s">
        <v>88</v>
      </c>
      <c r="S121" s="1" t="s">
        <v>1</v>
      </c>
      <c r="T121" s="1" t="s">
        <v>89</v>
      </c>
      <c r="U121" s="1" t="s">
        <v>535</v>
      </c>
      <c r="V121" s="1" t="s">
        <v>88</v>
      </c>
      <c r="W121" s="1" t="s">
        <v>1</v>
      </c>
      <c r="X121" s="1" t="s">
        <v>89</v>
      </c>
      <c r="Y121" s="1" t="s">
        <v>90</v>
      </c>
      <c r="Z121" s="1" t="s">
        <v>88</v>
      </c>
      <c r="AA121" s="93" t="str">
        <f t="shared" si="1"/>
        <v>4</v>
      </c>
      <c r="AB121" s="1" t="s">
        <v>2</v>
      </c>
      <c r="AC121" s="1" t="s">
        <v>65</v>
      </c>
      <c r="AD121" s="1" t="s">
        <v>91</v>
      </c>
      <c r="AE121" s="1" t="s">
        <v>92</v>
      </c>
      <c r="AF121" s="1" t="s">
        <v>536</v>
      </c>
      <c r="AG121" s="48">
        <v>220600</v>
      </c>
      <c r="AH121" s="48">
        <v>220600</v>
      </c>
      <c r="AI121" s="48">
        <v>214528</v>
      </c>
      <c r="AJ121" s="48">
        <v>214528</v>
      </c>
      <c r="AK121" s="1" t="s">
        <v>113</v>
      </c>
      <c r="AL121" s="1">
        <v>0</v>
      </c>
      <c r="AM121" s="1">
        <v>100</v>
      </c>
      <c r="AN121" s="48">
        <v>0.36739409000000001</v>
      </c>
      <c r="AO121" s="2">
        <v>16003.6865234</v>
      </c>
      <c r="AP121" s="2">
        <v>520.11651000400002</v>
      </c>
      <c r="AQ121" s="61">
        <v>0.36746076718600001</v>
      </c>
      <c r="AR121" s="61">
        <v>0.36746076716999998</v>
      </c>
    </row>
    <row r="122" spans="1:44" x14ac:dyDescent="0.25">
      <c r="A122"/>
      <c r="B122" s="1">
        <v>13551915</v>
      </c>
      <c r="C122" s="1" t="s">
        <v>394</v>
      </c>
      <c r="D122" s="1" t="s">
        <v>395</v>
      </c>
      <c r="E122" s="1" t="s">
        <v>74</v>
      </c>
      <c r="F122" s="1"/>
      <c r="G122" s="1" t="s">
        <v>394</v>
      </c>
      <c r="H122" s="1" t="s">
        <v>395</v>
      </c>
      <c r="I122" s="1"/>
      <c r="J122" s="1"/>
      <c r="K122" s="1" t="s">
        <v>396</v>
      </c>
      <c r="L122" s="48">
        <v>16876</v>
      </c>
      <c r="M122" s="1"/>
      <c r="N122" s="1" t="s">
        <v>86</v>
      </c>
      <c r="O122" s="1"/>
      <c r="P122" s="1"/>
      <c r="Q122" s="1" t="s">
        <v>397</v>
      </c>
      <c r="R122" s="1" t="s">
        <v>88</v>
      </c>
      <c r="S122" s="1" t="s">
        <v>1</v>
      </c>
      <c r="T122" s="1" t="s">
        <v>89</v>
      </c>
      <c r="U122" s="1" t="s">
        <v>397</v>
      </c>
      <c r="V122" s="1" t="s">
        <v>88</v>
      </c>
      <c r="W122" s="1" t="s">
        <v>1</v>
      </c>
      <c r="X122" s="1" t="s">
        <v>89</v>
      </c>
      <c r="Y122" s="1" t="s">
        <v>90</v>
      </c>
      <c r="Z122" s="1" t="s">
        <v>88</v>
      </c>
      <c r="AA122" s="93" t="str">
        <f t="shared" si="1"/>
        <v>4</v>
      </c>
      <c r="AB122" s="1" t="s">
        <v>2</v>
      </c>
      <c r="AC122" s="1" t="s">
        <v>65</v>
      </c>
      <c r="AD122" s="1" t="s">
        <v>91</v>
      </c>
      <c r="AE122" s="1" t="s">
        <v>92</v>
      </c>
      <c r="AF122" s="1" t="s">
        <v>398</v>
      </c>
      <c r="AG122" s="48">
        <v>183400</v>
      </c>
      <c r="AH122" s="48">
        <v>183400</v>
      </c>
      <c r="AI122" s="48">
        <v>177908</v>
      </c>
      <c r="AJ122" s="48">
        <v>177908</v>
      </c>
      <c r="AK122" s="1" t="s">
        <v>113</v>
      </c>
      <c r="AL122" s="1">
        <v>0</v>
      </c>
      <c r="AM122" s="1">
        <v>100</v>
      </c>
      <c r="AN122" s="48">
        <v>0.36745748</v>
      </c>
      <c r="AO122" s="2">
        <v>16006.4477539</v>
      </c>
      <c r="AP122" s="2">
        <v>520.14101765099997</v>
      </c>
      <c r="AQ122" s="61">
        <v>0.36752403951399998</v>
      </c>
      <c r="AR122" s="61">
        <v>0.36752403956200003</v>
      </c>
    </row>
    <row r="123" spans="1:44" x14ac:dyDescent="0.25">
      <c r="A123"/>
      <c r="B123" s="1">
        <v>13550183</v>
      </c>
      <c r="C123" s="1" t="s">
        <v>108</v>
      </c>
      <c r="D123" s="1" t="s">
        <v>109</v>
      </c>
      <c r="E123" s="1" t="s">
        <v>74</v>
      </c>
      <c r="F123" s="1"/>
      <c r="G123" s="1" t="s">
        <v>108</v>
      </c>
      <c r="H123" s="1" t="s">
        <v>109</v>
      </c>
      <c r="I123" s="1"/>
      <c r="J123" s="1"/>
      <c r="K123" s="1" t="s">
        <v>110</v>
      </c>
      <c r="L123" s="48">
        <v>16862</v>
      </c>
      <c r="M123" s="1"/>
      <c r="N123" s="1" t="s">
        <v>86</v>
      </c>
      <c r="O123" s="1"/>
      <c r="P123" s="1"/>
      <c r="Q123" s="1" t="s">
        <v>111</v>
      </c>
      <c r="R123" s="1" t="s">
        <v>88</v>
      </c>
      <c r="S123" s="1" t="s">
        <v>1</v>
      </c>
      <c r="T123" s="1" t="s">
        <v>89</v>
      </c>
      <c r="U123" s="1" t="s">
        <v>111</v>
      </c>
      <c r="V123" s="1" t="s">
        <v>88</v>
      </c>
      <c r="W123" s="1" t="s">
        <v>1</v>
      </c>
      <c r="X123" s="1" t="s">
        <v>89</v>
      </c>
      <c r="Y123" s="1" t="s">
        <v>90</v>
      </c>
      <c r="Z123" s="1" t="s">
        <v>88</v>
      </c>
      <c r="AA123" s="93" t="str">
        <f t="shared" si="1"/>
        <v>4</v>
      </c>
      <c r="AB123" s="1" t="s">
        <v>2</v>
      </c>
      <c r="AC123" s="1" t="s">
        <v>65</v>
      </c>
      <c r="AD123" s="1" t="s">
        <v>91</v>
      </c>
      <c r="AE123" s="1" t="s">
        <v>92</v>
      </c>
      <c r="AF123" s="1" t="s">
        <v>112</v>
      </c>
      <c r="AG123" s="48">
        <v>196600</v>
      </c>
      <c r="AH123" s="48">
        <v>196600</v>
      </c>
      <c r="AI123" s="48">
        <v>191425</v>
      </c>
      <c r="AJ123" s="48">
        <v>191425</v>
      </c>
      <c r="AK123" s="1" t="s">
        <v>113</v>
      </c>
      <c r="AL123" s="1">
        <v>0</v>
      </c>
      <c r="AM123" s="1">
        <v>100</v>
      </c>
      <c r="AN123" s="48">
        <v>0.36743812999999997</v>
      </c>
      <c r="AO123" s="2">
        <v>16005.6049805</v>
      </c>
      <c r="AP123" s="2">
        <v>520.13706101900004</v>
      </c>
      <c r="AQ123" s="61">
        <v>0.36750475188100001</v>
      </c>
      <c r="AR123" s="61">
        <v>0.36750353457099999</v>
      </c>
    </row>
    <row r="124" spans="1:44" x14ac:dyDescent="0.25">
      <c r="A124"/>
      <c r="B124" s="1">
        <v>13552837</v>
      </c>
      <c r="C124" s="1" t="s">
        <v>537</v>
      </c>
      <c r="D124" s="1" t="s">
        <v>538</v>
      </c>
      <c r="E124" s="1" t="s">
        <v>539</v>
      </c>
      <c r="F124" s="1" t="s">
        <v>540</v>
      </c>
      <c r="G124" s="1" t="s">
        <v>540</v>
      </c>
      <c r="H124" s="1" t="s">
        <v>541</v>
      </c>
      <c r="I124" s="1" t="s">
        <v>542</v>
      </c>
      <c r="J124" s="1" t="s">
        <v>543</v>
      </c>
      <c r="K124" s="1" t="s">
        <v>544</v>
      </c>
      <c r="L124" s="48">
        <v>12678</v>
      </c>
      <c r="M124" s="1"/>
      <c r="N124" s="1" t="s">
        <v>545</v>
      </c>
      <c r="O124" s="1"/>
      <c r="P124" s="1"/>
      <c r="Q124" s="1" t="s">
        <v>546</v>
      </c>
      <c r="R124" s="1" t="s">
        <v>88</v>
      </c>
      <c r="S124" s="1" t="s">
        <v>1</v>
      </c>
      <c r="T124" s="1" t="s">
        <v>89</v>
      </c>
      <c r="U124" s="1" t="s">
        <v>546</v>
      </c>
      <c r="V124" s="1" t="s">
        <v>88</v>
      </c>
      <c r="W124" s="1" t="s">
        <v>1</v>
      </c>
      <c r="X124" s="1" t="s">
        <v>89</v>
      </c>
      <c r="Y124" s="1" t="s">
        <v>90</v>
      </c>
      <c r="Z124" s="1" t="s">
        <v>88</v>
      </c>
      <c r="AA124" s="93" t="str">
        <f t="shared" si="1"/>
        <v>4</v>
      </c>
      <c r="AB124" s="1" t="s">
        <v>2</v>
      </c>
      <c r="AC124" s="1" t="s">
        <v>65</v>
      </c>
      <c r="AD124" s="1" t="s">
        <v>91</v>
      </c>
      <c r="AE124" s="1" t="s">
        <v>92</v>
      </c>
      <c r="AF124" s="1" t="s">
        <v>547</v>
      </c>
      <c r="AG124" s="48">
        <v>178100</v>
      </c>
      <c r="AH124" s="48">
        <v>178100</v>
      </c>
      <c r="AI124" s="48">
        <v>173395</v>
      </c>
      <c r="AJ124" s="48">
        <v>173395</v>
      </c>
      <c r="AK124" s="1" t="s">
        <v>548</v>
      </c>
      <c r="AL124" s="1">
        <v>0</v>
      </c>
      <c r="AM124" s="1">
        <v>100</v>
      </c>
      <c r="AN124" s="48">
        <v>19.890934959999999</v>
      </c>
      <c r="AO124" s="2">
        <v>866449.12695299997</v>
      </c>
      <c r="AP124" s="2">
        <v>4144.2795993099999</v>
      </c>
      <c r="AQ124" s="61">
        <v>19.894539600600002</v>
      </c>
      <c r="AR124" s="61">
        <f>AN124/42</f>
        <v>0.47359368952380948</v>
      </c>
    </row>
    <row r="125" spans="1:44" x14ac:dyDescent="0.25">
      <c r="A125"/>
      <c r="B125" s="1">
        <v>13552838</v>
      </c>
      <c r="C125" s="1" t="s">
        <v>537</v>
      </c>
      <c r="D125" s="1" t="s">
        <v>538</v>
      </c>
      <c r="E125" s="1" t="s">
        <v>539</v>
      </c>
      <c r="F125" s="1" t="s">
        <v>549</v>
      </c>
      <c r="G125" s="1" t="s">
        <v>549</v>
      </c>
      <c r="H125" s="1" t="s">
        <v>550</v>
      </c>
      <c r="I125" s="1" t="s">
        <v>542</v>
      </c>
      <c r="J125" s="1" t="s">
        <v>551</v>
      </c>
      <c r="K125" s="1" t="s">
        <v>552</v>
      </c>
      <c r="L125" s="48">
        <v>12726</v>
      </c>
      <c r="M125" s="1"/>
      <c r="N125" s="1" t="s">
        <v>545</v>
      </c>
      <c r="O125" s="1"/>
      <c r="P125" s="1"/>
      <c r="Q125" s="1" t="s">
        <v>553</v>
      </c>
      <c r="R125" s="1" t="s">
        <v>88</v>
      </c>
      <c r="S125" s="1" t="s">
        <v>1</v>
      </c>
      <c r="T125" s="1" t="s">
        <v>89</v>
      </c>
      <c r="U125" s="1" t="s">
        <v>553</v>
      </c>
      <c r="V125" s="1" t="s">
        <v>88</v>
      </c>
      <c r="W125" s="1" t="s">
        <v>1</v>
      </c>
      <c r="X125" s="1" t="s">
        <v>89</v>
      </c>
      <c r="Y125" s="1" t="s">
        <v>90</v>
      </c>
      <c r="Z125" s="1" t="s">
        <v>88</v>
      </c>
      <c r="AA125" s="93" t="str">
        <f t="shared" si="1"/>
        <v>4</v>
      </c>
      <c r="AB125" s="1" t="s">
        <v>2</v>
      </c>
      <c r="AC125" s="1" t="s">
        <v>65</v>
      </c>
      <c r="AD125" s="1" t="s">
        <v>91</v>
      </c>
      <c r="AE125" s="1" t="s">
        <v>92</v>
      </c>
      <c r="AF125" s="1" t="s">
        <v>554</v>
      </c>
      <c r="AG125" s="48">
        <v>177000</v>
      </c>
      <c r="AH125" s="48">
        <v>177000</v>
      </c>
      <c r="AI125" s="48">
        <v>179159</v>
      </c>
      <c r="AJ125" s="48">
        <v>177000</v>
      </c>
      <c r="AK125" s="1" t="s">
        <v>548</v>
      </c>
      <c r="AL125" s="1">
        <v>0</v>
      </c>
      <c r="AM125" s="1">
        <v>100</v>
      </c>
      <c r="AN125" s="48">
        <v>19.890934959999999</v>
      </c>
      <c r="AO125" s="2">
        <v>866449.12695299997</v>
      </c>
      <c r="AP125" s="2">
        <v>4144.2795993099999</v>
      </c>
      <c r="AQ125" s="61">
        <v>19.894539600600002</v>
      </c>
      <c r="AR125" s="61">
        <f t="shared" ref="AR125:AR165" si="2">AN125/42</f>
        <v>0.47359368952380948</v>
      </c>
    </row>
    <row r="126" spans="1:44" x14ac:dyDescent="0.25">
      <c r="A126"/>
      <c r="B126" s="1">
        <v>13552839</v>
      </c>
      <c r="C126" s="1" t="s">
        <v>537</v>
      </c>
      <c r="D126" s="1" t="s">
        <v>538</v>
      </c>
      <c r="E126" s="1" t="s">
        <v>539</v>
      </c>
      <c r="F126" s="1" t="s">
        <v>555</v>
      </c>
      <c r="G126" s="1" t="s">
        <v>555</v>
      </c>
      <c r="H126" s="1" t="s">
        <v>556</v>
      </c>
      <c r="I126" s="1" t="s">
        <v>542</v>
      </c>
      <c r="J126" s="1" t="s">
        <v>13</v>
      </c>
      <c r="K126" s="1" t="s">
        <v>557</v>
      </c>
      <c r="L126" s="48">
        <v>12620</v>
      </c>
      <c r="M126" s="1"/>
      <c r="N126" s="1" t="s">
        <v>545</v>
      </c>
      <c r="O126" s="1"/>
      <c r="P126" s="1"/>
      <c r="Q126" s="1" t="s">
        <v>558</v>
      </c>
      <c r="R126" s="1" t="s">
        <v>88</v>
      </c>
      <c r="S126" s="1" t="s">
        <v>1</v>
      </c>
      <c r="T126" s="1" t="s">
        <v>89</v>
      </c>
      <c r="U126" s="1" t="s">
        <v>558</v>
      </c>
      <c r="V126" s="1" t="s">
        <v>88</v>
      </c>
      <c r="W126" s="1" t="s">
        <v>1</v>
      </c>
      <c r="X126" s="1" t="s">
        <v>89</v>
      </c>
      <c r="Y126" s="1" t="s">
        <v>90</v>
      </c>
      <c r="Z126" s="1" t="s">
        <v>88</v>
      </c>
      <c r="AA126" s="93" t="str">
        <f t="shared" si="1"/>
        <v>4</v>
      </c>
      <c r="AB126" s="1" t="s">
        <v>2</v>
      </c>
      <c r="AC126" s="1" t="s">
        <v>65</v>
      </c>
      <c r="AD126" s="1" t="s">
        <v>91</v>
      </c>
      <c r="AE126" s="1" t="s">
        <v>92</v>
      </c>
      <c r="AF126" s="1" t="s">
        <v>559</v>
      </c>
      <c r="AG126" s="48">
        <v>185300</v>
      </c>
      <c r="AH126" s="48">
        <v>185300</v>
      </c>
      <c r="AI126" s="48">
        <v>181080</v>
      </c>
      <c r="AJ126" s="48">
        <v>181080</v>
      </c>
      <c r="AK126" s="1" t="s">
        <v>548</v>
      </c>
      <c r="AL126" s="1">
        <v>0</v>
      </c>
      <c r="AM126" s="1">
        <v>100</v>
      </c>
      <c r="AN126" s="48">
        <v>19.890934959999999</v>
      </c>
      <c r="AO126" s="2">
        <v>866449.12695299997</v>
      </c>
      <c r="AP126" s="2">
        <v>4144.2795993099999</v>
      </c>
      <c r="AQ126" s="61">
        <v>19.894539600600002</v>
      </c>
      <c r="AR126" s="61">
        <f t="shared" si="2"/>
        <v>0.47359368952380948</v>
      </c>
    </row>
    <row r="127" spans="1:44" x14ac:dyDescent="0.25">
      <c r="A127"/>
      <c r="B127" s="1">
        <v>13552840</v>
      </c>
      <c r="C127" s="1" t="s">
        <v>537</v>
      </c>
      <c r="D127" s="1" t="s">
        <v>538</v>
      </c>
      <c r="E127" s="1" t="s">
        <v>539</v>
      </c>
      <c r="F127" s="1" t="s">
        <v>560</v>
      </c>
      <c r="G127" s="1" t="s">
        <v>560</v>
      </c>
      <c r="H127" s="1" t="s">
        <v>561</v>
      </c>
      <c r="I127" s="1" t="s">
        <v>542</v>
      </c>
      <c r="J127" s="1" t="s">
        <v>562</v>
      </c>
      <c r="K127" s="1" t="s">
        <v>563</v>
      </c>
      <c r="L127" s="48">
        <v>12604</v>
      </c>
      <c r="M127" s="1"/>
      <c r="N127" s="1" t="s">
        <v>545</v>
      </c>
      <c r="O127" s="1"/>
      <c r="P127" s="1"/>
      <c r="Q127" s="1" t="s">
        <v>564</v>
      </c>
      <c r="R127" s="1" t="s">
        <v>88</v>
      </c>
      <c r="S127" s="1" t="s">
        <v>1</v>
      </c>
      <c r="T127" s="1" t="s">
        <v>89</v>
      </c>
      <c r="U127" s="1" t="s">
        <v>564</v>
      </c>
      <c r="V127" s="1" t="s">
        <v>88</v>
      </c>
      <c r="W127" s="1" t="s">
        <v>1</v>
      </c>
      <c r="X127" s="1" t="s">
        <v>89</v>
      </c>
      <c r="Y127" s="1" t="s">
        <v>90</v>
      </c>
      <c r="Z127" s="1" t="s">
        <v>88</v>
      </c>
      <c r="AA127" s="93" t="str">
        <f t="shared" si="1"/>
        <v>4</v>
      </c>
      <c r="AB127" s="1" t="s">
        <v>2</v>
      </c>
      <c r="AC127" s="1" t="s">
        <v>65</v>
      </c>
      <c r="AD127" s="1" t="s">
        <v>91</v>
      </c>
      <c r="AE127" s="1" t="s">
        <v>92</v>
      </c>
      <c r="AF127" s="1" t="s">
        <v>565</v>
      </c>
      <c r="AG127" s="48">
        <v>165000</v>
      </c>
      <c r="AH127" s="48">
        <v>165000</v>
      </c>
      <c r="AI127" s="48">
        <v>162184</v>
      </c>
      <c r="AJ127" s="48">
        <v>165000</v>
      </c>
      <c r="AK127" s="1" t="s">
        <v>548</v>
      </c>
      <c r="AL127" s="1">
        <v>0</v>
      </c>
      <c r="AM127" s="1">
        <v>100</v>
      </c>
      <c r="AN127" s="48">
        <v>19.890934959999999</v>
      </c>
      <c r="AO127" s="2">
        <v>866449.12695299997</v>
      </c>
      <c r="AP127" s="2">
        <v>4144.2795993099999</v>
      </c>
      <c r="AQ127" s="61">
        <v>19.894539600600002</v>
      </c>
      <c r="AR127" s="61">
        <f t="shared" si="2"/>
        <v>0.47359368952380948</v>
      </c>
    </row>
    <row r="128" spans="1:44" x14ac:dyDescent="0.25">
      <c r="A128"/>
      <c r="B128" s="1">
        <v>13552841</v>
      </c>
      <c r="C128" s="1" t="s">
        <v>537</v>
      </c>
      <c r="D128" s="1" t="s">
        <v>538</v>
      </c>
      <c r="E128" s="1" t="s">
        <v>539</v>
      </c>
      <c r="F128" s="1" t="s">
        <v>566</v>
      </c>
      <c r="G128" s="1" t="s">
        <v>566</v>
      </c>
      <c r="H128" s="1" t="s">
        <v>567</v>
      </c>
      <c r="I128" s="1" t="s">
        <v>542</v>
      </c>
      <c r="J128" s="1" t="s">
        <v>568</v>
      </c>
      <c r="K128" s="1" t="s">
        <v>569</v>
      </c>
      <c r="L128" s="48">
        <v>12532</v>
      </c>
      <c r="M128" s="1"/>
      <c r="N128" s="1" t="s">
        <v>545</v>
      </c>
      <c r="O128" s="1"/>
      <c r="P128" s="1"/>
      <c r="Q128" s="1" t="s">
        <v>570</v>
      </c>
      <c r="R128" s="1" t="s">
        <v>88</v>
      </c>
      <c r="S128" s="1" t="s">
        <v>1</v>
      </c>
      <c r="T128" s="1" t="s">
        <v>89</v>
      </c>
      <c r="U128" s="1" t="s">
        <v>570</v>
      </c>
      <c r="V128" s="1" t="s">
        <v>88</v>
      </c>
      <c r="W128" s="1" t="s">
        <v>1</v>
      </c>
      <c r="X128" s="1" t="s">
        <v>89</v>
      </c>
      <c r="Y128" s="1" t="s">
        <v>90</v>
      </c>
      <c r="Z128" s="1" t="s">
        <v>88</v>
      </c>
      <c r="AA128" s="93" t="str">
        <f t="shared" si="1"/>
        <v>4</v>
      </c>
      <c r="AB128" s="1" t="s">
        <v>2</v>
      </c>
      <c r="AC128" s="1" t="s">
        <v>65</v>
      </c>
      <c r="AD128" s="1" t="s">
        <v>91</v>
      </c>
      <c r="AE128" s="1" t="s">
        <v>92</v>
      </c>
      <c r="AF128" s="1" t="s">
        <v>571</v>
      </c>
      <c r="AG128" s="48">
        <v>187500</v>
      </c>
      <c r="AH128" s="48">
        <v>187500</v>
      </c>
      <c r="AI128" s="48">
        <v>181100</v>
      </c>
      <c r="AJ128" s="48">
        <v>181100</v>
      </c>
      <c r="AK128" s="1" t="s">
        <v>548</v>
      </c>
      <c r="AL128" s="1">
        <v>0</v>
      </c>
      <c r="AM128" s="1">
        <v>100</v>
      </c>
      <c r="AN128" s="48">
        <v>19.890934959999999</v>
      </c>
      <c r="AO128" s="2">
        <v>866449.12695299997</v>
      </c>
      <c r="AP128" s="2">
        <v>4144.2795993099999</v>
      </c>
      <c r="AQ128" s="61">
        <v>19.894539600600002</v>
      </c>
      <c r="AR128" s="61">
        <f t="shared" si="2"/>
        <v>0.47359368952380948</v>
      </c>
    </row>
    <row r="129" spans="1:44" x14ac:dyDescent="0.25">
      <c r="A129"/>
      <c r="B129" s="1">
        <v>13552842</v>
      </c>
      <c r="C129" s="1" t="s">
        <v>537</v>
      </c>
      <c r="D129" s="1" t="s">
        <v>538</v>
      </c>
      <c r="E129" s="1" t="s">
        <v>539</v>
      </c>
      <c r="F129" s="1" t="s">
        <v>572</v>
      </c>
      <c r="G129" s="1" t="s">
        <v>572</v>
      </c>
      <c r="H129" s="1" t="s">
        <v>573</v>
      </c>
      <c r="I129" s="1" t="s">
        <v>542</v>
      </c>
      <c r="J129" s="1" t="s">
        <v>574</v>
      </c>
      <c r="K129" s="1" t="s">
        <v>575</v>
      </c>
      <c r="L129" s="48">
        <v>12573</v>
      </c>
      <c r="M129" s="1"/>
      <c r="N129" s="1" t="s">
        <v>545</v>
      </c>
      <c r="O129" s="1"/>
      <c r="P129" s="1"/>
      <c r="Q129" s="1" t="s">
        <v>576</v>
      </c>
      <c r="R129" s="1" t="s">
        <v>88</v>
      </c>
      <c r="S129" s="1" t="s">
        <v>1</v>
      </c>
      <c r="T129" s="1" t="s">
        <v>89</v>
      </c>
      <c r="U129" s="1" t="s">
        <v>576</v>
      </c>
      <c r="V129" s="1" t="s">
        <v>88</v>
      </c>
      <c r="W129" s="1" t="s">
        <v>1</v>
      </c>
      <c r="X129" s="1" t="s">
        <v>89</v>
      </c>
      <c r="Y129" s="1" t="s">
        <v>90</v>
      </c>
      <c r="Z129" s="1" t="s">
        <v>88</v>
      </c>
      <c r="AA129" s="93" t="str">
        <f t="shared" si="1"/>
        <v>4</v>
      </c>
      <c r="AB129" s="1" t="s">
        <v>2</v>
      </c>
      <c r="AC129" s="1" t="s">
        <v>65</v>
      </c>
      <c r="AD129" s="1" t="s">
        <v>91</v>
      </c>
      <c r="AE129" s="1" t="s">
        <v>92</v>
      </c>
      <c r="AF129" s="1" t="s">
        <v>577</v>
      </c>
      <c r="AG129" s="48">
        <v>189300</v>
      </c>
      <c r="AH129" s="48">
        <v>189300</v>
      </c>
      <c r="AI129" s="48">
        <v>191733</v>
      </c>
      <c r="AJ129" s="48">
        <v>189300</v>
      </c>
      <c r="AK129" s="1" t="s">
        <v>548</v>
      </c>
      <c r="AL129" s="1">
        <v>0</v>
      </c>
      <c r="AM129" s="1">
        <v>100</v>
      </c>
      <c r="AN129" s="48">
        <v>19.890934959999999</v>
      </c>
      <c r="AO129" s="2">
        <v>866449.12695299997</v>
      </c>
      <c r="AP129" s="2">
        <v>4144.2795993099999</v>
      </c>
      <c r="AQ129" s="61">
        <v>19.894539600600002</v>
      </c>
      <c r="AR129" s="61">
        <f t="shared" si="2"/>
        <v>0.47359368952380948</v>
      </c>
    </row>
    <row r="130" spans="1:44" x14ac:dyDescent="0.25">
      <c r="A130"/>
      <c r="B130" s="1">
        <v>13552843</v>
      </c>
      <c r="C130" s="1" t="s">
        <v>537</v>
      </c>
      <c r="D130" s="1" t="s">
        <v>538</v>
      </c>
      <c r="E130" s="1" t="s">
        <v>539</v>
      </c>
      <c r="F130" s="1" t="s">
        <v>578</v>
      </c>
      <c r="G130" s="1" t="s">
        <v>578</v>
      </c>
      <c r="H130" s="1" t="s">
        <v>579</v>
      </c>
      <c r="I130" s="1" t="s">
        <v>542</v>
      </c>
      <c r="J130" s="1" t="s">
        <v>580</v>
      </c>
      <c r="K130" s="1" t="s">
        <v>581</v>
      </c>
      <c r="L130" s="48">
        <v>12565</v>
      </c>
      <c r="M130" s="1"/>
      <c r="N130" s="1" t="s">
        <v>545</v>
      </c>
      <c r="O130" s="1"/>
      <c r="P130" s="1"/>
      <c r="Q130" s="1" t="s">
        <v>582</v>
      </c>
      <c r="R130" s="1" t="s">
        <v>88</v>
      </c>
      <c r="S130" s="1" t="s">
        <v>1</v>
      </c>
      <c r="T130" s="1" t="s">
        <v>89</v>
      </c>
      <c r="U130" s="1" t="s">
        <v>582</v>
      </c>
      <c r="V130" s="1" t="s">
        <v>88</v>
      </c>
      <c r="W130" s="1" t="s">
        <v>1</v>
      </c>
      <c r="X130" s="1" t="s">
        <v>89</v>
      </c>
      <c r="Y130" s="1" t="s">
        <v>90</v>
      </c>
      <c r="Z130" s="1" t="s">
        <v>88</v>
      </c>
      <c r="AA130" s="93" t="str">
        <f t="shared" si="1"/>
        <v>4</v>
      </c>
      <c r="AB130" s="1" t="s">
        <v>2</v>
      </c>
      <c r="AC130" s="1" t="s">
        <v>65</v>
      </c>
      <c r="AD130" s="1" t="s">
        <v>91</v>
      </c>
      <c r="AE130" s="1" t="s">
        <v>92</v>
      </c>
      <c r="AF130" s="1" t="s">
        <v>583</v>
      </c>
      <c r="AG130" s="48">
        <v>177000</v>
      </c>
      <c r="AH130" s="48">
        <v>177000</v>
      </c>
      <c r="AI130" s="48">
        <v>170880</v>
      </c>
      <c r="AJ130" s="48">
        <v>170880</v>
      </c>
      <c r="AK130" s="1" t="s">
        <v>548</v>
      </c>
      <c r="AL130" s="1">
        <v>0</v>
      </c>
      <c r="AM130" s="1">
        <v>100</v>
      </c>
      <c r="AN130" s="48">
        <v>19.890934959999999</v>
      </c>
      <c r="AO130" s="2">
        <v>866449.12695299997</v>
      </c>
      <c r="AP130" s="2">
        <v>4144.2795993099999</v>
      </c>
      <c r="AQ130" s="61">
        <v>19.894539600600002</v>
      </c>
      <c r="AR130" s="61">
        <f t="shared" si="2"/>
        <v>0.47359368952380948</v>
      </c>
    </row>
    <row r="131" spans="1:44" x14ac:dyDescent="0.25">
      <c r="A131"/>
      <c r="B131" s="1">
        <v>13552844</v>
      </c>
      <c r="C131" s="1" t="s">
        <v>537</v>
      </c>
      <c r="D131" s="1" t="s">
        <v>538</v>
      </c>
      <c r="E131" s="1" t="s">
        <v>539</v>
      </c>
      <c r="F131" s="1" t="s">
        <v>584</v>
      </c>
      <c r="G131" s="1" t="s">
        <v>584</v>
      </c>
      <c r="H131" s="1" t="s">
        <v>585</v>
      </c>
      <c r="I131" s="1" t="s">
        <v>542</v>
      </c>
      <c r="J131" s="1" t="s">
        <v>586</v>
      </c>
      <c r="K131" s="1" t="s">
        <v>587</v>
      </c>
      <c r="L131" s="48">
        <v>12635</v>
      </c>
      <c r="M131" s="1"/>
      <c r="N131" s="1" t="s">
        <v>545</v>
      </c>
      <c r="O131" s="1"/>
      <c r="P131" s="1"/>
      <c r="Q131" s="1" t="s">
        <v>588</v>
      </c>
      <c r="R131" s="1" t="s">
        <v>88</v>
      </c>
      <c r="S131" s="1" t="s">
        <v>1</v>
      </c>
      <c r="T131" s="1" t="s">
        <v>89</v>
      </c>
      <c r="U131" s="1" t="s">
        <v>588</v>
      </c>
      <c r="V131" s="1" t="s">
        <v>88</v>
      </c>
      <c r="W131" s="1" t="s">
        <v>1</v>
      </c>
      <c r="X131" s="1" t="s">
        <v>89</v>
      </c>
      <c r="Y131" s="1" t="s">
        <v>90</v>
      </c>
      <c r="Z131" s="1" t="s">
        <v>88</v>
      </c>
      <c r="AA131" s="93" t="str">
        <f t="shared" si="1"/>
        <v>4</v>
      </c>
      <c r="AB131" s="1" t="s">
        <v>2</v>
      </c>
      <c r="AC131" s="1" t="s">
        <v>65</v>
      </c>
      <c r="AD131" s="1" t="s">
        <v>91</v>
      </c>
      <c r="AE131" s="1" t="s">
        <v>92</v>
      </c>
      <c r="AF131" s="1" t="s">
        <v>589</v>
      </c>
      <c r="AG131" s="48">
        <v>182500</v>
      </c>
      <c r="AH131" s="48">
        <v>182500</v>
      </c>
      <c r="AI131" s="48">
        <v>157304</v>
      </c>
      <c r="AJ131" s="48">
        <v>157304</v>
      </c>
      <c r="AK131" s="1" t="s">
        <v>548</v>
      </c>
      <c r="AL131" s="1">
        <v>0</v>
      </c>
      <c r="AM131" s="1">
        <v>100</v>
      </c>
      <c r="AN131" s="48">
        <v>19.890934959999999</v>
      </c>
      <c r="AO131" s="2">
        <v>866449.12695299997</v>
      </c>
      <c r="AP131" s="2">
        <v>4144.2795993099999</v>
      </c>
      <c r="AQ131" s="61">
        <v>19.894539600600002</v>
      </c>
      <c r="AR131" s="61">
        <f t="shared" si="2"/>
        <v>0.47359368952380948</v>
      </c>
    </row>
    <row r="132" spans="1:44" x14ac:dyDescent="0.25">
      <c r="A132"/>
      <c r="B132" s="1">
        <v>13552845</v>
      </c>
      <c r="C132" s="1" t="s">
        <v>537</v>
      </c>
      <c r="D132" s="1" t="s">
        <v>538</v>
      </c>
      <c r="E132" s="1" t="s">
        <v>539</v>
      </c>
      <c r="F132" s="1" t="s">
        <v>590</v>
      </c>
      <c r="G132" s="1" t="s">
        <v>590</v>
      </c>
      <c r="H132" s="1" t="s">
        <v>591</v>
      </c>
      <c r="I132" s="1" t="s">
        <v>542</v>
      </c>
      <c r="J132" s="1" t="s">
        <v>592</v>
      </c>
      <c r="K132" s="1" t="s">
        <v>593</v>
      </c>
      <c r="L132" s="48">
        <v>12628</v>
      </c>
      <c r="M132" s="1"/>
      <c r="N132" s="1" t="s">
        <v>545</v>
      </c>
      <c r="O132" s="1"/>
      <c r="P132" s="1"/>
      <c r="Q132" s="1" t="s">
        <v>594</v>
      </c>
      <c r="R132" s="1" t="s">
        <v>88</v>
      </c>
      <c r="S132" s="1" t="s">
        <v>1</v>
      </c>
      <c r="T132" s="1" t="s">
        <v>89</v>
      </c>
      <c r="U132" s="1" t="s">
        <v>594</v>
      </c>
      <c r="V132" s="1" t="s">
        <v>88</v>
      </c>
      <c r="W132" s="1" t="s">
        <v>1</v>
      </c>
      <c r="X132" s="1" t="s">
        <v>89</v>
      </c>
      <c r="Y132" s="1" t="s">
        <v>90</v>
      </c>
      <c r="Z132" s="1" t="s">
        <v>88</v>
      </c>
      <c r="AA132" s="93" t="str">
        <f t="shared" si="1"/>
        <v>4</v>
      </c>
      <c r="AB132" s="1" t="s">
        <v>2</v>
      </c>
      <c r="AC132" s="1" t="s">
        <v>65</v>
      </c>
      <c r="AD132" s="1" t="s">
        <v>91</v>
      </c>
      <c r="AE132" s="1" t="s">
        <v>92</v>
      </c>
      <c r="AF132" s="1" t="s">
        <v>595</v>
      </c>
      <c r="AG132" s="48">
        <v>158300</v>
      </c>
      <c r="AH132" s="48">
        <v>158300</v>
      </c>
      <c r="AI132" s="48">
        <v>138149</v>
      </c>
      <c r="AJ132" s="48">
        <v>138149</v>
      </c>
      <c r="AK132" s="1" t="s">
        <v>548</v>
      </c>
      <c r="AL132" s="1">
        <v>0</v>
      </c>
      <c r="AM132" s="1">
        <v>100</v>
      </c>
      <c r="AN132" s="48">
        <v>19.890934959999999</v>
      </c>
      <c r="AO132" s="2">
        <v>866449.12695299997</v>
      </c>
      <c r="AP132" s="2">
        <v>4144.2795993099999</v>
      </c>
      <c r="AQ132" s="61">
        <v>19.894539600600002</v>
      </c>
      <c r="AR132" s="61">
        <f t="shared" si="2"/>
        <v>0.47359368952380948</v>
      </c>
    </row>
    <row r="133" spans="1:44" x14ac:dyDescent="0.25">
      <c r="A133"/>
      <c r="B133" s="1">
        <v>13552846</v>
      </c>
      <c r="C133" s="1" t="s">
        <v>537</v>
      </c>
      <c r="D133" s="1" t="s">
        <v>538</v>
      </c>
      <c r="E133" s="1" t="s">
        <v>539</v>
      </c>
      <c r="F133" s="1" t="s">
        <v>596</v>
      </c>
      <c r="G133" s="1" t="s">
        <v>596</v>
      </c>
      <c r="H133" s="1" t="s">
        <v>597</v>
      </c>
      <c r="I133" s="1" t="s">
        <v>542</v>
      </c>
      <c r="J133" s="1" t="s">
        <v>598</v>
      </c>
      <c r="K133" s="1" t="s">
        <v>599</v>
      </c>
      <c r="L133" s="48">
        <v>12734</v>
      </c>
      <c r="M133" s="1"/>
      <c r="N133" s="1" t="s">
        <v>545</v>
      </c>
      <c r="O133" s="1"/>
      <c r="P133" s="1"/>
      <c r="Q133" s="1" t="s">
        <v>600</v>
      </c>
      <c r="R133" s="1" t="s">
        <v>88</v>
      </c>
      <c r="S133" s="1" t="s">
        <v>1</v>
      </c>
      <c r="T133" s="1" t="s">
        <v>89</v>
      </c>
      <c r="U133" s="1" t="s">
        <v>600</v>
      </c>
      <c r="V133" s="1" t="s">
        <v>88</v>
      </c>
      <c r="W133" s="1" t="s">
        <v>1</v>
      </c>
      <c r="X133" s="1" t="s">
        <v>89</v>
      </c>
      <c r="Y133" s="1" t="s">
        <v>90</v>
      </c>
      <c r="Z133" s="1" t="s">
        <v>88</v>
      </c>
      <c r="AA133" s="93" t="str">
        <f t="shared" si="1"/>
        <v>4</v>
      </c>
      <c r="AB133" s="1" t="s">
        <v>2</v>
      </c>
      <c r="AC133" s="1" t="s">
        <v>65</v>
      </c>
      <c r="AD133" s="1" t="s">
        <v>91</v>
      </c>
      <c r="AE133" s="1" t="s">
        <v>92</v>
      </c>
      <c r="AF133" s="1" t="s">
        <v>601</v>
      </c>
      <c r="AG133" s="48">
        <v>167900</v>
      </c>
      <c r="AH133" s="48">
        <v>167900</v>
      </c>
      <c r="AI133" s="48">
        <v>136352</v>
      </c>
      <c r="AJ133" s="48">
        <v>136352</v>
      </c>
      <c r="AK133" s="1" t="s">
        <v>548</v>
      </c>
      <c r="AL133" s="1">
        <v>0</v>
      </c>
      <c r="AM133" s="1">
        <v>100</v>
      </c>
      <c r="AN133" s="48">
        <v>19.890934959999999</v>
      </c>
      <c r="AO133" s="2">
        <v>866449.12695299997</v>
      </c>
      <c r="AP133" s="2">
        <v>4144.2795993099999</v>
      </c>
      <c r="AQ133" s="61">
        <v>19.894539600600002</v>
      </c>
      <c r="AR133" s="61">
        <f t="shared" si="2"/>
        <v>0.47359368952380948</v>
      </c>
    </row>
    <row r="134" spans="1:44" x14ac:dyDescent="0.25">
      <c r="A134"/>
      <c r="B134" s="1">
        <v>13558935</v>
      </c>
      <c r="C134" s="1" t="s">
        <v>537</v>
      </c>
      <c r="D134" s="1" t="s">
        <v>538</v>
      </c>
      <c r="E134" s="1" t="s">
        <v>539</v>
      </c>
      <c r="F134" s="1" t="s">
        <v>1025</v>
      </c>
      <c r="G134" s="1" t="s">
        <v>1025</v>
      </c>
      <c r="H134" s="1" t="s">
        <v>1026</v>
      </c>
      <c r="I134" s="1" t="s">
        <v>542</v>
      </c>
      <c r="J134" s="1" t="s">
        <v>1027</v>
      </c>
      <c r="K134" s="1" t="s">
        <v>1028</v>
      </c>
      <c r="L134" s="48">
        <v>12588</v>
      </c>
      <c r="M134" s="1"/>
      <c r="N134" s="1" t="s">
        <v>545</v>
      </c>
      <c r="O134" s="1"/>
      <c r="P134" s="1"/>
      <c r="Q134" s="1" t="s">
        <v>1029</v>
      </c>
      <c r="R134" s="1" t="s">
        <v>88</v>
      </c>
      <c r="S134" s="1" t="s">
        <v>1</v>
      </c>
      <c r="T134" s="1" t="s">
        <v>89</v>
      </c>
      <c r="U134" s="1" t="s">
        <v>1029</v>
      </c>
      <c r="V134" s="1" t="s">
        <v>88</v>
      </c>
      <c r="W134" s="1" t="s">
        <v>1</v>
      </c>
      <c r="X134" s="1" t="s">
        <v>89</v>
      </c>
      <c r="Y134" s="1" t="s">
        <v>90</v>
      </c>
      <c r="Z134" s="1" t="s">
        <v>88</v>
      </c>
      <c r="AA134" s="93" t="str">
        <f t="shared" si="1"/>
        <v>4</v>
      </c>
      <c r="AB134" s="1" t="s">
        <v>2</v>
      </c>
      <c r="AC134" s="1" t="s">
        <v>65</v>
      </c>
      <c r="AD134" s="1" t="s">
        <v>91</v>
      </c>
      <c r="AE134" s="1" t="s">
        <v>92</v>
      </c>
      <c r="AF134" s="1" t="s">
        <v>1030</v>
      </c>
      <c r="AG134" s="48">
        <v>193700</v>
      </c>
      <c r="AH134" s="48">
        <v>193700</v>
      </c>
      <c r="AI134" s="48">
        <v>187953</v>
      </c>
      <c r="AJ134" s="48">
        <v>187953</v>
      </c>
      <c r="AK134" s="1" t="s">
        <v>548</v>
      </c>
      <c r="AL134" s="1">
        <v>0</v>
      </c>
      <c r="AM134" s="1">
        <v>100</v>
      </c>
      <c r="AN134" s="48">
        <v>19.890934959999999</v>
      </c>
      <c r="AO134" s="2">
        <v>866449.12695299997</v>
      </c>
      <c r="AP134" s="2">
        <v>4144.2795993099999</v>
      </c>
      <c r="AQ134" s="61">
        <v>19.894539600600002</v>
      </c>
      <c r="AR134" s="61">
        <f t="shared" si="2"/>
        <v>0.47359368952380948</v>
      </c>
    </row>
    <row r="135" spans="1:44" x14ac:dyDescent="0.25">
      <c r="A135"/>
      <c r="B135" s="1">
        <v>13558936</v>
      </c>
      <c r="C135" s="1" t="s">
        <v>537</v>
      </c>
      <c r="D135" s="1" t="s">
        <v>538</v>
      </c>
      <c r="E135" s="1" t="s">
        <v>539</v>
      </c>
      <c r="F135" s="1" t="s">
        <v>1031</v>
      </c>
      <c r="G135" s="1" t="s">
        <v>1031</v>
      </c>
      <c r="H135" s="1" t="s">
        <v>1032</v>
      </c>
      <c r="I135" s="1" t="s">
        <v>542</v>
      </c>
      <c r="J135" s="1" t="s">
        <v>1033</v>
      </c>
      <c r="K135" s="1" t="s">
        <v>1034</v>
      </c>
      <c r="L135" s="48">
        <v>12742</v>
      </c>
      <c r="M135" s="1"/>
      <c r="N135" s="1" t="s">
        <v>545</v>
      </c>
      <c r="O135" s="1"/>
      <c r="P135" s="1"/>
      <c r="Q135" s="1" t="s">
        <v>1035</v>
      </c>
      <c r="R135" s="1" t="s">
        <v>88</v>
      </c>
      <c r="S135" s="1" t="s">
        <v>1</v>
      </c>
      <c r="T135" s="1" t="s">
        <v>89</v>
      </c>
      <c r="U135" s="1" t="s">
        <v>1035</v>
      </c>
      <c r="V135" s="1" t="s">
        <v>88</v>
      </c>
      <c r="W135" s="1" t="s">
        <v>1</v>
      </c>
      <c r="X135" s="1" t="s">
        <v>89</v>
      </c>
      <c r="Y135" s="1" t="s">
        <v>90</v>
      </c>
      <c r="Z135" s="1" t="s">
        <v>88</v>
      </c>
      <c r="AA135" s="93" t="str">
        <f t="shared" si="1"/>
        <v>4</v>
      </c>
      <c r="AB135" s="1" t="s">
        <v>2</v>
      </c>
      <c r="AC135" s="1" t="s">
        <v>65</v>
      </c>
      <c r="AD135" s="1" t="s">
        <v>91</v>
      </c>
      <c r="AE135" s="1" t="s">
        <v>92</v>
      </c>
      <c r="AF135" s="1" t="s">
        <v>1036</v>
      </c>
      <c r="AG135" s="48">
        <v>161400</v>
      </c>
      <c r="AH135" s="48">
        <v>161400</v>
      </c>
      <c r="AI135" s="48">
        <v>170188</v>
      </c>
      <c r="AJ135" s="48">
        <v>161400</v>
      </c>
      <c r="AK135" s="1" t="s">
        <v>548</v>
      </c>
      <c r="AL135" s="1">
        <v>0</v>
      </c>
      <c r="AM135" s="1">
        <v>100</v>
      </c>
      <c r="AN135" s="48">
        <v>19.890934959999999</v>
      </c>
      <c r="AO135" s="2">
        <v>866449.12695299997</v>
      </c>
      <c r="AP135" s="2">
        <v>4144.2795993099999</v>
      </c>
      <c r="AQ135" s="61">
        <v>19.894539600600002</v>
      </c>
      <c r="AR135" s="61">
        <f t="shared" si="2"/>
        <v>0.47359368952380948</v>
      </c>
    </row>
    <row r="136" spans="1:44" x14ac:dyDescent="0.25">
      <c r="A136"/>
      <c r="B136" s="1">
        <v>13558937</v>
      </c>
      <c r="C136" s="1" t="s">
        <v>537</v>
      </c>
      <c r="D136" s="1" t="s">
        <v>538</v>
      </c>
      <c r="E136" s="1" t="s">
        <v>539</v>
      </c>
      <c r="F136" s="1" t="s">
        <v>1037</v>
      </c>
      <c r="G136" s="1" t="s">
        <v>1037</v>
      </c>
      <c r="H136" s="1" t="s">
        <v>1038</v>
      </c>
      <c r="I136" s="1" t="s">
        <v>542</v>
      </c>
      <c r="J136" s="1" t="s">
        <v>1039</v>
      </c>
      <c r="K136" s="1" t="s">
        <v>1040</v>
      </c>
      <c r="L136" s="48">
        <v>12644</v>
      </c>
      <c r="M136" s="1"/>
      <c r="N136" s="1" t="s">
        <v>545</v>
      </c>
      <c r="O136" s="1"/>
      <c r="P136" s="1"/>
      <c r="Q136" s="1" t="s">
        <v>1041</v>
      </c>
      <c r="R136" s="1" t="s">
        <v>88</v>
      </c>
      <c r="S136" s="1" t="s">
        <v>1</v>
      </c>
      <c r="T136" s="1" t="s">
        <v>89</v>
      </c>
      <c r="U136" s="1" t="s">
        <v>1041</v>
      </c>
      <c r="V136" s="1" t="s">
        <v>88</v>
      </c>
      <c r="W136" s="1" t="s">
        <v>1</v>
      </c>
      <c r="X136" s="1" t="s">
        <v>89</v>
      </c>
      <c r="Y136" s="1" t="s">
        <v>90</v>
      </c>
      <c r="Z136" s="1" t="s">
        <v>88</v>
      </c>
      <c r="AA136" s="93" t="str">
        <f t="shared" ref="AA136:AA199" si="3">LEFT(AB136,1)</f>
        <v>4</v>
      </c>
      <c r="AB136" s="1" t="s">
        <v>2</v>
      </c>
      <c r="AC136" s="1" t="s">
        <v>65</v>
      </c>
      <c r="AD136" s="1" t="s">
        <v>91</v>
      </c>
      <c r="AE136" s="1" t="s">
        <v>92</v>
      </c>
      <c r="AF136" s="1" t="s">
        <v>1042</v>
      </c>
      <c r="AG136" s="48">
        <v>158100</v>
      </c>
      <c r="AH136" s="48">
        <v>158100</v>
      </c>
      <c r="AI136" s="48">
        <v>157575</v>
      </c>
      <c r="AJ136" s="48">
        <v>157575</v>
      </c>
      <c r="AK136" s="1" t="s">
        <v>548</v>
      </c>
      <c r="AL136" s="1">
        <v>0</v>
      </c>
      <c r="AM136" s="1">
        <v>100</v>
      </c>
      <c r="AN136" s="48">
        <v>19.890934959999999</v>
      </c>
      <c r="AO136" s="2">
        <v>866449.12695299997</v>
      </c>
      <c r="AP136" s="2">
        <v>4144.2795993099999</v>
      </c>
      <c r="AQ136" s="61">
        <v>19.894539600600002</v>
      </c>
      <c r="AR136" s="61">
        <f t="shared" si="2"/>
        <v>0.47359368952380948</v>
      </c>
    </row>
    <row r="137" spans="1:44" x14ac:dyDescent="0.25">
      <c r="A137"/>
      <c r="B137" s="1">
        <v>13558938</v>
      </c>
      <c r="C137" s="1" t="s">
        <v>537</v>
      </c>
      <c r="D137" s="1" t="s">
        <v>538</v>
      </c>
      <c r="E137" s="1" t="s">
        <v>539</v>
      </c>
      <c r="F137" s="1" t="s">
        <v>1043</v>
      </c>
      <c r="G137" s="1" t="s">
        <v>1043</v>
      </c>
      <c r="H137" s="1" t="s">
        <v>1044</v>
      </c>
      <c r="I137" s="1" t="s">
        <v>542</v>
      </c>
      <c r="J137" s="1" t="s">
        <v>1045</v>
      </c>
      <c r="K137" s="1" t="s">
        <v>1046</v>
      </c>
      <c r="L137" s="48">
        <v>12651</v>
      </c>
      <c r="M137" s="1"/>
      <c r="N137" s="1" t="s">
        <v>545</v>
      </c>
      <c r="O137" s="1"/>
      <c r="P137" s="1"/>
      <c r="Q137" s="1" t="s">
        <v>1047</v>
      </c>
      <c r="R137" s="1" t="s">
        <v>88</v>
      </c>
      <c r="S137" s="1" t="s">
        <v>1</v>
      </c>
      <c r="T137" s="1" t="s">
        <v>89</v>
      </c>
      <c r="U137" s="1" t="s">
        <v>1047</v>
      </c>
      <c r="V137" s="1" t="s">
        <v>88</v>
      </c>
      <c r="W137" s="1" t="s">
        <v>1</v>
      </c>
      <c r="X137" s="1" t="s">
        <v>89</v>
      </c>
      <c r="Y137" s="1" t="s">
        <v>90</v>
      </c>
      <c r="Z137" s="1" t="s">
        <v>88</v>
      </c>
      <c r="AA137" s="93" t="str">
        <f t="shared" si="3"/>
        <v>4</v>
      </c>
      <c r="AB137" s="1" t="s">
        <v>2</v>
      </c>
      <c r="AC137" s="1" t="s">
        <v>65</v>
      </c>
      <c r="AD137" s="1" t="s">
        <v>91</v>
      </c>
      <c r="AE137" s="1" t="s">
        <v>92</v>
      </c>
      <c r="AF137" s="1" t="s">
        <v>1048</v>
      </c>
      <c r="AG137" s="48">
        <v>186200</v>
      </c>
      <c r="AH137" s="48">
        <v>186200</v>
      </c>
      <c r="AI137" s="48">
        <v>183104</v>
      </c>
      <c r="AJ137" s="48">
        <v>183104</v>
      </c>
      <c r="AK137" s="1" t="s">
        <v>548</v>
      </c>
      <c r="AL137" s="1">
        <v>0</v>
      </c>
      <c r="AM137" s="1">
        <v>100</v>
      </c>
      <c r="AN137" s="48">
        <v>19.890934959999999</v>
      </c>
      <c r="AO137" s="2">
        <v>866449.12695299997</v>
      </c>
      <c r="AP137" s="2">
        <v>4144.2795993099999</v>
      </c>
      <c r="AQ137" s="61">
        <v>19.894539600600002</v>
      </c>
      <c r="AR137" s="61">
        <f t="shared" si="2"/>
        <v>0.47359368952380948</v>
      </c>
    </row>
    <row r="138" spans="1:44" x14ac:dyDescent="0.25">
      <c r="A138"/>
      <c r="B138" s="1">
        <v>13558939</v>
      </c>
      <c r="C138" s="1" t="s">
        <v>537</v>
      </c>
      <c r="D138" s="1" t="s">
        <v>538</v>
      </c>
      <c r="E138" s="1" t="s">
        <v>539</v>
      </c>
      <c r="F138" s="1" t="s">
        <v>1049</v>
      </c>
      <c r="G138" s="1" t="s">
        <v>1049</v>
      </c>
      <c r="H138" s="1" t="s">
        <v>1050</v>
      </c>
      <c r="I138" s="1" t="s">
        <v>542</v>
      </c>
      <c r="J138" s="1" t="s">
        <v>1051</v>
      </c>
      <c r="K138" s="1" t="s">
        <v>1052</v>
      </c>
      <c r="L138" s="48">
        <v>12540</v>
      </c>
      <c r="M138" s="1"/>
      <c r="N138" s="1" t="s">
        <v>545</v>
      </c>
      <c r="O138" s="1"/>
      <c r="P138" s="1"/>
      <c r="Q138" s="1" t="s">
        <v>1053</v>
      </c>
      <c r="R138" s="1" t="s">
        <v>88</v>
      </c>
      <c r="S138" s="1" t="s">
        <v>1</v>
      </c>
      <c r="T138" s="1" t="s">
        <v>89</v>
      </c>
      <c r="U138" s="1" t="s">
        <v>1053</v>
      </c>
      <c r="V138" s="1" t="s">
        <v>88</v>
      </c>
      <c r="W138" s="1" t="s">
        <v>1</v>
      </c>
      <c r="X138" s="1" t="s">
        <v>89</v>
      </c>
      <c r="Y138" s="1" t="s">
        <v>90</v>
      </c>
      <c r="Z138" s="1" t="s">
        <v>88</v>
      </c>
      <c r="AA138" s="93" t="str">
        <f t="shared" si="3"/>
        <v>4</v>
      </c>
      <c r="AB138" s="1" t="s">
        <v>2</v>
      </c>
      <c r="AC138" s="1" t="s">
        <v>65</v>
      </c>
      <c r="AD138" s="1" t="s">
        <v>91</v>
      </c>
      <c r="AE138" s="1" t="s">
        <v>92</v>
      </c>
      <c r="AF138" s="1" t="s">
        <v>1054</v>
      </c>
      <c r="AG138" s="48">
        <v>175300</v>
      </c>
      <c r="AH138" s="48">
        <v>175300</v>
      </c>
      <c r="AI138" s="48">
        <v>151029</v>
      </c>
      <c r="AJ138" s="48">
        <v>151029</v>
      </c>
      <c r="AK138" s="1" t="s">
        <v>548</v>
      </c>
      <c r="AL138" s="1">
        <v>0</v>
      </c>
      <c r="AM138" s="1">
        <v>0</v>
      </c>
      <c r="AN138" s="48">
        <v>19.890934959999999</v>
      </c>
      <c r="AO138" s="2">
        <v>866449.12695299997</v>
      </c>
      <c r="AP138" s="2">
        <v>4144.2795993099999</v>
      </c>
      <c r="AQ138" s="61">
        <v>19.894539600600002</v>
      </c>
      <c r="AR138" s="61">
        <f t="shared" si="2"/>
        <v>0.47359368952380948</v>
      </c>
    </row>
    <row r="139" spans="1:44" x14ac:dyDescent="0.25">
      <c r="A139"/>
      <c r="B139" s="1">
        <v>13558940</v>
      </c>
      <c r="C139" s="1" t="s">
        <v>537</v>
      </c>
      <c r="D139" s="1" t="s">
        <v>538</v>
      </c>
      <c r="E139" s="1" t="s">
        <v>539</v>
      </c>
      <c r="F139" s="1" t="s">
        <v>1055</v>
      </c>
      <c r="G139" s="1" t="s">
        <v>1055</v>
      </c>
      <c r="H139" s="1" t="s">
        <v>1056</v>
      </c>
      <c r="I139" s="1" t="s">
        <v>542</v>
      </c>
      <c r="J139" s="1" t="s">
        <v>1057</v>
      </c>
      <c r="K139" s="1" t="s">
        <v>1058</v>
      </c>
      <c r="L139" s="48">
        <v>12660</v>
      </c>
      <c r="M139" s="1"/>
      <c r="N139" s="1" t="s">
        <v>545</v>
      </c>
      <c r="O139" s="1"/>
      <c r="P139" s="1"/>
      <c r="Q139" s="1" t="s">
        <v>1059</v>
      </c>
      <c r="R139" s="1" t="s">
        <v>88</v>
      </c>
      <c r="S139" s="1" t="s">
        <v>1</v>
      </c>
      <c r="T139" s="1" t="s">
        <v>89</v>
      </c>
      <c r="U139" s="1" t="s">
        <v>1059</v>
      </c>
      <c r="V139" s="1" t="s">
        <v>88</v>
      </c>
      <c r="W139" s="1" t="s">
        <v>1</v>
      </c>
      <c r="X139" s="1" t="s">
        <v>89</v>
      </c>
      <c r="Y139" s="1" t="s">
        <v>90</v>
      </c>
      <c r="Z139" s="1" t="s">
        <v>88</v>
      </c>
      <c r="AA139" s="93" t="str">
        <f t="shared" si="3"/>
        <v>4</v>
      </c>
      <c r="AB139" s="1" t="s">
        <v>2</v>
      </c>
      <c r="AC139" s="1" t="s">
        <v>65</v>
      </c>
      <c r="AD139" s="1" t="s">
        <v>91</v>
      </c>
      <c r="AE139" s="1" t="s">
        <v>92</v>
      </c>
      <c r="AF139" s="1" t="s">
        <v>1060</v>
      </c>
      <c r="AG139" s="48">
        <v>156700</v>
      </c>
      <c r="AH139" s="48">
        <v>156700</v>
      </c>
      <c r="AI139" s="48">
        <v>124569</v>
      </c>
      <c r="AJ139" s="48">
        <v>156700</v>
      </c>
      <c r="AK139" s="1" t="s">
        <v>548</v>
      </c>
      <c r="AL139" s="1">
        <v>0</v>
      </c>
      <c r="AM139" s="1">
        <v>100</v>
      </c>
      <c r="AN139" s="48">
        <v>19.890934959999999</v>
      </c>
      <c r="AO139" s="2">
        <v>866449.12695299997</v>
      </c>
      <c r="AP139" s="2">
        <v>4144.2795993099999</v>
      </c>
      <c r="AQ139" s="61">
        <v>19.894539600600002</v>
      </c>
      <c r="AR139" s="61">
        <f t="shared" si="2"/>
        <v>0.47359368952380948</v>
      </c>
    </row>
    <row r="140" spans="1:44" x14ac:dyDescent="0.25">
      <c r="A140"/>
      <c r="B140" s="1">
        <v>13558941</v>
      </c>
      <c r="C140" s="1" t="s">
        <v>537</v>
      </c>
      <c r="D140" s="1" t="s">
        <v>538</v>
      </c>
      <c r="E140" s="1" t="s">
        <v>539</v>
      </c>
      <c r="F140" s="1" t="s">
        <v>1061</v>
      </c>
      <c r="G140" s="1" t="s">
        <v>1061</v>
      </c>
      <c r="H140" s="1" t="s">
        <v>1062</v>
      </c>
      <c r="I140" s="1" t="s">
        <v>542</v>
      </c>
      <c r="J140" s="1" t="s">
        <v>1063</v>
      </c>
      <c r="K140" s="1" t="s">
        <v>1064</v>
      </c>
      <c r="L140" s="48">
        <v>12659</v>
      </c>
      <c r="M140" s="1"/>
      <c r="N140" s="1" t="s">
        <v>545</v>
      </c>
      <c r="O140" s="1"/>
      <c r="P140" s="1"/>
      <c r="Q140" s="1" t="s">
        <v>1065</v>
      </c>
      <c r="R140" s="1" t="s">
        <v>88</v>
      </c>
      <c r="S140" s="1" t="s">
        <v>1</v>
      </c>
      <c r="T140" s="1" t="s">
        <v>89</v>
      </c>
      <c r="U140" s="1" t="s">
        <v>1065</v>
      </c>
      <c r="V140" s="1" t="s">
        <v>88</v>
      </c>
      <c r="W140" s="1" t="s">
        <v>1</v>
      </c>
      <c r="X140" s="1" t="s">
        <v>89</v>
      </c>
      <c r="Y140" s="1" t="s">
        <v>90</v>
      </c>
      <c r="Z140" s="1" t="s">
        <v>88</v>
      </c>
      <c r="AA140" s="93" t="str">
        <f t="shared" si="3"/>
        <v>4</v>
      </c>
      <c r="AB140" s="1" t="s">
        <v>2</v>
      </c>
      <c r="AC140" s="1" t="s">
        <v>65</v>
      </c>
      <c r="AD140" s="1" t="s">
        <v>91</v>
      </c>
      <c r="AE140" s="1" t="s">
        <v>92</v>
      </c>
      <c r="AF140" s="1" t="s">
        <v>1066</v>
      </c>
      <c r="AG140" s="48">
        <v>186300</v>
      </c>
      <c r="AH140" s="48">
        <v>186300</v>
      </c>
      <c r="AI140" s="48">
        <v>184128</v>
      </c>
      <c r="AJ140" s="48">
        <v>184128</v>
      </c>
      <c r="AK140" s="1" t="s">
        <v>548</v>
      </c>
      <c r="AL140" s="1">
        <v>0</v>
      </c>
      <c r="AM140" s="1">
        <v>100</v>
      </c>
      <c r="AN140" s="48">
        <v>19.890934959999999</v>
      </c>
      <c r="AO140" s="2">
        <v>866449.12695299997</v>
      </c>
      <c r="AP140" s="2">
        <v>4144.2795993099999</v>
      </c>
      <c r="AQ140" s="61">
        <v>19.894539600600002</v>
      </c>
      <c r="AR140" s="61">
        <f t="shared" si="2"/>
        <v>0.47359368952380948</v>
      </c>
    </row>
    <row r="141" spans="1:44" x14ac:dyDescent="0.25">
      <c r="A141"/>
      <c r="B141" s="1">
        <v>13558942</v>
      </c>
      <c r="C141" s="1" t="s">
        <v>537</v>
      </c>
      <c r="D141" s="1" t="s">
        <v>538</v>
      </c>
      <c r="E141" s="1" t="s">
        <v>539</v>
      </c>
      <c r="F141" s="1" t="s">
        <v>1067</v>
      </c>
      <c r="G141" s="1" t="s">
        <v>1067</v>
      </c>
      <c r="H141" s="1" t="s">
        <v>1068</v>
      </c>
      <c r="I141" s="1" t="s">
        <v>542</v>
      </c>
      <c r="J141" s="1" t="s">
        <v>1069</v>
      </c>
      <c r="K141" s="1" t="s">
        <v>1070</v>
      </c>
      <c r="L141" s="48">
        <v>12596</v>
      </c>
      <c r="M141" s="1"/>
      <c r="N141" s="1" t="s">
        <v>545</v>
      </c>
      <c r="O141" s="1"/>
      <c r="P141" s="1"/>
      <c r="Q141" s="1" t="s">
        <v>1071</v>
      </c>
      <c r="R141" s="1" t="s">
        <v>88</v>
      </c>
      <c r="S141" s="1" t="s">
        <v>1</v>
      </c>
      <c r="T141" s="1" t="s">
        <v>89</v>
      </c>
      <c r="U141" s="1" t="s">
        <v>1071</v>
      </c>
      <c r="V141" s="1" t="s">
        <v>88</v>
      </c>
      <c r="W141" s="1" t="s">
        <v>1</v>
      </c>
      <c r="X141" s="1" t="s">
        <v>89</v>
      </c>
      <c r="Y141" s="1" t="s">
        <v>90</v>
      </c>
      <c r="Z141" s="1" t="s">
        <v>88</v>
      </c>
      <c r="AA141" s="93" t="str">
        <f t="shared" si="3"/>
        <v>4</v>
      </c>
      <c r="AB141" s="1" t="s">
        <v>2</v>
      </c>
      <c r="AC141" s="1" t="s">
        <v>65</v>
      </c>
      <c r="AD141" s="1" t="s">
        <v>91</v>
      </c>
      <c r="AE141" s="1" t="s">
        <v>92</v>
      </c>
      <c r="AF141" s="1" t="s">
        <v>1072</v>
      </c>
      <c r="AG141" s="48">
        <v>163800</v>
      </c>
      <c r="AH141" s="48">
        <v>163800</v>
      </c>
      <c r="AI141" s="48">
        <v>162638</v>
      </c>
      <c r="AJ141" s="48">
        <v>162638</v>
      </c>
      <c r="AK141" s="1" t="s">
        <v>548</v>
      </c>
      <c r="AL141" s="1">
        <v>0</v>
      </c>
      <c r="AM141" s="1">
        <v>100</v>
      </c>
      <c r="AN141" s="48">
        <v>19.890934959999999</v>
      </c>
      <c r="AO141" s="2">
        <v>866449.12695299997</v>
      </c>
      <c r="AP141" s="2">
        <v>4144.2795993099999</v>
      </c>
      <c r="AQ141" s="61">
        <v>19.894539600600002</v>
      </c>
      <c r="AR141" s="61">
        <f t="shared" si="2"/>
        <v>0.47359368952380948</v>
      </c>
    </row>
    <row r="142" spans="1:44" x14ac:dyDescent="0.25">
      <c r="A142"/>
      <c r="B142" s="1">
        <v>13558943</v>
      </c>
      <c r="C142" s="1" t="s">
        <v>537</v>
      </c>
      <c r="D142" s="1" t="s">
        <v>538</v>
      </c>
      <c r="E142" s="1" t="s">
        <v>539</v>
      </c>
      <c r="F142" s="1" t="s">
        <v>1073</v>
      </c>
      <c r="G142" s="1" t="s">
        <v>1073</v>
      </c>
      <c r="H142" s="1" t="s">
        <v>1074</v>
      </c>
      <c r="I142" s="1" t="s">
        <v>542</v>
      </c>
      <c r="J142" s="1" t="s">
        <v>1075</v>
      </c>
      <c r="K142" s="1" t="s">
        <v>1076</v>
      </c>
      <c r="L142" s="48">
        <v>12691</v>
      </c>
      <c r="M142" s="1"/>
      <c r="N142" s="1" t="s">
        <v>545</v>
      </c>
      <c r="O142" s="1"/>
      <c r="P142" s="1"/>
      <c r="Q142" s="1" t="s">
        <v>1077</v>
      </c>
      <c r="R142" s="1" t="s">
        <v>88</v>
      </c>
      <c r="S142" s="1" t="s">
        <v>1</v>
      </c>
      <c r="T142" s="1" t="s">
        <v>89</v>
      </c>
      <c r="U142" s="1" t="s">
        <v>1077</v>
      </c>
      <c r="V142" s="1" t="s">
        <v>88</v>
      </c>
      <c r="W142" s="1" t="s">
        <v>1</v>
      </c>
      <c r="X142" s="1" t="s">
        <v>89</v>
      </c>
      <c r="Y142" s="1" t="s">
        <v>90</v>
      </c>
      <c r="Z142" s="1" t="s">
        <v>88</v>
      </c>
      <c r="AA142" s="93" t="str">
        <f t="shared" si="3"/>
        <v>4</v>
      </c>
      <c r="AB142" s="1" t="s">
        <v>2</v>
      </c>
      <c r="AC142" s="1" t="s">
        <v>65</v>
      </c>
      <c r="AD142" s="1" t="s">
        <v>91</v>
      </c>
      <c r="AE142" s="1" t="s">
        <v>92</v>
      </c>
      <c r="AF142" s="1" t="s">
        <v>1078</v>
      </c>
      <c r="AG142" s="48">
        <v>177500</v>
      </c>
      <c r="AH142" s="48">
        <v>177500</v>
      </c>
      <c r="AI142" s="48">
        <v>140778</v>
      </c>
      <c r="AJ142" s="48">
        <v>177500</v>
      </c>
      <c r="AK142" s="1" t="s">
        <v>548</v>
      </c>
      <c r="AL142" s="1">
        <v>0</v>
      </c>
      <c r="AM142" s="1">
        <v>100</v>
      </c>
      <c r="AN142" s="48">
        <v>19.890934959999999</v>
      </c>
      <c r="AO142" s="2">
        <v>866449.12695299997</v>
      </c>
      <c r="AP142" s="2">
        <v>4144.2795993099999</v>
      </c>
      <c r="AQ142" s="61">
        <v>19.894539600600002</v>
      </c>
      <c r="AR142" s="61">
        <f t="shared" si="2"/>
        <v>0.47359368952380948</v>
      </c>
    </row>
    <row r="143" spans="1:44" x14ac:dyDescent="0.25">
      <c r="A143"/>
      <c r="B143" s="1">
        <v>13558944</v>
      </c>
      <c r="C143" s="1" t="s">
        <v>537</v>
      </c>
      <c r="D143" s="1" t="s">
        <v>538</v>
      </c>
      <c r="E143" s="1" t="s">
        <v>539</v>
      </c>
      <c r="F143" s="1" t="s">
        <v>1079</v>
      </c>
      <c r="G143" s="1" t="s">
        <v>1079</v>
      </c>
      <c r="H143" s="1" t="s">
        <v>1080</v>
      </c>
      <c r="I143" s="1" t="s">
        <v>542</v>
      </c>
      <c r="J143" s="1" t="s">
        <v>1081</v>
      </c>
      <c r="K143" s="1" t="s">
        <v>1082</v>
      </c>
      <c r="L143" s="48">
        <v>12686</v>
      </c>
      <c r="M143" s="1"/>
      <c r="N143" s="1" t="s">
        <v>545</v>
      </c>
      <c r="O143" s="1"/>
      <c r="P143" s="1"/>
      <c r="Q143" s="1" t="s">
        <v>1083</v>
      </c>
      <c r="R143" s="1" t="s">
        <v>88</v>
      </c>
      <c r="S143" s="1" t="s">
        <v>1</v>
      </c>
      <c r="T143" s="1" t="s">
        <v>89</v>
      </c>
      <c r="U143" s="1" t="s">
        <v>1083</v>
      </c>
      <c r="V143" s="1" t="s">
        <v>88</v>
      </c>
      <c r="W143" s="1" t="s">
        <v>1</v>
      </c>
      <c r="X143" s="1" t="s">
        <v>89</v>
      </c>
      <c r="Y143" s="1" t="s">
        <v>90</v>
      </c>
      <c r="Z143" s="1" t="s">
        <v>88</v>
      </c>
      <c r="AA143" s="93" t="str">
        <f t="shared" si="3"/>
        <v>4</v>
      </c>
      <c r="AB143" s="1" t="s">
        <v>2</v>
      </c>
      <c r="AC143" s="1" t="s">
        <v>65</v>
      </c>
      <c r="AD143" s="1" t="s">
        <v>91</v>
      </c>
      <c r="AE143" s="1" t="s">
        <v>92</v>
      </c>
      <c r="AF143" s="1" t="s">
        <v>1084</v>
      </c>
      <c r="AG143" s="48">
        <v>175000</v>
      </c>
      <c r="AH143" s="48">
        <v>175000</v>
      </c>
      <c r="AI143" s="48">
        <v>151885</v>
      </c>
      <c r="AJ143" s="48">
        <v>151885</v>
      </c>
      <c r="AK143" s="1" t="s">
        <v>548</v>
      </c>
      <c r="AL143" s="1">
        <v>0</v>
      </c>
      <c r="AM143" s="1">
        <v>100</v>
      </c>
      <c r="AN143" s="48">
        <v>19.890934959999999</v>
      </c>
      <c r="AO143" s="2">
        <v>866449.12695299997</v>
      </c>
      <c r="AP143" s="2">
        <v>4144.2795993099999</v>
      </c>
      <c r="AQ143" s="61">
        <v>19.894539600600002</v>
      </c>
      <c r="AR143" s="61">
        <f t="shared" si="2"/>
        <v>0.47359368952380948</v>
      </c>
    </row>
    <row r="144" spans="1:44" x14ac:dyDescent="0.25">
      <c r="A144"/>
      <c r="B144" s="1">
        <v>13558945</v>
      </c>
      <c r="C144" s="1" t="s">
        <v>537</v>
      </c>
      <c r="D144" s="1" t="s">
        <v>538</v>
      </c>
      <c r="E144" s="1" t="s">
        <v>539</v>
      </c>
      <c r="F144" s="1" t="s">
        <v>1085</v>
      </c>
      <c r="G144" s="1" t="s">
        <v>1085</v>
      </c>
      <c r="H144" s="1" t="s">
        <v>1086</v>
      </c>
      <c r="I144" s="1" t="s">
        <v>542</v>
      </c>
      <c r="J144" s="1" t="s">
        <v>1087</v>
      </c>
      <c r="K144" s="1" t="s">
        <v>1088</v>
      </c>
      <c r="L144" s="48">
        <v>12636</v>
      </c>
      <c r="M144" s="1"/>
      <c r="N144" s="1" t="s">
        <v>545</v>
      </c>
      <c r="O144" s="1"/>
      <c r="P144" s="1"/>
      <c r="Q144" s="1" t="s">
        <v>1089</v>
      </c>
      <c r="R144" s="1" t="s">
        <v>88</v>
      </c>
      <c r="S144" s="1" t="s">
        <v>1</v>
      </c>
      <c r="T144" s="1" t="s">
        <v>89</v>
      </c>
      <c r="U144" s="1" t="s">
        <v>1089</v>
      </c>
      <c r="V144" s="1" t="s">
        <v>88</v>
      </c>
      <c r="W144" s="1" t="s">
        <v>1</v>
      </c>
      <c r="X144" s="1" t="s">
        <v>89</v>
      </c>
      <c r="Y144" s="1" t="s">
        <v>90</v>
      </c>
      <c r="Z144" s="1" t="s">
        <v>88</v>
      </c>
      <c r="AA144" s="93" t="str">
        <f t="shared" si="3"/>
        <v>4</v>
      </c>
      <c r="AB144" s="1" t="s">
        <v>2</v>
      </c>
      <c r="AC144" s="1" t="s">
        <v>65</v>
      </c>
      <c r="AD144" s="1" t="s">
        <v>91</v>
      </c>
      <c r="AE144" s="1" t="s">
        <v>92</v>
      </c>
      <c r="AF144" s="1" t="s">
        <v>1090</v>
      </c>
      <c r="AG144" s="48">
        <v>196800</v>
      </c>
      <c r="AH144" s="48">
        <v>196800</v>
      </c>
      <c r="AI144" s="48">
        <v>194220</v>
      </c>
      <c r="AJ144" s="48">
        <v>194220</v>
      </c>
      <c r="AK144" s="1" t="s">
        <v>548</v>
      </c>
      <c r="AL144" s="1">
        <v>0</v>
      </c>
      <c r="AM144" s="1">
        <v>100</v>
      </c>
      <c r="AN144" s="48">
        <v>19.890934959999999</v>
      </c>
      <c r="AO144" s="2">
        <v>866449.12695299997</v>
      </c>
      <c r="AP144" s="2">
        <v>4144.2795993099999</v>
      </c>
      <c r="AQ144" s="61">
        <v>19.894539600600002</v>
      </c>
      <c r="AR144" s="61">
        <f t="shared" si="2"/>
        <v>0.47359368952380948</v>
      </c>
    </row>
    <row r="145" spans="1:44" x14ac:dyDescent="0.25">
      <c r="A145"/>
      <c r="B145" s="1">
        <v>13558946</v>
      </c>
      <c r="C145" s="1" t="s">
        <v>537</v>
      </c>
      <c r="D145" s="1" t="s">
        <v>538</v>
      </c>
      <c r="E145" s="1" t="s">
        <v>539</v>
      </c>
      <c r="F145" s="1" t="s">
        <v>1091</v>
      </c>
      <c r="G145" s="1" t="s">
        <v>1091</v>
      </c>
      <c r="H145" s="1" t="s">
        <v>1092</v>
      </c>
      <c r="I145" s="1" t="s">
        <v>542</v>
      </c>
      <c r="J145" s="1" t="s">
        <v>1093</v>
      </c>
      <c r="K145" s="1" t="s">
        <v>1094</v>
      </c>
      <c r="L145" s="48">
        <v>12548</v>
      </c>
      <c r="M145" s="1"/>
      <c r="N145" s="1" t="s">
        <v>545</v>
      </c>
      <c r="O145" s="1"/>
      <c r="P145" s="1"/>
      <c r="Q145" s="1" t="s">
        <v>1095</v>
      </c>
      <c r="R145" s="1" t="s">
        <v>88</v>
      </c>
      <c r="S145" s="1" t="s">
        <v>1</v>
      </c>
      <c r="T145" s="1" t="s">
        <v>89</v>
      </c>
      <c r="U145" s="1" t="s">
        <v>1095</v>
      </c>
      <c r="V145" s="1" t="s">
        <v>88</v>
      </c>
      <c r="W145" s="1" t="s">
        <v>1</v>
      </c>
      <c r="X145" s="1" t="s">
        <v>89</v>
      </c>
      <c r="Y145" s="1" t="s">
        <v>90</v>
      </c>
      <c r="Z145" s="1" t="s">
        <v>88</v>
      </c>
      <c r="AA145" s="93" t="str">
        <f t="shared" si="3"/>
        <v>4</v>
      </c>
      <c r="AB145" s="1" t="s">
        <v>2</v>
      </c>
      <c r="AC145" s="1" t="s">
        <v>65</v>
      </c>
      <c r="AD145" s="1" t="s">
        <v>91</v>
      </c>
      <c r="AE145" s="1" t="s">
        <v>92</v>
      </c>
      <c r="AF145" s="1" t="s">
        <v>1096</v>
      </c>
      <c r="AG145" s="48">
        <v>186000</v>
      </c>
      <c r="AH145" s="48">
        <v>186000</v>
      </c>
      <c r="AI145" s="48">
        <v>181837</v>
      </c>
      <c r="AJ145" s="48">
        <v>181837</v>
      </c>
      <c r="AK145" s="1" t="s">
        <v>548</v>
      </c>
      <c r="AL145" s="1">
        <v>0</v>
      </c>
      <c r="AM145" s="1">
        <v>100</v>
      </c>
      <c r="AN145" s="48">
        <v>19.890934959999999</v>
      </c>
      <c r="AO145" s="2">
        <v>866449.12695299997</v>
      </c>
      <c r="AP145" s="2">
        <v>4144.2795993099999</v>
      </c>
      <c r="AQ145" s="61">
        <v>19.894539600600002</v>
      </c>
      <c r="AR145" s="61">
        <f t="shared" si="2"/>
        <v>0.47359368952380948</v>
      </c>
    </row>
    <row r="146" spans="1:44" x14ac:dyDescent="0.25">
      <c r="A146"/>
      <c r="B146" s="1">
        <v>13558947</v>
      </c>
      <c r="C146" s="1" t="s">
        <v>537</v>
      </c>
      <c r="D146" s="1" t="s">
        <v>538</v>
      </c>
      <c r="E146" s="1" t="s">
        <v>539</v>
      </c>
      <c r="F146" s="1" t="s">
        <v>1097</v>
      </c>
      <c r="G146" s="1" t="s">
        <v>1097</v>
      </c>
      <c r="H146" s="1" t="s">
        <v>1098</v>
      </c>
      <c r="I146" s="1" t="s">
        <v>542</v>
      </c>
      <c r="J146" s="1" t="s">
        <v>1099</v>
      </c>
      <c r="K146" s="1" t="s">
        <v>1100</v>
      </c>
      <c r="L146" s="48">
        <v>12547</v>
      </c>
      <c r="M146" s="1"/>
      <c r="N146" s="1" t="s">
        <v>545</v>
      </c>
      <c r="O146" s="1"/>
      <c r="P146" s="1"/>
      <c r="Q146" s="1" t="s">
        <v>1101</v>
      </c>
      <c r="R146" s="1" t="s">
        <v>88</v>
      </c>
      <c r="S146" s="1" t="s">
        <v>1</v>
      </c>
      <c r="T146" s="1" t="s">
        <v>89</v>
      </c>
      <c r="U146" s="1" t="s">
        <v>1101</v>
      </c>
      <c r="V146" s="1" t="s">
        <v>88</v>
      </c>
      <c r="W146" s="1" t="s">
        <v>1</v>
      </c>
      <c r="X146" s="1" t="s">
        <v>89</v>
      </c>
      <c r="Y146" s="1" t="s">
        <v>90</v>
      </c>
      <c r="Z146" s="1" t="s">
        <v>88</v>
      </c>
      <c r="AA146" s="93" t="str">
        <f t="shared" si="3"/>
        <v>4</v>
      </c>
      <c r="AB146" s="1" t="s">
        <v>2</v>
      </c>
      <c r="AC146" s="1" t="s">
        <v>65</v>
      </c>
      <c r="AD146" s="1" t="s">
        <v>91</v>
      </c>
      <c r="AE146" s="1" t="s">
        <v>92</v>
      </c>
      <c r="AF146" s="1" t="s">
        <v>1102</v>
      </c>
      <c r="AG146" s="48">
        <v>192900</v>
      </c>
      <c r="AH146" s="48">
        <v>192900</v>
      </c>
      <c r="AI146" s="48">
        <v>195694</v>
      </c>
      <c r="AJ146" s="48">
        <v>192900</v>
      </c>
      <c r="AK146" s="1" t="s">
        <v>548</v>
      </c>
      <c r="AL146" s="1">
        <v>0</v>
      </c>
      <c r="AM146" s="1">
        <v>100</v>
      </c>
      <c r="AN146" s="48">
        <v>19.890934959999999</v>
      </c>
      <c r="AO146" s="2">
        <v>866449.12695299997</v>
      </c>
      <c r="AP146" s="2">
        <v>4144.2795993099999</v>
      </c>
      <c r="AQ146" s="61">
        <v>19.894539600600002</v>
      </c>
      <c r="AR146" s="61">
        <f t="shared" si="2"/>
        <v>0.47359368952380948</v>
      </c>
    </row>
    <row r="147" spans="1:44" x14ac:dyDescent="0.25">
      <c r="A147"/>
      <c r="B147" s="1">
        <v>13558948</v>
      </c>
      <c r="C147" s="1" t="s">
        <v>537</v>
      </c>
      <c r="D147" s="1" t="s">
        <v>538</v>
      </c>
      <c r="E147" s="1" t="s">
        <v>539</v>
      </c>
      <c r="F147" s="1" t="s">
        <v>1103</v>
      </c>
      <c r="G147" s="1" t="s">
        <v>1103</v>
      </c>
      <c r="H147" s="1" t="s">
        <v>1104</v>
      </c>
      <c r="I147" s="1" t="s">
        <v>542</v>
      </c>
      <c r="J147" s="1" t="s">
        <v>1105</v>
      </c>
      <c r="K147" s="1" t="s">
        <v>1106</v>
      </c>
      <c r="L147" s="48">
        <v>12524</v>
      </c>
      <c r="M147" s="1"/>
      <c r="N147" s="1" t="s">
        <v>545</v>
      </c>
      <c r="O147" s="1"/>
      <c r="P147" s="1"/>
      <c r="Q147" s="1" t="s">
        <v>1107</v>
      </c>
      <c r="R147" s="1" t="s">
        <v>88</v>
      </c>
      <c r="S147" s="1" t="s">
        <v>1</v>
      </c>
      <c r="T147" s="1" t="s">
        <v>89</v>
      </c>
      <c r="U147" s="1" t="s">
        <v>1107</v>
      </c>
      <c r="V147" s="1" t="s">
        <v>88</v>
      </c>
      <c r="W147" s="1" t="s">
        <v>1</v>
      </c>
      <c r="X147" s="1" t="s">
        <v>89</v>
      </c>
      <c r="Y147" s="1" t="s">
        <v>90</v>
      </c>
      <c r="Z147" s="1" t="s">
        <v>88</v>
      </c>
      <c r="AA147" s="93" t="str">
        <f t="shared" si="3"/>
        <v>4</v>
      </c>
      <c r="AB147" s="1" t="s">
        <v>2</v>
      </c>
      <c r="AC147" s="1" t="s">
        <v>65</v>
      </c>
      <c r="AD147" s="1" t="s">
        <v>91</v>
      </c>
      <c r="AE147" s="1" t="s">
        <v>92</v>
      </c>
      <c r="AF147" s="1" t="s">
        <v>1108</v>
      </c>
      <c r="AG147" s="48">
        <v>174200</v>
      </c>
      <c r="AH147" s="48">
        <v>174200</v>
      </c>
      <c r="AI147" s="48">
        <v>149831</v>
      </c>
      <c r="AJ147" s="48">
        <v>149831</v>
      </c>
      <c r="AK147" s="1" t="s">
        <v>548</v>
      </c>
      <c r="AL147" s="1">
        <v>0</v>
      </c>
      <c r="AM147" s="1">
        <v>100</v>
      </c>
      <c r="AN147" s="48">
        <v>19.890934959999999</v>
      </c>
      <c r="AO147" s="2">
        <v>866449.12695299997</v>
      </c>
      <c r="AP147" s="2">
        <v>4144.2795993099999</v>
      </c>
      <c r="AQ147" s="61">
        <v>19.894539600600002</v>
      </c>
      <c r="AR147" s="61">
        <f t="shared" si="2"/>
        <v>0.47359368952380948</v>
      </c>
    </row>
    <row r="148" spans="1:44" x14ac:dyDescent="0.25">
      <c r="A148"/>
      <c r="B148" s="1">
        <v>13559231</v>
      </c>
      <c r="C148" s="1" t="s">
        <v>537</v>
      </c>
      <c r="D148" s="1" t="s">
        <v>538</v>
      </c>
      <c r="E148" s="1" t="s">
        <v>539</v>
      </c>
      <c r="F148" s="1" t="s">
        <v>1109</v>
      </c>
      <c r="G148" s="1" t="s">
        <v>1109</v>
      </c>
      <c r="H148" s="1" t="s">
        <v>1110</v>
      </c>
      <c r="I148" s="1" t="s">
        <v>542</v>
      </c>
      <c r="J148" s="1" t="s">
        <v>1111</v>
      </c>
      <c r="K148" s="1" t="s">
        <v>1112</v>
      </c>
      <c r="L148" s="48">
        <v>12516</v>
      </c>
      <c r="M148" s="1"/>
      <c r="N148" s="1" t="s">
        <v>545</v>
      </c>
      <c r="O148" s="1"/>
      <c r="P148" s="1"/>
      <c r="Q148" s="1" t="s">
        <v>1113</v>
      </c>
      <c r="R148" s="1" t="s">
        <v>88</v>
      </c>
      <c r="S148" s="1" t="s">
        <v>1</v>
      </c>
      <c r="T148" s="1" t="s">
        <v>89</v>
      </c>
      <c r="U148" s="1" t="s">
        <v>1113</v>
      </c>
      <c r="V148" s="1" t="s">
        <v>88</v>
      </c>
      <c r="W148" s="1" t="s">
        <v>1</v>
      </c>
      <c r="X148" s="1" t="s">
        <v>89</v>
      </c>
      <c r="Y148" s="1" t="s">
        <v>90</v>
      </c>
      <c r="Z148" s="1" t="s">
        <v>88</v>
      </c>
      <c r="AA148" s="93" t="str">
        <f t="shared" si="3"/>
        <v>4</v>
      </c>
      <c r="AB148" s="1" t="s">
        <v>2</v>
      </c>
      <c r="AC148" s="1" t="s">
        <v>65</v>
      </c>
      <c r="AD148" s="1" t="s">
        <v>91</v>
      </c>
      <c r="AE148" s="1" t="s">
        <v>92</v>
      </c>
      <c r="AF148" s="1" t="s">
        <v>1114</v>
      </c>
      <c r="AG148" s="48">
        <v>182000</v>
      </c>
      <c r="AH148" s="48">
        <v>182000</v>
      </c>
      <c r="AI148" s="48">
        <v>176639</v>
      </c>
      <c r="AJ148" s="48">
        <v>176639</v>
      </c>
      <c r="AK148" s="1" t="s">
        <v>548</v>
      </c>
      <c r="AL148" s="1">
        <v>0</v>
      </c>
      <c r="AM148" s="1">
        <v>100</v>
      </c>
      <c r="AN148" s="48">
        <v>19.890934959999999</v>
      </c>
      <c r="AO148" s="2">
        <v>866449.12695299997</v>
      </c>
      <c r="AP148" s="2">
        <v>4144.2795993099999</v>
      </c>
      <c r="AQ148" s="61">
        <v>19.894539600600002</v>
      </c>
      <c r="AR148" s="61">
        <f t="shared" si="2"/>
        <v>0.47359368952380948</v>
      </c>
    </row>
    <row r="149" spans="1:44" x14ac:dyDescent="0.25">
      <c r="A149"/>
      <c r="B149" s="1">
        <v>13559232</v>
      </c>
      <c r="C149" s="1" t="s">
        <v>537</v>
      </c>
      <c r="D149" s="1" t="s">
        <v>538</v>
      </c>
      <c r="E149" s="1" t="s">
        <v>539</v>
      </c>
      <c r="F149" s="1" t="s">
        <v>1115</v>
      </c>
      <c r="G149" s="1" t="s">
        <v>1115</v>
      </c>
      <c r="H149" s="1" t="s">
        <v>1116</v>
      </c>
      <c r="I149" s="1" t="s">
        <v>542</v>
      </c>
      <c r="J149" s="1" t="s">
        <v>1117</v>
      </c>
      <c r="K149" s="1" t="s">
        <v>1118</v>
      </c>
      <c r="L149" s="48">
        <v>12718</v>
      </c>
      <c r="M149" s="1"/>
      <c r="N149" s="1" t="s">
        <v>545</v>
      </c>
      <c r="O149" s="1"/>
      <c r="P149" s="1"/>
      <c r="Q149" s="1" t="s">
        <v>1119</v>
      </c>
      <c r="R149" s="1" t="s">
        <v>88</v>
      </c>
      <c r="S149" s="1" t="s">
        <v>1</v>
      </c>
      <c r="T149" s="1" t="s">
        <v>89</v>
      </c>
      <c r="U149" s="1" t="s">
        <v>1119</v>
      </c>
      <c r="V149" s="1" t="s">
        <v>88</v>
      </c>
      <c r="W149" s="1" t="s">
        <v>1</v>
      </c>
      <c r="X149" s="1" t="s">
        <v>89</v>
      </c>
      <c r="Y149" s="1" t="s">
        <v>90</v>
      </c>
      <c r="Z149" s="1" t="s">
        <v>88</v>
      </c>
      <c r="AA149" s="93" t="str">
        <f t="shared" si="3"/>
        <v>4</v>
      </c>
      <c r="AB149" s="1" t="s">
        <v>2</v>
      </c>
      <c r="AC149" s="1" t="s">
        <v>65</v>
      </c>
      <c r="AD149" s="1" t="s">
        <v>91</v>
      </c>
      <c r="AE149" s="1" t="s">
        <v>92</v>
      </c>
      <c r="AF149" s="1" t="s">
        <v>1120</v>
      </c>
      <c r="AG149" s="48">
        <v>176300</v>
      </c>
      <c r="AH149" s="48">
        <v>176300</v>
      </c>
      <c r="AI149" s="48">
        <v>139301</v>
      </c>
      <c r="AJ149" s="48">
        <v>139301</v>
      </c>
      <c r="AK149" s="1" t="s">
        <v>548</v>
      </c>
      <c r="AL149" s="1">
        <v>0</v>
      </c>
      <c r="AM149" s="1">
        <v>100</v>
      </c>
      <c r="AN149" s="48">
        <v>19.890934959999999</v>
      </c>
      <c r="AO149" s="2">
        <v>866449.12695299997</v>
      </c>
      <c r="AP149" s="2">
        <v>4144.2795993099999</v>
      </c>
      <c r="AQ149" s="61">
        <v>19.894539600600002</v>
      </c>
      <c r="AR149" s="61">
        <f t="shared" si="2"/>
        <v>0.47359368952380948</v>
      </c>
    </row>
    <row r="150" spans="1:44" x14ac:dyDescent="0.25">
      <c r="A150"/>
      <c r="B150" s="1">
        <v>13559233</v>
      </c>
      <c r="C150" s="1" t="s">
        <v>537</v>
      </c>
      <c r="D150" s="1" t="s">
        <v>538</v>
      </c>
      <c r="E150" s="1" t="s">
        <v>539</v>
      </c>
      <c r="F150" s="1" t="s">
        <v>1121</v>
      </c>
      <c r="G150" s="1" t="s">
        <v>1121</v>
      </c>
      <c r="H150" s="1" t="s">
        <v>1122</v>
      </c>
      <c r="I150" s="1" t="s">
        <v>542</v>
      </c>
      <c r="J150" s="1" t="s">
        <v>91</v>
      </c>
      <c r="K150" s="1" t="s">
        <v>1123</v>
      </c>
      <c r="L150" s="48">
        <v>12612</v>
      </c>
      <c r="M150" s="1"/>
      <c r="N150" s="1" t="s">
        <v>545</v>
      </c>
      <c r="O150" s="1"/>
      <c r="P150" s="1"/>
      <c r="Q150" s="1" t="s">
        <v>1124</v>
      </c>
      <c r="R150" s="1" t="s">
        <v>88</v>
      </c>
      <c r="S150" s="1" t="s">
        <v>1</v>
      </c>
      <c r="T150" s="1" t="s">
        <v>89</v>
      </c>
      <c r="U150" s="1" t="s">
        <v>1124</v>
      </c>
      <c r="V150" s="1" t="s">
        <v>88</v>
      </c>
      <c r="W150" s="1" t="s">
        <v>1</v>
      </c>
      <c r="X150" s="1" t="s">
        <v>89</v>
      </c>
      <c r="Y150" s="1" t="s">
        <v>90</v>
      </c>
      <c r="Z150" s="1" t="s">
        <v>88</v>
      </c>
      <c r="AA150" s="93" t="str">
        <f t="shared" si="3"/>
        <v>4</v>
      </c>
      <c r="AB150" s="1" t="s">
        <v>2</v>
      </c>
      <c r="AC150" s="1" t="s">
        <v>65</v>
      </c>
      <c r="AD150" s="1" t="s">
        <v>91</v>
      </c>
      <c r="AE150" s="1" t="s">
        <v>92</v>
      </c>
      <c r="AF150" s="1" t="s">
        <v>1125</v>
      </c>
      <c r="AG150" s="48">
        <v>209900</v>
      </c>
      <c r="AH150" s="48">
        <v>209900</v>
      </c>
      <c r="AI150" s="48">
        <v>213890</v>
      </c>
      <c r="AJ150" s="48">
        <v>209900</v>
      </c>
      <c r="AK150" s="1" t="s">
        <v>548</v>
      </c>
      <c r="AL150" s="1">
        <v>0</v>
      </c>
      <c r="AM150" s="1">
        <v>100</v>
      </c>
      <c r="AN150" s="48">
        <v>19.890934959999999</v>
      </c>
      <c r="AO150" s="2">
        <v>866449.12695299997</v>
      </c>
      <c r="AP150" s="2">
        <v>4144.2795993099999</v>
      </c>
      <c r="AQ150" s="61">
        <v>19.894539600600002</v>
      </c>
      <c r="AR150" s="61">
        <f t="shared" si="2"/>
        <v>0.47359368952380948</v>
      </c>
    </row>
    <row r="151" spans="1:44" x14ac:dyDescent="0.25">
      <c r="A151"/>
      <c r="B151" s="1">
        <v>13559234</v>
      </c>
      <c r="C151" s="1" t="s">
        <v>537</v>
      </c>
      <c r="D151" s="1" t="s">
        <v>538</v>
      </c>
      <c r="E151" s="1" t="s">
        <v>539</v>
      </c>
      <c r="F151" s="1" t="s">
        <v>1126</v>
      </c>
      <c r="G151" s="1" t="s">
        <v>1126</v>
      </c>
      <c r="H151" s="1" t="s">
        <v>1127</v>
      </c>
      <c r="I151" s="1" t="s">
        <v>542</v>
      </c>
      <c r="J151" s="1" t="s">
        <v>1128</v>
      </c>
      <c r="K151" s="1" t="s">
        <v>1129</v>
      </c>
      <c r="L151" s="48">
        <v>12572</v>
      </c>
      <c r="M151" s="1"/>
      <c r="N151" s="1" t="s">
        <v>545</v>
      </c>
      <c r="O151" s="1"/>
      <c r="P151" s="1"/>
      <c r="Q151" s="1" t="s">
        <v>1130</v>
      </c>
      <c r="R151" s="1" t="s">
        <v>88</v>
      </c>
      <c r="S151" s="1" t="s">
        <v>1</v>
      </c>
      <c r="T151" s="1" t="s">
        <v>89</v>
      </c>
      <c r="U151" s="1" t="s">
        <v>1130</v>
      </c>
      <c r="V151" s="1" t="s">
        <v>88</v>
      </c>
      <c r="W151" s="1" t="s">
        <v>1</v>
      </c>
      <c r="X151" s="1" t="s">
        <v>89</v>
      </c>
      <c r="Y151" s="1" t="s">
        <v>90</v>
      </c>
      <c r="Z151" s="1" t="s">
        <v>88</v>
      </c>
      <c r="AA151" s="93" t="str">
        <f t="shared" si="3"/>
        <v>4</v>
      </c>
      <c r="AB151" s="1" t="s">
        <v>2</v>
      </c>
      <c r="AC151" s="1" t="s">
        <v>65</v>
      </c>
      <c r="AD151" s="1" t="s">
        <v>91</v>
      </c>
      <c r="AE151" s="1" t="s">
        <v>92</v>
      </c>
      <c r="AF151" s="1" t="s">
        <v>1131</v>
      </c>
      <c r="AG151" s="48">
        <v>189000</v>
      </c>
      <c r="AH151" s="48">
        <v>189000</v>
      </c>
      <c r="AI151" s="48">
        <v>192873</v>
      </c>
      <c r="AJ151" s="48">
        <v>189000</v>
      </c>
      <c r="AK151" s="1" t="s">
        <v>548</v>
      </c>
      <c r="AL151" s="1">
        <v>0</v>
      </c>
      <c r="AM151" s="1">
        <v>100</v>
      </c>
      <c r="AN151" s="48">
        <v>19.890934959999999</v>
      </c>
      <c r="AO151" s="2">
        <v>866449.12695299997</v>
      </c>
      <c r="AP151" s="2">
        <v>4144.2795993099999</v>
      </c>
      <c r="AQ151" s="61">
        <v>19.894539600600002</v>
      </c>
      <c r="AR151" s="61">
        <f t="shared" si="2"/>
        <v>0.47359368952380948</v>
      </c>
    </row>
    <row r="152" spans="1:44" x14ac:dyDescent="0.25">
      <c r="A152"/>
      <c r="B152" s="1">
        <v>13559235</v>
      </c>
      <c r="C152" s="1" t="s">
        <v>537</v>
      </c>
      <c r="D152" s="1" t="s">
        <v>538</v>
      </c>
      <c r="E152" s="1" t="s">
        <v>539</v>
      </c>
      <c r="F152" s="1" t="s">
        <v>1132</v>
      </c>
      <c r="G152" s="1" t="s">
        <v>1132</v>
      </c>
      <c r="H152" s="1" t="s">
        <v>1133</v>
      </c>
      <c r="I152" s="1" t="s">
        <v>542</v>
      </c>
      <c r="J152" s="1" t="s">
        <v>1134</v>
      </c>
      <c r="K152" s="1" t="s">
        <v>1135</v>
      </c>
      <c r="L152" s="48">
        <v>12694</v>
      </c>
      <c r="M152" s="1"/>
      <c r="N152" s="1" t="s">
        <v>545</v>
      </c>
      <c r="O152" s="1"/>
      <c r="P152" s="1"/>
      <c r="Q152" s="1" t="s">
        <v>1136</v>
      </c>
      <c r="R152" s="1" t="s">
        <v>88</v>
      </c>
      <c r="S152" s="1" t="s">
        <v>1</v>
      </c>
      <c r="T152" s="1" t="s">
        <v>89</v>
      </c>
      <c r="U152" s="1" t="s">
        <v>1136</v>
      </c>
      <c r="V152" s="1" t="s">
        <v>88</v>
      </c>
      <c r="W152" s="1" t="s">
        <v>1</v>
      </c>
      <c r="X152" s="1" t="s">
        <v>89</v>
      </c>
      <c r="Y152" s="1" t="s">
        <v>90</v>
      </c>
      <c r="Z152" s="1" t="s">
        <v>88</v>
      </c>
      <c r="AA152" s="93" t="str">
        <f t="shared" si="3"/>
        <v>4</v>
      </c>
      <c r="AB152" s="1" t="s">
        <v>2</v>
      </c>
      <c r="AC152" s="1" t="s">
        <v>65</v>
      </c>
      <c r="AD152" s="1" t="s">
        <v>91</v>
      </c>
      <c r="AE152" s="1" t="s">
        <v>92</v>
      </c>
      <c r="AF152" s="1" t="s">
        <v>1137</v>
      </c>
      <c r="AG152" s="48">
        <v>185600</v>
      </c>
      <c r="AH152" s="48">
        <v>185600</v>
      </c>
      <c r="AI152" s="48">
        <v>180885</v>
      </c>
      <c r="AJ152" s="48">
        <v>180885</v>
      </c>
      <c r="AK152" s="1" t="s">
        <v>548</v>
      </c>
      <c r="AL152" s="1">
        <v>0</v>
      </c>
      <c r="AM152" s="1">
        <v>100</v>
      </c>
      <c r="AN152" s="48">
        <v>19.890934959999999</v>
      </c>
      <c r="AO152" s="2">
        <v>866449.12695299997</v>
      </c>
      <c r="AP152" s="2">
        <v>4144.2795993099999</v>
      </c>
      <c r="AQ152" s="61">
        <v>19.894539600600002</v>
      </c>
      <c r="AR152" s="61">
        <f t="shared" si="2"/>
        <v>0.47359368952380948</v>
      </c>
    </row>
    <row r="153" spans="1:44" x14ac:dyDescent="0.25">
      <c r="A153"/>
      <c r="B153" s="1">
        <v>13559236</v>
      </c>
      <c r="C153" s="1" t="s">
        <v>537</v>
      </c>
      <c r="D153" s="1" t="s">
        <v>538</v>
      </c>
      <c r="E153" s="1" t="s">
        <v>539</v>
      </c>
      <c r="F153" s="1" t="s">
        <v>1138</v>
      </c>
      <c r="G153" s="1" t="s">
        <v>1138</v>
      </c>
      <c r="H153" s="1" t="s">
        <v>1139</v>
      </c>
      <c r="I153" s="1" t="s">
        <v>542</v>
      </c>
      <c r="J153" s="1" t="s">
        <v>1140</v>
      </c>
      <c r="K153" s="1" t="s">
        <v>1141</v>
      </c>
      <c r="L153" s="48">
        <v>12581</v>
      </c>
      <c r="M153" s="1"/>
      <c r="N153" s="1" t="s">
        <v>545</v>
      </c>
      <c r="O153" s="1"/>
      <c r="P153" s="1"/>
      <c r="Q153" s="1" t="s">
        <v>1142</v>
      </c>
      <c r="R153" s="1" t="s">
        <v>88</v>
      </c>
      <c r="S153" s="1" t="s">
        <v>1</v>
      </c>
      <c r="T153" s="1" t="s">
        <v>89</v>
      </c>
      <c r="U153" s="1" t="s">
        <v>1142</v>
      </c>
      <c r="V153" s="1" t="s">
        <v>88</v>
      </c>
      <c r="W153" s="1" t="s">
        <v>1</v>
      </c>
      <c r="X153" s="1" t="s">
        <v>89</v>
      </c>
      <c r="Y153" s="1" t="s">
        <v>90</v>
      </c>
      <c r="Z153" s="1" t="s">
        <v>88</v>
      </c>
      <c r="AA153" s="93" t="str">
        <f t="shared" si="3"/>
        <v>4</v>
      </c>
      <c r="AB153" s="1" t="s">
        <v>2</v>
      </c>
      <c r="AC153" s="1" t="s">
        <v>65</v>
      </c>
      <c r="AD153" s="1" t="s">
        <v>91</v>
      </c>
      <c r="AE153" s="1" t="s">
        <v>92</v>
      </c>
      <c r="AF153" s="1" t="s">
        <v>1143</v>
      </c>
      <c r="AG153" s="48">
        <v>173900</v>
      </c>
      <c r="AH153" s="48">
        <v>173900</v>
      </c>
      <c r="AI153" s="48">
        <v>151668</v>
      </c>
      <c r="AJ153" s="48">
        <v>151668</v>
      </c>
      <c r="AK153" s="1" t="s">
        <v>548</v>
      </c>
      <c r="AL153" s="1">
        <v>0</v>
      </c>
      <c r="AM153" s="1">
        <v>100</v>
      </c>
      <c r="AN153" s="48">
        <v>19.890934959999999</v>
      </c>
      <c r="AO153" s="2">
        <v>866449.12695299997</v>
      </c>
      <c r="AP153" s="2">
        <v>4144.2795993099999</v>
      </c>
      <c r="AQ153" s="61">
        <v>19.894539600600002</v>
      </c>
      <c r="AR153" s="61">
        <f t="shared" si="2"/>
        <v>0.47359368952380948</v>
      </c>
    </row>
    <row r="154" spans="1:44" x14ac:dyDescent="0.25">
      <c r="A154"/>
      <c r="B154" s="1">
        <v>13559237</v>
      </c>
      <c r="C154" s="1" t="s">
        <v>537</v>
      </c>
      <c r="D154" s="1" t="s">
        <v>538</v>
      </c>
      <c r="E154" s="1" t="s">
        <v>539</v>
      </c>
      <c r="F154" s="1" t="s">
        <v>1144</v>
      </c>
      <c r="G154" s="1" t="s">
        <v>1144</v>
      </c>
      <c r="H154" s="1" t="s">
        <v>1145</v>
      </c>
      <c r="I154" s="1" t="s">
        <v>542</v>
      </c>
      <c r="J154" s="1" t="s">
        <v>1146</v>
      </c>
      <c r="K154" s="1" t="s">
        <v>1147</v>
      </c>
      <c r="L154" s="48">
        <v>12710</v>
      </c>
      <c r="M154" s="1"/>
      <c r="N154" s="1" t="s">
        <v>545</v>
      </c>
      <c r="O154" s="1"/>
      <c r="P154" s="1"/>
      <c r="Q154" s="1" t="s">
        <v>1148</v>
      </c>
      <c r="R154" s="1" t="s">
        <v>88</v>
      </c>
      <c r="S154" s="1" t="s">
        <v>1</v>
      </c>
      <c r="T154" s="1" t="s">
        <v>89</v>
      </c>
      <c r="U154" s="1" t="s">
        <v>1148</v>
      </c>
      <c r="V154" s="1" t="s">
        <v>88</v>
      </c>
      <c r="W154" s="1" t="s">
        <v>1</v>
      </c>
      <c r="X154" s="1" t="s">
        <v>89</v>
      </c>
      <c r="Y154" s="1" t="s">
        <v>90</v>
      </c>
      <c r="Z154" s="1" t="s">
        <v>88</v>
      </c>
      <c r="AA154" s="93" t="str">
        <f t="shared" si="3"/>
        <v>4</v>
      </c>
      <c r="AB154" s="1" t="s">
        <v>2</v>
      </c>
      <c r="AC154" s="1" t="s">
        <v>65</v>
      </c>
      <c r="AD154" s="1" t="s">
        <v>91</v>
      </c>
      <c r="AE154" s="1" t="s">
        <v>92</v>
      </c>
      <c r="AF154" s="1" t="s">
        <v>1149</v>
      </c>
      <c r="AG154" s="48">
        <v>174400</v>
      </c>
      <c r="AH154" s="48">
        <v>174400</v>
      </c>
      <c r="AI154" s="48">
        <v>141107</v>
      </c>
      <c r="AJ154" s="48">
        <v>141107</v>
      </c>
      <c r="AK154" s="1" t="s">
        <v>548</v>
      </c>
      <c r="AL154" s="1">
        <v>0</v>
      </c>
      <c r="AM154" s="1">
        <v>100</v>
      </c>
      <c r="AN154" s="48">
        <v>19.890934959999999</v>
      </c>
      <c r="AO154" s="2">
        <v>866449.12695299997</v>
      </c>
      <c r="AP154" s="2">
        <v>4144.2795993099999</v>
      </c>
      <c r="AQ154" s="61">
        <v>19.894539600600002</v>
      </c>
      <c r="AR154" s="61">
        <f t="shared" si="2"/>
        <v>0.47359368952380948</v>
      </c>
    </row>
    <row r="155" spans="1:44" x14ac:dyDescent="0.25">
      <c r="A155"/>
      <c r="B155" s="1">
        <v>13571064</v>
      </c>
      <c r="C155" s="1" t="s">
        <v>537</v>
      </c>
      <c r="D155" s="1" t="s">
        <v>538</v>
      </c>
      <c r="E155" s="1" t="s">
        <v>539</v>
      </c>
      <c r="F155" s="1" t="s">
        <v>1436</v>
      </c>
      <c r="G155" s="1" t="s">
        <v>1436</v>
      </c>
      <c r="H155" s="1" t="s">
        <v>1437</v>
      </c>
      <c r="I155" s="1" t="s">
        <v>542</v>
      </c>
      <c r="J155" s="1" t="s">
        <v>1438</v>
      </c>
      <c r="K155" s="1" t="s">
        <v>1439</v>
      </c>
      <c r="L155" s="48">
        <v>12525</v>
      </c>
      <c r="M155" s="1"/>
      <c r="N155" s="1" t="s">
        <v>545</v>
      </c>
      <c r="O155" s="1"/>
      <c r="P155" s="1"/>
      <c r="Q155" s="1" t="s">
        <v>1440</v>
      </c>
      <c r="R155" s="1" t="s">
        <v>88</v>
      </c>
      <c r="S155" s="1" t="s">
        <v>1</v>
      </c>
      <c r="T155" s="1" t="s">
        <v>89</v>
      </c>
      <c r="U155" s="1" t="s">
        <v>1440</v>
      </c>
      <c r="V155" s="1" t="s">
        <v>88</v>
      </c>
      <c r="W155" s="1" t="s">
        <v>1</v>
      </c>
      <c r="X155" s="1" t="s">
        <v>89</v>
      </c>
      <c r="Y155" s="1" t="s">
        <v>90</v>
      </c>
      <c r="Z155" s="1" t="s">
        <v>88</v>
      </c>
      <c r="AA155" s="93" t="str">
        <f t="shared" si="3"/>
        <v>4</v>
      </c>
      <c r="AB155" s="1" t="s">
        <v>2</v>
      </c>
      <c r="AC155" s="1" t="s">
        <v>65</v>
      </c>
      <c r="AD155" s="1" t="s">
        <v>91</v>
      </c>
      <c r="AE155" s="1" t="s">
        <v>92</v>
      </c>
      <c r="AF155" s="1" t="s">
        <v>1441</v>
      </c>
      <c r="AG155" s="48">
        <v>190000</v>
      </c>
      <c r="AH155" s="48">
        <v>190000</v>
      </c>
      <c r="AI155" s="48">
        <v>185294</v>
      </c>
      <c r="AJ155" s="48">
        <v>185294</v>
      </c>
      <c r="AK155" s="1" t="s">
        <v>548</v>
      </c>
      <c r="AL155" s="1">
        <v>0</v>
      </c>
      <c r="AM155" s="1">
        <v>100</v>
      </c>
      <c r="AN155" s="48">
        <v>19.890934959999999</v>
      </c>
      <c r="AO155" s="2">
        <v>866449.12695299997</v>
      </c>
      <c r="AP155" s="2">
        <v>4144.2795993099999</v>
      </c>
      <c r="AQ155" s="61">
        <v>19.894539600600002</v>
      </c>
      <c r="AR155" s="61">
        <f t="shared" si="2"/>
        <v>0.47359368952380948</v>
      </c>
    </row>
    <row r="156" spans="1:44" x14ac:dyDescent="0.25">
      <c r="A156"/>
      <c r="B156" s="1">
        <v>13571065</v>
      </c>
      <c r="C156" s="1" t="s">
        <v>537</v>
      </c>
      <c r="D156" s="1" t="s">
        <v>538</v>
      </c>
      <c r="E156" s="1" t="s">
        <v>539</v>
      </c>
      <c r="F156" s="1" t="s">
        <v>1442</v>
      </c>
      <c r="G156" s="1" t="s">
        <v>1442</v>
      </c>
      <c r="H156" s="1" t="s">
        <v>1443</v>
      </c>
      <c r="I156" s="1" t="s">
        <v>542</v>
      </c>
      <c r="J156" s="1" t="s">
        <v>1444</v>
      </c>
      <c r="K156" s="1" t="s">
        <v>1445</v>
      </c>
      <c r="L156" s="48">
        <v>12702</v>
      </c>
      <c r="M156" s="1"/>
      <c r="N156" s="1" t="s">
        <v>545</v>
      </c>
      <c r="O156" s="1"/>
      <c r="P156" s="1"/>
      <c r="Q156" s="1" t="s">
        <v>1446</v>
      </c>
      <c r="R156" s="1" t="s">
        <v>88</v>
      </c>
      <c r="S156" s="1" t="s">
        <v>1</v>
      </c>
      <c r="T156" s="1" t="s">
        <v>89</v>
      </c>
      <c r="U156" s="1" t="s">
        <v>1446</v>
      </c>
      <c r="V156" s="1" t="s">
        <v>88</v>
      </c>
      <c r="W156" s="1" t="s">
        <v>1</v>
      </c>
      <c r="X156" s="1" t="s">
        <v>89</v>
      </c>
      <c r="Y156" s="1" t="s">
        <v>90</v>
      </c>
      <c r="Z156" s="1" t="s">
        <v>88</v>
      </c>
      <c r="AA156" s="93" t="str">
        <f t="shared" si="3"/>
        <v>4</v>
      </c>
      <c r="AB156" s="1" t="s">
        <v>2</v>
      </c>
      <c r="AC156" s="1" t="s">
        <v>65</v>
      </c>
      <c r="AD156" s="1" t="s">
        <v>91</v>
      </c>
      <c r="AE156" s="1" t="s">
        <v>92</v>
      </c>
      <c r="AF156" s="1" t="s">
        <v>1447</v>
      </c>
      <c r="AG156" s="48">
        <v>164800</v>
      </c>
      <c r="AH156" s="48">
        <v>164800</v>
      </c>
      <c r="AI156" s="48">
        <v>162744</v>
      </c>
      <c r="AJ156" s="48">
        <v>162744</v>
      </c>
      <c r="AK156" s="1" t="s">
        <v>548</v>
      </c>
      <c r="AL156" s="1">
        <v>0</v>
      </c>
      <c r="AM156" s="1">
        <v>100</v>
      </c>
      <c r="AN156" s="48">
        <v>19.890934959999999</v>
      </c>
      <c r="AO156" s="2">
        <v>866449.12695299997</v>
      </c>
      <c r="AP156" s="2">
        <v>4144.2795993099999</v>
      </c>
      <c r="AQ156" s="61">
        <v>19.894539600600002</v>
      </c>
      <c r="AR156" s="61">
        <f t="shared" si="2"/>
        <v>0.47359368952380948</v>
      </c>
    </row>
    <row r="157" spans="1:44" x14ac:dyDescent="0.25">
      <c r="A157"/>
      <c r="B157" s="1">
        <v>13571066</v>
      </c>
      <c r="C157" s="1" t="s">
        <v>537</v>
      </c>
      <c r="D157" s="1" t="s">
        <v>538</v>
      </c>
      <c r="E157" s="1" t="s">
        <v>539</v>
      </c>
      <c r="F157" s="1" t="s">
        <v>1448</v>
      </c>
      <c r="G157" s="1" t="s">
        <v>1448</v>
      </c>
      <c r="H157" s="1" t="s">
        <v>1449</v>
      </c>
      <c r="I157" s="1" t="s">
        <v>542</v>
      </c>
      <c r="J157" s="1" t="s">
        <v>1450</v>
      </c>
      <c r="K157" s="1" t="s">
        <v>1451</v>
      </c>
      <c r="L157" s="48">
        <v>12519</v>
      </c>
      <c r="M157" s="1"/>
      <c r="N157" s="1" t="s">
        <v>545</v>
      </c>
      <c r="O157" s="1"/>
      <c r="P157" s="1"/>
      <c r="Q157" s="1" t="s">
        <v>1452</v>
      </c>
      <c r="R157" s="1" t="s">
        <v>88</v>
      </c>
      <c r="S157" s="1" t="s">
        <v>1</v>
      </c>
      <c r="T157" s="1" t="s">
        <v>89</v>
      </c>
      <c r="U157" s="1" t="s">
        <v>1452</v>
      </c>
      <c r="V157" s="1" t="s">
        <v>88</v>
      </c>
      <c r="W157" s="1" t="s">
        <v>1</v>
      </c>
      <c r="X157" s="1" t="s">
        <v>89</v>
      </c>
      <c r="Y157" s="1" t="s">
        <v>90</v>
      </c>
      <c r="Z157" s="1" t="s">
        <v>88</v>
      </c>
      <c r="AA157" s="93" t="str">
        <f t="shared" si="3"/>
        <v>4</v>
      </c>
      <c r="AB157" s="1" t="s">
        <v>2</v>
      </c>
      <c r="AC157" s="1" t="s">
        <v>65</v>
      </c>
      <c r="AD157" s="1" t="s">
        <v>91</v>
      </c>
      <c r="AE157" s="1" t="s">
        <v>92</v>
      </c>
      <c r="AF157" s="1" t="s">
        <v>1453</v>
      </c>
      <c r="AG157" s="48">
        <v>167700</v>
      </c>
      <c r="AH157" s="48">
        <v>167700</v>
      </c>
      <c r="AI157" s="48">
        <v>132561</v>
      </c>
      <c r="AJ157" s="48">
        <v>132561</v>
      </c>
      <c r="AK157" s="1" t="s">
        <v>548</v>
      </c>
      <c r="AL157" s="1">
        <v>0</v>
      </c>
      <c r="AM157" s="1">
        <v>100</v>
      </c>
      <c r="AN157" s="48">
        <v>19.890934959999999</v>
      </c>
      <c r="AO157" s="2">
        <v>866449.12695299997</v>
      </c>
      <c r="AP157" s="2">
        <v>4144.2795993099999</v>
      </c>
      <c r="AQ157" s="61">
        <v>19.894539600600002</v>
      </c>
      <c r="AR157" s="61">
        <f t="shared" si="2"/>
        <v>0.47359368952380948</v>
      </c>
    </row>
    <row r="158" spans="1:44" x14ac:dyDescent="0.25">
      <c r="A158"/>
      <c r="B158" s="1">
        <v>13571067</v>
      </c>
      <c r="C158" s="1" t="s">
        <v>537</v>
      </c>
      <c r="D158" s="1" t="s">
        <v>538</v>
      </c>
      <c r="E158" s="1" t="s">
        <v>539</v>
      </c>
      <c r="F158" s="1" t="s">
        <v>1454</v>
      </c>
      <c r="G158" s="1" t="s">
        <v>1454</v>
      </c>
      <c r="H158" s="1" t="s">
        <v>1455</v>
      </c>
      <c r="I158" s="1" t="s">
        <v>542</v>
      </c>
      <c r="J158" s="1" t="s">
        <v>1456</v>
      </c>
      <c r="K158" s="1" t="s">
        <v>1457</v>
      </c>
      <c r="L158" s="48">
        <v>12564</v>
      </c>
      <c r="M158" s="1"/>
      <c r="N158" s="1" t="s">
        <v>545</v>
      </c>
      <c r="O158" s="1"/>
      <c r="P158" s="1"/>
      <c r="Q158" s="1" t="s">
        <v>1458</v>
      </c>
      <c r="R158" s="1" t="s">
        <v>88</v>
      </c>
      <c r="S158" s="1" t="s">
        <v>1</v>
      </c>
      <c r="T158" s="1" t="s">
        <v>89</v>
      </c>
      <c r="U158" s="1" t="s">
        <v>1458</v>
      </c>
      <c r="V158" s="1" t="s">
        <v>88</v>
      </c>
      <c r="W158" s="1" t="s">
        <v>1</v>
      </c>
      <c r="X158" s="1" t="s">
        <v>89</v>
      </c>
      <c r="Y158" s="1" t="s">
        <v>90</v>
      </c>
      <c r="Z158" s="1" t="s">
        <v>88</v>
      </c>
      <c r="AA158" s="93" t="str">
        <f t="shared" si="3"/>
        <v>4</v>
      </c>
      <c r="AB158" s="1" t="s">
        <v>2</v>
      </c>
      <c r="AC158" s="1" t="s">
        <v>65</v>
      </c>
      <c r="AD158" s="1" t="s">
        <v>91</v>
      </c>
      <c r="AE158" s="1" t="s">
        <v>92</v>
      </c>
      <c r="AF158" s="1" t="s">
        <v>1459</v>
      </c>
      <c r="AG158" s="48">
        <v>173400</v>
      </c>
      <c r="AH158" s="48">
        <v>173400</v>
      </c>
      <c r="AI158" s="48">
        <v>151578</v>
      </c>
      <c r="AJ158" s="48">
        <v>151578</v>
      </c>
      <c r="AK158" s="1" t="s">
        <v>548</v>
      </c>
      <c r="AL158" s="1">
        <v>0</v>
      </c>
      <c r="AM158" s="1">
        <v>100</v>
      </c>
      <c r="AN158" s="48">
        <v>19.890934959999999</v>
      </c>
      <c r="AO158" s="2">
        <v>866449.12695299997</v>
      </c>
      <c r="AP158" s="2">
        <v>4144.2795993099999</v>
      </c>
      <c r="AQ158" s="61">
        <v>19.894539600600002</v>
      </c>
      <c r="AR158" s="61">
        <f t="shared" si="2"/>
        <v>0.47359368952380948</v>
      </c>
    </row>
    <row r="159" spans="1:44" x14ac:dyDescent="0.25">
      <c r="A159"/>
      <c r="B159" s="1">
        <v>13571068</v>
      </c>
      <c r="C159" s="1" t="s">
        <v>537</v>
      </c>
      <c r="D159" s="1" t="s">
        <v>538</v>
      </c>
      <c r="E159" s="1" t="s">
        <v>539</v>
      </c>
      <c r="F159" s="1" t="s">
        <v>1460</v>
      </c>
      <c r="G159" s="1" t="s">
        <v>1460</v>
      </c>
      <c r="H159" s="1" t="s">
        <v>1461</v>
      </c>
      <c r="I159" s="1" t="s">
        <v>542</v>
      </c>
      <c r="J159" s="1" t="s">
        <v>1462</v>
      </c>
      <c r="K159" s="1" t="s">
        <v>1463</v>
      </c>
      <c r="L159" s="48">
        <v>12508</v>
      </c>
      <c r="M159" s="1"/>
      <c r="N159" s="1" t="s">
        <v>545</v>
      </c>
      <c r="O159" s="1"/>
      <c r="P159" s="1"/>
      <c r="Q159" s="1" t="s">
        <v>1464</v>
      </c>
      <c r="R159" s="1" t="s">
        <v>88</v>
      </c>
      <c r="S159" s="1" t="s">
        <v>1</v>
      </c>
      <c r="T159" s="1" t="s">
        <v>89</v>
      </c>
      <c r="U159" s="1" t="s">
        <v>1464</v>
      </c>
      <c r="V159" s="1" t="s">
        <v>88</v>
      </c>
      <c r="W159" s="1" t="s">
        <v>1</v>
      </c>
      <c r="X159" s="1" t="s">
        <v>89</v>
      </c>
      <c r="Y159" s="1" t="s">
        <v>90</v>
      </c>
      <c r="Z159" s="1" t="s">
        <v>88</v>
      </c>
      <c r="AA159" s="93" t="str">
        <f t="shared" si="3"/>
        <v>4</v>
      </c>
      <c r="AB159" s="1" t="s">
        <v>2</v>
      </c>
      <c r="AC159" s="1" t="s">
        <v>65</v>
      </c>
      <c r="AD159" s="1" t="s">
        <v>91</v>
      </c>
      <c r="AE159" s="1" t="s">
        <v>92</v>
      </c>
      <c r="AF159" s="1" t="s">
        <v>1465</v>
      </c>
      <c r="AG159" s="48">
        <v>167100</v>
      </c>
      <c r="AH159" s="48">
        <v>167100</v>
      </c>
      <c r="AI159" s="48">
        <v>164066</v>
      </c>
      <c r="AJ159" s="48">
        <v>167100</v>
      </c>
      <c r="AK159" s="1" t="s">
        <v>548</v>
      </c>
      <c r="AL159" s="1">
        <v>0</v>
      </c>
      <c r="AM159" s="1">
        <v>100</v>
      </c>
      <c r="AN159" s="48">
        <v>19.890934959999999</v>
      </c>
      <c r="AO159" s="2">
        <v>866449.12695299997</v>
      </c>
      <c r="AP159" s="2">
        <v>4144.2795993099999</v>
      </c>
      <c r="AQ159" s="61">
        <v>19.894539600600002</v>
      </c>
      <c r="AR159" s="61">
        <f t="shared" si="2"/>
        <v>0.47359368952380948</v>
      </c>
    </row>
    <row r="160" spans="1:44" x14ac:dyDescent="0.25">
      <c r="A160"/>
      <c r="B160" s="1">
        <v>13571069</v>
      </c>
      <c r="C160" s="1" t="s">
        <v>537</v>
      </c>
      <c r="D160" s="1" t="s">
        <v>538</v>
      </c>
      <c r="E160" s="1" t="s">
        <v>539</v>
      </c>
      <c r="F160" s="1" t="s">
        <v>1466</v>
      </c>
      <c r="G160" s="1" t="s">
        <v>1466</v>
      </c>
      <c r="H160" s="1" t="s">
        <v>1467</v>
      </c>
      <c r="I160" s="1" t="s">
        <v>542</v>
      </c>
      <c r="J160" s="1" t="s">
        <v>1468</v>
      </c>
      <c r="K160" s="1" t="s">
        <v>1469</v>
      </c>
      <c r="L160" s="48">
        <v>12580</v>
      </c>
      <c r="M160" s="1"/>
      <c r="N160" s="1" t="s">
        <v>545</v>
      </c>
      <c r="O160" s="1"/>
      <c r="P160" s="1"/>
      <c r="Q160" s="1" t="s">
        <v>1470</v>
      </c>
      <c r="R160" s="1" t="s">
        <v>88</v>
      </c>
      <c r="S160" s="1" t="s">
        <v>1</v>
      </c>
      <c r="T160" s="1" t="s">
        <v>89</v>
      </c>
      <c r="U160" s="1" t="s">
        <v>1471</v>
      </c>
      <c r="V160" s="1" t="s">
        <v>1472</v>
      </c>
      <c r="W160" s="1" t="s">
        <v>1310</v>
      </c>
      <c r="X160" s="1" t="s">
        <v>1473</v>
      </c>
      <c r="Y160" s="1" t="s">
        <v>90</v>
      </c>
      <c r="Z160" s="1" t="s">
        <v>88</v>
      </c>
      <c r="AA160" s="93" t="str">
        <f t="shared" si="3"/>
        <v>4</v>
      </c>
      <c r="AB160" s="1" t="s">
        <v>2</v>
      </c>
      <c r="AC160" s="1" t="s">
        <v>65</v>
      </c>
      <c r="AD160" s="1" t="s">
        <v>91</v>
      </c>
      <c r="AE160" s="1" t="s">
        <v>92</v>
      </c>
      <c r="AF160" s="1" t="s">
        <v>1474</v>
      </c>
      <c r="AG160" s="48">
        <v>179200</v>
      </c>
      <c r="AH160" s="48">
        <v>179200</v>
      </c>
      <c r="AI160" s="48">
        <v>154638</v>
      </c>
      <c r="AJ160" s="48">
        <v>154638</v>
      </c>
      <c r="AK160" s="1" t="s">
        <v>548</v>
      </c>
      <c r="AL160" s="1">
        <v>0</v>
      </c>
      <c r="AM160" s="1">
        <v>0</v>
      </c>
      <c r="AN160" s="48">
        <v>19.890934959999999</v>
      </c>
      <c r="AO160" s="2">
        <v>866449.12695299997</v>
      </c>
      <c r="AP160" s="2">
        <v>4144.2795993099999</v>
      </c>
      <c r="AQ160" s="61">
        <v>19.894539600600002</v>
      </c>
      <c r="AR160" s="61">
        <f t="shared" si="2"/>
        <v>0.47359368952380948</v>
      </c>
    </row>
    <row r="161" spans="1:44" x14ac:dyDescent="0.25">
      <c r="A161"/>
      <c r="B161" s="1">
        <v>13571070</v>
      </c>
      <c r="C161" s="1" t="s">
        <v>537</v>
      </c>
      <c r="D161" s="1" t="s">
        <v>538</v>
      </c>
      <c r="E161" s="1" t="s">
        <v>539</v>
      </c>
      <c r="F161" s="1" t="s">
        <v>1475</v>
      </c>
      <c r="G161" s="1" t="s">
        <v>1475</v>
      </c>
      <c r="H161" s="1" t="s">
        <v>1476</v>
      </c>
      <c r="I161" s="1" t="s">
        <v>542</v>
      </c>
      <c r="J161" s="1" t="s">
        <v>1477</v>
      </c>
      <c r="K161" s="1" t="s">
        <v>1478</v>
      </c>
      <c r="L161" s="48">
        <v>12652</v>
      </c>
      <c r="M161" s="1"/>
      <c r="N161" s="1" t="s">
        <v>545</v>
      </c>
      <c r="O161" s="1"/>
      <c r="P161" s="1"/>
      <c r="Q161" s="1" t="s">
        <v>1479</v>
      </c>
      <c r="R161" s="1" t="s">
        <v>88</v>
      </c>
      <c r="S161" s="1" t="s">
        <v>1</v>
      </c>
      <c r="T161" s="1" t="s">
        <v>89</v>
      </c>
      <c r="U161" s="1" t="s">
        <v>1479</v>
      </c>
      <c r="V161" s="1" t="s">
        <v>88</v>
      </c>
      <c r="W161" s="1" t="s">
        <v>1</v>
      </c>
      <c r="X161" s="1" t="s">
        <v>89</v>
      </c>
      <c r="Y161" s="1" t="s">
        <v>90</v>
      </c>
      <c r="Z161" s="1" t="s">
        <v>88</v>
      </c>
      <c r="AA161" s="93" t="str">
        <f t="shared" si="3"/>
        <v>4</v>
      </c>
      <c r="AB161" s="1" t="s">
        <v>2</v>
      </c>
      <c r="AC161" s="1" t="s">
        <v>65</v>
      </c>
      <c r="AD161" s="1" t="s">
        <v>91</v>
      </c>
      <c r="AE161" s="1" t="s">
        <v>92</v>
      </c>
      <c r="AF161" s="1" t="s">
        <v>1480</v>
      </c>
      <c r="AG161" s="48">
        <v>181200</v>
      </c>
      <c r="AH161" s="48">
        <v>181200</v>
      </c>
      <c r="AI161" s="48">
        <v>143726</v>
      </c>
      <c r="AJ161" s="48">
        <v>143726</v>
      </c>
      <c r="AK161" s="1" t="s">
        <v>548</v>
      </c>
      <c r="AL161" s="1">
        <v>0</v>
      </c>
      <c r="AM161" s="1">
        <v>100</v>
      </c>
      <c r="AN161" s="48">
        <v>19.890934959999999</v>
      </c>
      <c r="AO161" s="2">
        <v>866449.12695299997</v>
      </c>
      <c r="AP161" s="2">
        <v>4144.2795993099999</v>
      </c>
      <c r="AQ161" s="61">
        <v>19.894539600600002</v>
      </c>
      <c r="AR161" s="61">
        <f t="shared" si="2"/>
        <v>0.47359368952380948</v>
      </c>
    </row>
    <row r="162" spans="1:44" x14ac:dyDescent="0.25">
      <c r="A162"/>
      <c r="B162" s="1">
        <v>13571071</v>
      </c>
      <c r="C162" s="1" t="s">
        <v>537</v>
      </c>
      <c r="D162" s="1" t="s">
        <v>538</v>
      </c>
      <c r="E162" s="1" t="s">
        <v>539</v>
      </c>
      <c r="F162" s="1" t="s">
        <v>1481</v>
      </c>
      <c r="G162" s="1" t="s">
        <v>1481</v>
      </c>
      <c r="H162" s="1" t="s">
        <v>1482</v>
      </c>
      <c r="I162" s="1" t="s">
        <v>542</v>
      </c>
      <c r="J162" s="1" t="s">
        <v>1483</v>
      </c>
      <c r="K162" s="1" t="s">
        <v>1484</v>
      </c>
      <c r="L162" s="48">
        <v>12539</v>
      </c>
      <c r="M162" s="1"/>
      <c r="N162" s="1" t="s">
        <v>545</v>
      </c>
      <c r="O162" s="1"/>
      <c r="P162" s="1"/>
      <c r="Q162" s="1" t="s">
        <v>1485</v>
      </c>
      <c r="R162" s="1" t="s">
        <v>88</v>
      </c>
      <c r="S162" s="1" t="s">
        <v>1</v>
      </c>
      <c r="T162" s="1" t="s">
        <v>89</v>
      </c>
      <c r="U162" s="1" t="s">
        <v>1485</v>
      </c>
      <c r="V162" s="1" t="s">
        <v>88</v>
      </c>
      <c r="W162" s="1" t="s">
        <v>1</v>
      </c>
      <c r="X162" s="1" t="s">
        <v>89</v>
      </c>
      <c r="Y162" s="1" t="s">
        <v>90</v>
      </c>
      <c r="Z162" s="1" t="s">
        <v>88</v>
      </c>
      <c r="AA162" s="93" t="str">
        <f t="shared" si="3"/>
        <v>4</v>
      </c>
      <c r="AB162" s="1" t="s">
        <v>2</v>
      </c>
      <c r="AC162" s="1" t="s">
        <v>65</v>
      </c>
      <c r="AD162" s="1" t="s">
        <v>91</v>
      </c>
      <c r="AE162" s="1" t="s">
        <v>92</v>
      </c>
      <c r="AF162" s="1" t="s">
        <v>1486</v>
      </c>
      <c r="AG162" s="48">
        <v>188100</v>
      </c>
      <c r="AH162" s="48">
        <v>188100</v>
      </c>
      <c r="AI162" s="48">
        <v>161370</v>
      </c>
      <c r="AJ162" s="48">
        <v>188100</v>
      </c>
      <c r="AK162" s="1" t="s">
        <v>548</v>
      </c>
      <c r="AL162" s="1">
        <v>0</v>
      </c>
      <c r="AM162" s="1">
        <v>100</v>
      </c>
      <c r="AN162" s="48">
        <v>19.890934959999999</v>
      </c>
      <c r="AO162" s="2">
        <v>866449.12695299997</v>
      </c>
      <c r="AP162" s="2">
        <v>4144.2795993099999</v>
      </c>
      <c r="AQ162" s="61">
        <v>19.894539600600002</v>
      </c>
      <c r="AR162" s="61">
        <f t="shared" si="2"/>
        <v>0.47359368952380948</v>
      </c>
    </row>
    <row r="163" spans="1:44" x14ac:dyDescent="0.25">
      <c r="A163"/>
      <c r="B163" s="1">
        <v>13571072</v>
      </c>
      <c r="C163" s="1" t="s">
        <v>537</v>
      </c>
      <c r="D163" s="1" t="s">
        <v>538</v>
      </c>
      <c r="E163" s="1" t="s">
        <v>539</v>
      </c>
      <c r="F163" s="1" t="s">
        <v>1487</v>
      </c>
      <c r="G163" s="1" t="s">
        <v>1487</v>
      </c>
      <c r="H163" s="1" t="s">
        <v>1488</v>
      </c>
      <c r="I163" s="1" t="s">
        <v>542</v>
      </c>
      <c r="J163" s="1" t="s">
        <v>1489</v>
      </c>
      <c r="K163" s="1" t="s">
        <v>1490</v>
      </c>
      <c r="L163" s="48">
        <v>12677</v>
      </c>
      <c r="M163" s="1"/>
      <c r="N163" s="1" t="s">
        <v>545</v>
      </c>
      <c r="O163" s="1"/>
      <c r="P163" s="1"/>
      <c r="Q163" s="1" t="s">
        <v>1491</v>
      </c>
      <c r="R163" s="1" t="s">
        <v>88</v>
      </c>
      <c r="S163" s="1" t="s">
        <v>1</v>
      </c>
      <c r="T163" s="1" t="s">
        <v>89</v>
      </c>
      <c r="U163" s="1" t="s">
        <v>1491</v>
      </c>
      <c r="V163" s="1" t="s">
        <v>88</v>
      </c>
      <c r="W163" s="1" t="s">
        <v>1</v>
      </c>
      <c r="X163" s="1" t="s">
        <v>89</v>
      </c>
      <c r="Y163" s="1" t="s">
        <v>90</v>
      </c>
      <c r="Z163" s="1" t="s">
        <v>88</v>
      </c>
      <c r="AA163" s="93" t="str">
        <f t="shared" si="3"/>
        <v>4</v>
      </c>
      <c r="AB163" s="1" t="s">
        <v>2</v>
      </c>
      <c r="AC163" s="1" t="s">
        <v>65</v>
      </c>
      <c r="AD163" s="1" t="s">
        <v>91</v>
      </c>
      <c r="AE163" s="1" t="s">
        <v>92</v>
      </c>
      <c r="AF163" s="1" t="s">
        <v>1492</v>
      </c>
      <c r="AG163" s="48">
        <v>164800</v>
      </c>
      <c r="AH163" s="48">
        <v>164800</v>
      </c>
      <c r="AI163" s="48">
        <v>132280</v>
      </c>
      <c r="AJ163" s="48">
        <v>132280</v>
      </c>
      <c r="AK163" s="1" t="s">
        <v>548</v>
      </c>
      <c r="AL163" s="1">
        <v>0</v>
      </c>
      <c r="AM163" s="1">
        <v>100</v>
      </c>
      <c r="AN163" s="48">
        <v>19.890934959999999</v>
      </c>
      <c r="AO163" s="2">
        <v>866449.12695299997</v>
      </c>
      <c r="AP163" s="2">
        <v>4144.2795993099999</v>
      </c>
      <c r="AQ163" s="61">
        <v>19.894539600600002</v>
      </c>
      <c r="AR163" s="61">
        <f t="shared" si="2"/>
        <v>0.47359368952380948</v>
      </c>
    </row>
    <row r="164" spans="1:44" x14ac:dyDescent="0.25">
      <c r="A164"/>
      <c r="B164" s="1">
        <v>13571073</v>
      </c>
      <c r="C164" s="1" t="s">
        <v>537</v>
      </c>
      <c r="D164" s="1" t="s">
        <v>538</v>
      </c>
      <c r="E164" s="1" t="s">
        <v>539</v>
      </c>
      <c r="F164" s="1" t="s">
        <v>1493</v>
      </c>
      <c r="G164" s="1" t="s">
        <v>1493</v>
      </c>
      <c r="H164" s="1" t="s">
        <v>1494</v>
      </c>
      <c r="I164" s="1" t="s">
        <v>542</v>
      </c>
      <c r="J164" s="1" t="s">
        <v>1495</v>
      </c>
      <c r="K164" s="1" t="s">
        <v>1496</v>
      </c>
      <c r="L164" s="48">
        <v>12556</v>
      </c>
      <c r="M164" s="1"/>
      <c r="N164" s="1" t="s">
        <v>545</v>
      </c>
      <c r="O164" s="1"/>
      <c r="P164" s="1"/>
      <c r="Q164" s="1" t="s">
        <v>1497</v>
      </c>
      <c r="R164" s="1" t="s">
        <v>88</v>
      </c>
      <c r="S164" s="1" t="s">
        <v>1</v>
      </c>
      <c r="T164" s="1" t="s">
        <v>89</v>
      </c>
      <c r="U164" s="1" t="s">
        <v>1497</v>
      </c>
      <c r="V164" s="1" t="s">
        <v>88</v>
      </c>
      <c r="W164" s="1" t="s">
        <v>1</v>
      </c>
      <c r="X164" s="1" t="s">
        <v>89</v>
      </c>
      <c r="Y164" s="1" t="s">
        <v>90</v>
      </c>
      <c r="Z164" s="1" t="s">
        <v>88</v>
      </c>
      <c r="AA164" s="93" t="str">
        <f t="shared" si="3"/>
        <v>4</v>
      </c>
      <c r="AB164" s="1" t="s">
        <v>2</v>
      </c>
      <c r="AC164" s="1" t="s">
        <v>65</v>
      </c>
      <c r="AD164" s="1" t="s">
        <v>91</v>
      </c>
      <c r="AE164" s="1" t="s">
        <v>92</v>
      </c>
      <c r="AF164" s="1" t="s">
        <v>1498</v>
      </c>
      <c r="AG164" s="48">
        <v>206700</v>
      </c>
      <c r="AH164" s="48">
        <v>206700</v>
      </c>
      <c r="AI164" s="48">
        <v>202194</v>
      </c>
      <c r="AJ164" s="48">
        <v>202194</v>
      </c>
      <c r="AK164" s="1" t="s">
        <v>548</v>
      </c>
      <c r="AL164" s="1">
        <v>0</v>
      </c>
      <c r="AM164" s="1">
        <v>100</v>
      </c>
      <c r="AN164" s="48">
        <v>19.890934959999999</v>
      </c>
      <c r="AO164" s="2">
        <v>866449.12695299997</v>
      </c>
      <c r="AP164" s="2">
        <v>4144.2795993099999</v>
      </c>
      <c r="AQ164" s="61">
        <v>19.894539600600002</v>
      </c>
      <c r="AR164" s="61">
        <f t="shared" si="2"/>
        <v>0.47359368952380948</v>
      </c>
    </row>
    <row r="165" spans="1:44" x14ac:dyDescent="0.25">
      <c r="A165"/>
      <c r="B165" s="1">
        <v>13571074</v>
      </c>
      <c r="C165" s="1" t="s">
        <v>537</v>
      </c>
      <c r="D165" s="1" t="s">
        <v>538</v>
      </c>
      <c r="E165" s="1" t="s">
        <v>539</v>
      </c>
      <c r="F165" s="1" t="s">
        <v>1499</v>
      </c>
      <c r="G165" s="1" t="s">
        <v>1499</v>
      </c>
      <c r="H165" s="1" t="s">
        <v>1500</v>
      </c>
      <c r="I165" s="1" t="s">
        <v>542</v>
      </c>
      <c r="J165" s="1" t="s">
        <v>1501</v>
      </c>
      <c r="K165" s="1" t="s">
        <v>1502</v>
      </c>
      <c r="L165" s="48">
        <v>12643</v>
      </c>
      <c r="M165" s="1"/>
      <c r="N165" s="1" t="s">
        <v>545</v>
      </c>
      <c r="O165" s="1"/>
      <c r="P165" s="1"/>
      <c r="Q165" s="1" t="s">
        <v>1503</v>
      </c>
      <c r="R165" s="1" t="s">
        <v>88</v>
      </c>
      <c r="S165" s="1" t="s">
        <v>1</v>
      </c>
      <c r="T165" s="1" t="s">
        <v>89</v>
      </c>
      <c r="U165" s="1" t="s">
        <v>1503</v>
      </c>
      <c r="V165" s="1" t="s">
        <v>88</v>
      </c>
      <c r="W165" s="1" t="s">
        <v>1</v>
      </c>
      <c r="X165" s="1" t="s">
        <v>89</v>
      </c>
      <c r="Y165" s="1" t="s">
        <v>90</v>
      </c>
      <c r="Z165" s="1" t="s">
        <v>88</v>
      </c>
      <c r="AA165" s="93" t="str">
        <f t="shared" si="3"/>
        <v>4</v>
      </c>
      <c r="AB165" s="1" t="s">
        <v>2</v>
      </c>
      <c r="AC165" s="1" t="s">
        <v>65</v>
      </c>
      <c r="AD165" s="1" t="s">
        <v>91</v>
      </c>
      <c r="AE165" s="1" t="s">
        <v>92</v>
      </c>
      <c r="AF165" s="1" t="s">
        <v>1504</v>
      </c>
      <c r="AG165" s="48">
        <v>193500</v>
      </c>
      <c r="AH165" s="48">
        <v>193500</v>
      </c>
      <c r="AI165" s="48">
        <v>197734</v>
      </c>
      <c r="AJ165" s="48">
        <v>193500</v>
      </c>
      <c r="AK165" s="1" t="s">
        <v>548</v>
      </c>
      <c r="AL165" s="1">
        <v>0</v>
      </c>
      <c r="AM165" s="1">
        <v>100</v>
      </c>
      <c r="AN165" s="48">
        <v>19.890934959999999</v>
      </c>
      <c r="AO165" s="2">
        <v>866449.12695299997</v>
      </c>
      <c r="AP165" s="2">
        <v>4144.2795993099999</v>
      </c>
      <c r="AQ165" s="61">
        <v>19.894539600600002</v>
      </c>
      <c r="AR165" s="61">
        <f t="shared" si="2"/>
        <v>0.47359368952380948</v>
      </c>
    </row>
    <row r="166" spans="1:44" x14ac:dyDescent="0.25">
      <c r="A166"/>
      <c r="B166" s="1">
        <v>13551916</v>
      </c>
      <c r="C166" s="1" t="s">
        <v>399</v>
      </c>
      <c r="D166" s="1" t="s">
        <v>400</v>
      </c>
      <c r="E166" s="1" t="s">
        <v>74</v>
      </c>
      <c r="F166" s="1"/>
      <c r="G166" s="1" t="s">
        <v>399</v>
      </c>
      <c r="H166" s="1" t="s">
        <v>400</v>
      </c>
      <c r="I166" s="1"/>
      <c r="J166" s="1"/>
      <c r="K166" s="1" t="s">
        <v>401</v>
      </c>
      <c r="L166" s="48">
        <v>16843</v>
      </c>
      <c r="M166" s="1"/>
      <c r="N166" s="1" t="s">
        <v>117</v>
      </c>
      <c r="O166" s="1"/>
      <c r="P166" s="1"/>
      <c r="Q166" s="1" t="s">
        <v>402</v>
      </c>
      <c r="R166" s="1" t="s">
        <v>88</v>
      </c>
      <c r="S166" s="1" t="s">
        <v>1</v>
      </c>
      <c r="T166" s="1" t="s">
        <v>89</v>
      </c>
      <c r="U166" s="1" t="s">
        <v>402</v>
      </c>
      <c r="V166" s="1" t="s">
        <v>88</v>
      </c>
      <c r="W166" s="1" t="s">
        <v>1</v>
      </c>
      <c r="X166" s="1" t="s">
        <v>89</v>
      </c>
      <c r="Y166" s="1" t="s">
        <v>90</v>
      </c>
      <c r="Z166" s="1" t="s">
        <v>88</v>
      </c>
      <c r="AA166" s="93" t="str">
        <f t="shared" si="3"/>
        <v>4</v>
      </c>
      <c r="AB166" s="1" t="s">
        <v>2</v>
      </c>
      <c r="AC166" s="1" t="s">
        <v>65</v>
      </c>
      <c r="AD166" s="1" t="s">
        <v>91</v>
      </c>
      <c r="AE166" s="1" t="s">
        <v>92</v>
      </c>
      <c r="AF166" s="1" t="s">
        <v>403</v>
      </c>
      <c r="AG166" s="48">
        <v>211100</v>
      </c>
      <c r="AH166" s="48">
        <v>211100</v>
      </c>
      <c r="AI166" s="48">
        <v>167445</v>
      </c>
      <c r="AJ166" s="48">
        <v>211100</v>
      </c>
      <c r="AK166" s="1" t="s">
        <v>404</v>
      </c>
      <c r="AL166" s="1">
        <v>0</v>
      </c>
      <c r="AM166" s="1">
        <v>100</v>
      </c>
      <c r="AN166" s="48">
        <v>0.45114162000000002</v>
      </c>
      <c r="AO166" s="2">
        <v>19651.7290039</v>
      </c>
      <c r="AP166" s="2">
        <v>578.76609592199998</v>
      </c>
      <c r="AQ166" s="61">
        <v>0.45122337266700002</v>
      </c>
      <c r="AR166" s="61">
        <v>0.45122278071100003</v>
      </c>
    </row>
    <row r="167" spans="1:44" x14ac:dyDescent="0.25">
      <c r="A167"/>
      <c r="B167" s="1">
        <v>13552847</v>
      </c>
      <c r="C167" s="1" t="s">
        <v>602</v>
      </c>
      <c r="D167" s="1" t="s">
        <v>603</v>
      </c>
      <c r="E167" s="1" t="s">
        <v>74</v>
      </c>
      <c r="F167" s="1"/>
      <c r="G167" s="1" t="s">
        <v>602</v>
      </c>
      <c r="H167" s="1" t="s">
        <v>603</v>
      </c>
      <c r="I167" s="1"/>
      <c r="J167" s="1"/>
      <c r="K167" s="1" t="s">
        <v>604</v>
      </c>
      <c r="L167" s="48">
        <v>16857</v>
      </c>
      <c r="M167" s="1"/>
      <c r="N167" s="1" t="s">
        <v>117</v>
      </c>
      <c r="O167" s="1"/>
      <c r="P167" s="1"/>
      <c r="Q167" s="1" t="s">
        <v>605</v>
      </c>
      <c r="R167" s="1" t="s">
        <v>88</v>
      </c>
      <c r="S167" s="1" t="s">
        <v>1</v>
      </c>
      <c r="T167" s="1" t="s">
        <v>89</v>
      </c>
      <c r="U167" s="1" t="s">
        <v>605</v>
      </c>
      <c r="V167" s="1" t="s">
        <v>88</v>
      </c>
      <c r="W167" s="1" t="s">
        <v>1</v>
      </c>
      <c r="X167" s="1" t="s">
        <v>89</v>
      </c>
      <c r="Y167" s="1" t="s">
        <v>90</v>
      </c>
      <c r="Z167" s="1" t="s">
        <v>88</v>
      </c>
      <c r="AA167" s="93" t="str">
        <f t="shared" si="3"/>
        <v>4</v>
      </c>
      <c r="AB167" s="1" t="s">
        <v>2</v>
      </c>
      <c r="AC167" s="1" t="s">
        <v>65</v>
      </c>
      <c r="AD167" s="1" t="s">
        <v>91</v>
      </c>
      <c r="AE167" s="1" t="s">
        <v>92</v>
      </c>
      <c r="AF167" s="1" t="s">
        <v>606</v>
      </c>
      <c r="AG167" s="48">
        <v>101300</v>
      </c>
      <c r="AH167" s="48">
        <v>101300</v>
      </c>
      <c r="AI167" s="48">
        <v>90038</v>
      </c>
      <c r="AJ167" s="48">
        <v>90038</v>
      </c>
      <c r="AK167" s="1" t="s">
        <v>107</v>
      </c>
      <c r="AL167" s="1">
        <v>0</v>
      </c>
      <c r="AM167" s="1">
        <v>100</v>
      </c>
      <c r="AN167" s="48">
        <v>0.451654</v>
      </c>
      <c r="AO167" s="2">
        <v>19674.0483398</v>
      </c>
      <c r="AP167" s="2">
        <v>578.85287725199998</v>
      </c>
      <c r="AQ167" s="61">
        <v>0.45173604212099999</v>
      </c>
      <c r="AR167" s="61">
        <v>0.45173604213399998</v>
      </c>
    </row>
    <row r="168" spans="1:44" x14ac:dyDescent="0.25">
      <c r="A168"/>
      <c r="B168" s="1">
        <v>13551917</v>
      </c>
      <c r="C168" s="1" t="s">
        <v>405</v>
      </c>
      <c r="D168" s="1" t="s">
        <v>406</v>
      </c>
      <c r="E168" s="1" t="s">
        <v>74</v>
      </c>
      <c r="F168" s="1"/>
      <c r="G168" s="1" t="s">
        <v>405</v>
      </c>
      <c r="H168" s="1" t="s">
        <v>406</v>
      </c>
      <c r="I168" s="1"/>
      <c r="J168" s="1"/>
      <c r="K168" s="1" t="s">
        <v>407</v>
      </c>
      <c r="L168" s="48">
        <v>16865</v>
      </c>
      <c r="M168" s="1"/>
      <c r="N168" s="1" t="s">
        <v>117</v>
      </c>
      <c r="O168" s="1"/>
      <c r="P168" s="1"/>
      <c r="Q168" s="1" t="s">
        <v>408</v>
      </c>
      <c r="R168" s="1" t="s">
        <v>88</v>
      </c>
      <c r="S168" s="1" t="s">
        <v>1</v>
      </c>
      <c r="T168" s="1" t="s">
        <v>89</v>
      </c>
      <c r="U168" s="1" t="s">
        <v>408</v>
      </c>
      <c r="V168" s="1" t="s">
        <v>88</v>
      </c>
      <c r="W168" s="1" t="s">
        <v>1</v>
      </c>
      <c r="X168" s="1" t="s">
        <v>89</v>
      </c>
      <c r="Y168" s="1" t="s">
        <v>90</v>
      </c>
      <c r="Z168" s="1" t="s">
        <v>88</v>
      </c>
      <c r="AA168" s="93" t="str">
        <f t="shared" si="3"/>
        <v>4</v>
      </c>
      <c r="AB168" s="1" t="s">
        <v>2</v>
      </c>
      <c r="AC168" s="1" t="s">
        <v>65</v>
      </c>
      <c r="AD168" s="1" t="s">
        <v>91</v>
      </c>
      <c r="AE168" s="1" t="s">
        <v>92</v>
      </c>
      <c r="AF168" s="1" t="s">
        <v>409</v>
      </c>
      <c r="AG168" s="48">
        <v>110100</v>
      </c>
      <c r="AH168" s="48">
        <v>110100</v>
      </c>
      <c r="AI168" s="48">
        <v>95966</v>
      </c>
      <c r="AJ168" s="48">
        <v>95966</v>
      </c>
      <c r="AK168" s="1" t="s">
        <v>410</v>
      </c>
      <c r="AL168" s="1">
        <v>0</v>
      </c>
      <c r="AM168" s="1">
        <v>100</v>
      </c>
      <c r="AN168" s="48">
        <v>0.46158206000000002</v>
      </c>
      <c r="AO168" s="2">
        <v>20106.5146484</v>
      </c>
      <c r="AP168" s="2">
        <v>583.39249198499999</v>
      </c>
      <c r="AQ168" s="61">
        <v>0.461666212751</v>
      </c>
      <c r="AR168" s="61">
        <v>0.46166621277100001</v>
      </c>
    </row>
    <row r="169" spans="1:44" x14ac:dyDescent="0.25">
      <c r="A169"/>
      <c r="B169" s="1">
        <v>13550184</v>
      </c>
      <c r="C169" s="1" t="s">
        <v>114</v>
      </c>
      <c r="D169" s="1" t="s">
        <v>115</v>
      </c>
      <c r="E169" s="1" t="s">
        <v>74</v>
      </c>
      <c r="F169" s="1"/>
      <c r="G169" s="1" t="s">
        <v>114</v>
      </c>
      <c r="H169" s="1" t="s">
        <v>115</v>
      </c>
      <c r="I169" s="1"/>
      <c r="J169" s="1"/>
      <c r="K169" s="1" t="s">
        <v>116</v>
      </c>
      <c r="L169" s="48">
        <v>16875</v>
      </c>
      <c r="M169" s="1"/>
      <c r="N169" s="1" t="s">
        <v>117</v>
      </c>
      <c r="O169" s="1"/>
      <c r="P169" s="1"/>
      <c r="Q169" s="1" t="s">
        <v>118</v>
      </c>
      <c r="R169" s="1" t="s">
        <v>88</v>
      </c>
      <c r="S169" s="1" t="s">
        <v>1</v>
      </c>
      <c r="T169" s="1" t="s">
        <v>89</v>
      </c>
      <c r="U169" s="1" t="s">
        <v>118</v>
      </c>
      <c r="V169" s="1" t="s">
        <v>88</v>
      </c>
      <c r="W169" s="1" t="s">
        <v>1</v>
      </c>
      <c r="X169" s="1" t="s">
        <v>89</v>
      </c>
      <c r="Y169" s="1" t="s">
        <v>90</v>
      </c>
      <c r="Z169" s="1" t="s">
        <v>88</v>
      </c>
      <c r="AA169" s="93" t="str">
        <f t="shared" si="3"/>
        <v>4</v>
      </c>
      <c r="AB169" s="1" t="s">
        <v>2</v>
      </c>
      <c r="AC169" s="1" t="s">
        <v>65</v>
      </c>
      <c r="AD169" s="1" t="s">
        <v>91</v>
      </c>
      <c r="AE169" s="1" t="s">
        <v>92</v>
      </c>
      <c r="AF169" s="1" t="s">
        <v>119</v>
      </c>
      <c r="AG169" s="48">
        <v>165500</v>
      </c>
      <c r="AH169" s="48">
        <v>165500</v>
      </c>
      <c r="AI169" s="48">
        <v>132976</v>
      </c>
      <c r="AJ169" s="48">
        <v>132976</v>
      </c>
      <c r="AK169" s="1" t="s">
        <v>120</v>
      </c>
      <c r="AL169" s="1">
        <v>0</v>
      </c>
      <c r="AM169" s="1">
        <v>100</v>
      </c>
      <c r="AN169" s="48">
        <v>0.47033004</v>
      </c>
      <c r="AO169" s="2">
        <v>20487.5766602</v>
      </c>
      <c r="AP169" s="2">
        <v>587.605016879</v>
      </c>
      <c r="AQ169" s="61">
        <v>0.47041546071099999</v>
      </c>
      <c r="AR169" s="61">
        <v>0.47041546066700002</v>
      </c>
    </row>
    <row r="170" spans="1:44" x14ac:dyDescent="0.25">
      <c r="A170"/>
      <c r="B170" s="1">
        <v>13551352</v>
      </c>
      <c r="C170" s="1" t="s">
        <v>258</v>
      </c>
      <c r="D170" s="1" t="s">
        <v>259</v>
      </c>
      <c r="E170" s="1" t="s">
        <v>74</v>
      </c>
      <c r="F170" s="1"/>
      <c r="G170" s="1" t="s">
        <v>258</v>
      </c>
      <c r="H170" s="1" t="s">
        <v>259</v>
      </c>
      <c r="I170" s="1"/>
      <c r="J170" s="1"/>
      <c r="K170" s="1" t="s">
        <v>260</v>
      </c>
      <c r="L170" s="48">
        <v>16895</v>
      </c>
      <c r="M170" s="1"/>
      <c r="N170" s="1" t="s">
        <v>117</v>
      </c>
      <c r="O170" s="1"/>
      <c r="P170" s="1"/>
      <c r="Q170" s="1" t="s">
        <v>261</v>
      </c>
      <c r="R170" s="1" t="s">
        <v>88</v>
      </c>
      <c r="S170" s="1" t="s">
        <v>1</v>
      </c>
      <c r="T170" s="1" t="s">
        <v>89</v>
      </c>
      <c r="U170" s="1" t="s">
        <v>261</v>
      </c>
      <c r="V170" s="1" t="s">
        <v>88</v>
      </c>
      <c r="W170" s="1" t="s">
        <v>1</v>
      </c>
      <c r="X170" s="1" t="s">
        <v>89</v>
      </c>
      <c r="Y170" s="1" t="s">
        <v>90</v>
      </c>
      <c r="Z170" s="1" t="s">
        <v>88</v>
      </c>
      <c r="AA170" s="93" t="str">
        <f t="shared" si="3"/>
        <v>4</v>
      </c>
      <c r="AB170" s="1" t="s">
        <v>2</v>
      </c>
      <c r="AC170" s="1" t="s">
        <v>65</v>
      </c>
      <c r="AD170" s="1" t="s">
        <v>91</v>
      </c>
      <c r="AE170" s="1" t="s">
        <v>92</v>
      </c>
      <c r="AF170" s="1" t="s">
        <v>262</v>
      </c>
      <c r="AG170" s="48">
        <v>125300</v>
      </c>
      <c r="AH170" s="48">
        <v>125300</v>
      </c>
      <c r="AI170" s="48">
        <v>121382</v>
      </c>
      <c r="AJ170" s="48">
        <v>121382</v>
      </c>
      <c r="AK170" s="1" t="s">
        <v>263</v>
      </c>
      <c r="AL170" s="1">
        <v>0</v>
      </c>
      <c r="AM170" s="1">
        <v>100</v>
      </c>
      <c r="AN170" s="48">
        <v>0.43476353000000001</v>
      </c>
      <c r="AO170" s="2">
        <v>18938.2993164</v>
      </c>
      <c r="AP170" s="2">
        <v>569.84357662000002</v>
      </c>
      <c r="AQ170" s="61">
        <v>0.43484245206700001</v>
      </c>
      <c r="AR170" s="61">
        <v>0.43484245208</v>
      </c>
    </row>
    <row r="171" spans="1:44" x14ac:dyDescent="0.25">
      <c r="A171"/>
      <c r="B171" s="1">
        <v>13552848</v>
      </c>
      <c r="C171" s="1" t="s">
        <v>607</v>
      </c>
      <c r="D171" s="1" t="s">
        <v>608</v>
      </c>
      <c r="E171" s="1" t="s">
        <v>74</v>
      </c>
      <c r="F171" s="1"/>
      <c r="G171" s="1" t="s">
        <v>607</v>
      </c>
      <c r="H171" s="1" t="s">
        <v>608</v>
      </c>
      <c r="I171" s="1"/>
      <c r="J171" s="1"/>
      <c r="K171" s="1" t="s">
        <v>609</v>
      </c>
      <c r="L171" s="48">
        <v>16905</v>
      </c>
      <c r="M171" s="1"/>
      <c r="N171" s="1" t="s">
        <v>117</v>
      </c>
      <c r="O171" s="1"/>
      <c r="P171" s="1"/>
      <c r="Q171" s="1" t="s">
        <v>610</v>
      </c>
      <c r="R171" s="1" t="s">
        <v>88</v>
      </c>
      <c r="S171" s="1" t="s">
        <v>1</v>
      </c>
      <c r="T171" s="1" t="s">
        <v>89</v>
      </c>
      <c r="U171" s="1" t="s">
        <v>610</v>
      </c>
      <c r="V171" s="1" t="s">
        <v>88</v>
      </c>
      <c r="W171" s="1" t="s">
        <v>1</v>
      </c>
      <c r="X171" s="1" t="s">
        <v>89</v>
      </c>
      <c r="Y171" s="1" t="s">
        <v>90</v>
      </c>
      <c r="Z171" s="1" t="s">
        <v>88</v>
      </c>
      <c r="AA171" s="93" t="str">
        <f t="shared" si="3"/>
        <v>4</v>
      </c>
      <c r="AB171" s="1" t="s">
        <v>2</v>
      </c>
      <c r="AC171" s="1" t="s">
        <v>65</v>
      </c>
      <c r="AD171" s="1" t="s">
        <v>91</v>
      </c>
      <c r="AE171" s="1" t="s">
        <v>92</v>
      </c>
      <c r="AF171" s="1" t="s">
        <v>611</v>
      </c>
      <c r="AG171" s="48">
        <v>110500</v>
      </c>
      <c r="AH171" s="48">
        <v>110500</v>
      </c>
      <c r="AI171" s="48">
        <v>82979</v>
      </c>
      <c r="AJ171" s="48">
        <v>82979</v>
      </c>
      <c r="AK171" s="1" t="s">
        <v>612</v>
      </c>
      <c r="AL171" s="1">
        <v>0</v>
      </c>
      <c r="AM171" s="1">
        <v>100</v>
      </c>
      <c r="AN171" s="48">
        <v>0.45548095999999999</v>
      </c>
      <c r="AO171" s="2">
        <v>19840.7504883</v>
      </c>
      <c r="AP171" s="2">
        <v>579.78594743799999</v>
      </c>
      <c r="AQ171" s="61">
        <v>0.45556314893200001</v>
      </c>
      <c r="AR171" s="61">
        <v>0.45556314892799998</v>
      </c>
    </row>
    <row r="172" spans="1:44" x14ac:dyDescent="0.25">
      <c r="A172"/>
      <c r="B172" s="1">
        <v>13551353</v>
      </c>
      <c r="C172" s="1" t="s">
        <v>264</v>
      </c>
      <c r="D172" s="1" t="s">
        <v>265</v>
      </c>
      <c r="E172" s="1" t="s">
        <v>74</v>
      </c>
      <c r="F172" s="1"/>
      <c r="G172" s="1" t="s">
        <v>264</v>
      </c>
      <c r="H172" s="1" t="s">
        <v>265</v>
      </c>
      <c r="I172" s="1"/>
      <c r="J172" s="1"/>
      <c r="K172" s="1" t="s">
        <v>266</v>
      </c>
      <c r="L172" s="48">
        <v>16915</v>
      </c>
      <c r="M172" s="1"/>
      <c r="N172" s="1" t="s">
        <v>117</v>
      </c>
      <c r="O172" s="1"/>
      <c r="P172" s="1"/>
      <c r="Q172" s="1" t="s">
        <v>267</v>
      </c>
      <c r="R172" s="1" t="s">
        <v>88</v>
      </c>
      <c r="S172" s="1" t="s">
        <v>1</v>
      </c>
      <c r="T172" s="1" t="s">
        <v>89</v>
      </c>
      <c r="U172" s="1" t="s">
        <v>268</v>
      </c>
      <c r="V172" s="1" t="s">
        <v>88</v>
      </c>
      <c r="W172" s="1" t="s">
        <v>1</v>
      </c>
      <c r="X172" s="1" t="s">
        <v>89</v>
      </c>
      <c r="Y172" s="1" t="s">
        <v>90</v>
      </c>
      <c r="Z172" s="1" t="s">
        <v>88</v>
      </c>
      <c r="AA172" s="93" t="str">
        <f t="shared" si="3"/>
        <v>4</v>
      </c>
      <c r="AB172" s="1" t="s">
        <v>2</v>
      </c>
      <c r="AC172" s="1" t="s">
        <v>65</v>
      </c>
      <c r="AD172" s="1" t="s">
        <v>91</v>
      </c>
      <c r="AE172" s="1" t="s">
        <v>92</v>
      </c>
      <c r="AF172" s="1" t="s">
        <v>269</v>
      </c>
      <c r="AG172" s="48">
        <v>89400</v>
      </c>
      <c r="AH172" s="48">
        <v>89400</v>
      </c>
      <c r="AI172" s="48">
        <v>79565</v>
      </c>
      <c r="AJ172" s="48">
        <v>79565</v>
      </c>
      <c r="AK172" s="1" t="s">
        <v>270</v>
      </c>
      <c r="AL172" s="1">
        <v>2</v>
      </c>
      <c r="AM172" s="1">
        <v>0</v>
      </c>
      <c r="AN172" s="48">
        <v>0.45203569999999998</v>
      </c>
      <c r="AO172" s="2">
        <v>19690.675293</v>
      </c>
      <c r="AP172" s="2">
        <v>579.00568608799995</v>
      </c>
      <c r="AQ172" s="61">
        <v>0.452117942828</v>
      </c>
      <c r="AR172" s="61">
        <v>0.45211794287099999</v>
      </c>
    </row>
    <row r="173" spans="1:44" x14ac:dyDescent="0.25">
      <c r="A173"/>
      <c r="B173" s="1">
        <v>13552849</v>
      </c>
      <c r="C173" s="1" t="s">
        <v>613</v>
      </c>
      <c r="D173" s="1" t="s">
        <v>614</v>
      </c>
      <c r="E173" s="1" t="s">
        <v>74</v>
      </c>
      <c r="F173" s="1"/>
      <c r="G173" s="1" t="s">
        <v>613</v>
      </c>
      <c r="H173" s="1" t="s">
        <v>614</v>
      </c>
      <c r="I173" s="1"/>
      <c r="J173" s="1"/>
      <c r="K173" s="1" t="s">
        <v>615</v>
      </c>
      <c r="L173" s="48">
        <v>0</v>
      </c>
      <c r="M173" s="1"/>
      <c r="N173" s="1" t="s">
        <v>117</v>
      </c>
      <c r="O173" s="1"/>
      <c r="P173" s="1"/>
      <c r="Q173" s="1"/>
      <c r="R173" s="1" t="s">
        <v>88</v>
      </c>
      <c r="S173" s="1" t="s">
        <v>1</v>
      </c>
      <c r="T173" s="1" t="s">
        <v>89</v>
      </c>
      <c r="U173" s="1" t="s">
        <v>268</v>
      </c>
      <c r="V173" s="1" t="s">
        <v>88</v>
      </c>
      <c r="W173" s="1" t="s">
        <v>1</v>
      </c>
      <c r="X173" s="1" t="s">
        <v>89</v>
      </c>
      <c r="Y173" s="1" t="s">
        <v>90</v>
      </c>
      <c r="Z173" s="1" t="s">
        <v>88</v>
      </c>
      <c r="AA173" s="93" t="str">
        <f t="shared" si="3"/>
        <v>4</v>
      </c>
      <c r="AB173" s="1" t="s">
        <v>230</v>
      </c>
      <c r="AC173" s="1" t="s">
        <v>231</v>
      </c>
      <c r="AD173" s="1" t="s">
        <v>91</v>
      </c>
      <c r="AE173" s="1" t="s">
        <v>92</v>
      </c>
      <c r="AF173" s="1" t="s">
        <v>616</v>
      </c>
      <c r="AG173" s="48">
        <v>27500</v>
      </c>
      <c r="AH173" s="48">
        <v>27500</v>
      </c>
      <c r="AI173" s="48">
        <v>26137</v>
      </c>
      <c r="AJ173" s="48">
        <v>26137</v>
      </c>
      <c r="AK173" s="1" t="s">
        <v>70</v>
      </c>
      <c r="AL173" s="1">
        <v>2</v>
      </c>
      <c r="AM173" s="1">
        <v>0</v>
      </c>
      <c r="AN173" s="48">
        <v>0.44517135000000002</v>
      </c>
      <c r="AO173" s="2">
        <v>19391.6640625</v>
      </c>
      <c r="AP173" s="2">
        <v>575.55243158799999</v>
      </c>
      <c r="AQ173" s="61">
        <v>0.44525231991500003</v>
      </c>
      <c r="AR173" s="61">
        <v>0.44525231985699998</v>
      </c>
    </row>
    <row r="174" spans="1:44" x14ac:dyDescent="0.25">
      <c r="A174"/>
      <c r="B174" s="1">
        <v>13550185</v>
      </c>
      <c r="C174" s="1" t="s">
        <v>121</v>
      </c>
      <c r="D174" s="1" t="s">
        <v>122</v>
      </c>
      <c r="E174" s="1" t="s">
        <v>74</v>
      </c>
      <c r="F174" s="1"/>
      <c r="G174" s="1" t="s">
        <v>121</v>
      </c>
      <c r="H174" s="1" t="s">
        <v>122</v>
      </c>
      <c r="I174" s="1"/>
      <c r="J174" s="1"/>
      <c r="K174" s="1" t="s">
        <v>123</v>
      </c>
      <c r="L174" s="48">
        <v>16935</v>
      </c>
      <c r="M174" s="1"/>
      <c r="N174" s="1" t="s">
        <v>117</v>
      </c>
      <c r="O174" s="1"/>
      <c r="P174" s="1"/>
      <c r="Q174" s="1" t="s">
        <v>124</v>
      </c>
      <c r="R174" s="1" t="s">
        <v>88</v>
      </c>
      <c r="S174" s="1" t="s">
        <v>1</v>
      </c>
      <c r="T174" s="1" t="s">
        <v>89</v>
      </c>
      <c r="U174" s="1" t="s">
        <v>124</v>
      </c>
      <c r="V174" s="1" t="s">
        <v>88</v>
      </c>
      <c r="W174" s="1" t="s">
        <v>1</v>
      </c>
      <c r="X174" s="1" t="s">
        <v>89</v>
      </c>
      <c r="Y174" s="1" t="s">
        <v>90</v>
      </c>
      <c r="Z174" s="1" t="s">
        <v>88</v>
      </c>
      <c r="AA174" s="93" t="str">
        <f t="shared" si="3"/>
        <v>4</v>
      </c>
      <c r="AB174" s="1" t="s">
        <v>2</v>
      </c>
      <c r="AC174" s="1" t="s">
        <v>65</v>
      </c>
      <c r="AD174" s="1" t="s">
        <v>91</v>
      </c>
      <c r="AE174" s="1" t="s">
        <v>92</v>
      </c>
      <c r="AF174" s="1" t="s">
        <v>125</v>
      </c>
      <c r="AG174" s="48">
        <v>109000</v>
      </c>
      <c r="AH174" s="48">
        <v>109000</v>
      </c>
      <c r="AI174" s="48">
        <v>93637</v>
      </c>
      <c r="AJ174" s="48">
        <v>93637</v>
      </c>
      <c r="AK174" s="1" t="s">
        <v>126</v>
      </c>
      <c r="AL174" s="1">
        <v>0</v>
      </c>
      <c r="AM174" s="1">
        <v>100</v>
      </c>
      <c r="AN174" s="48">
        <v>0.40265325000000002</v>
      </c>
      <c r="AO174" s="2">
        <v>17539.5756836</v>
      </c>
      <c r="AP174" s="2">
        <v>554.77860970100005</v>
      </c>
      <c r="AQ174" s="61">
        <v>0.40272622294900001</v>
      </c>
      <c r="AR174" s="61">
        <v>0.40272622301799998</v>
      </c>
    </row>
    <row r="175" spans="1:44" x14ac:dyDescent="0.25">
      <c r="A175"/>
      <c r="B175" s="1">
        <v>13551918</v>
      </c>
      <c r="C175" s="1" t="s">
        <v>411</v>
      </c>
      <c r="D175" s="1" t="s">
        <v>412</v>
      </c>
      <c r="E175" s="1" t="s">
        <v>74</v>
      </c>
      <c r="F175" s="1"/>
      <c r="G175" s="1" t="s">
        <v>411</v>
      </c>
      <c r="H175" s="1" t="s">
        <v>412</v>
      </c>
      <c r="I175" s="1"/>
      <c r="J175" s="1"/>
      <c r="K175" s="1" t="s">
        <v>413</v>
      </c>
      <c r="L175" s="48">
        <v>16945</v>
      </c>
      <c r="M175" s="1"/>
      <c r="N175" s="1" t="s">
        <v>117</v>
      </c>
      <c r="O175" s="1"/>
      <c r="P175" s="1"/>
      <c r="Q175" s="1" t="s">
        <v>414</v>
      </c>
      <c r="R175" s="1" t="s">
        <v>88</v>
      </c>
      <c r="S175" s="1" t="s">
        <v>1</v>
      </c>
      <c r="T175" s="1" t="s">
        <v>89</v>
      </c>
      <c r="U175" s="1" t="s">
        <v>414</v>
      </c>
      <c r="V175" s="1" t="s">
        <v>88</v>
      </c>
      <c r="W175" s="1" t="s">
        <v>1</v>
      </c>
      <c r="X175" s="1" t="s">
        <v>89</v>
      </c>
      <c r="Y175" s="1" t="s">
        <v>90</v>
      </c>
      <c r="Z175" s="1" t="s">
        <v>88</v>
      </c>
      <c r="AA175" s="93" t="str">
        <f t="shared" si="3"/>
        <v>4</v>
      </c>
      <c r="AB175" s="1" t="s">
        <v>2</v>
      </c>
      <c r="AC175" s="1" t="s">
        <v>65</v>
      </c>
      <c r="AD175" s="1" t="s">
        <v>91</v>
      </c>
      <c r="AE175" s="1" t="s">
        <v>92</v>
      </c>
      <c r="AF175" s="1" t="s">
        <v>415</v>
      </c>
      <c r="AG175" s="48">
        <v>144400</v>
      </c>
      <c r="AH175" s="48">
        <v>144400</v>
      </c>
      <c r="AI175" s="48">
        <v>149913</v>
      </c>
      <c r="AJ175" s="48">
        <v>144400</v>
      </c>
      <c r="AK175" s="1" t="s">
        <v>416</v>
      </c>
      <c r="AL175" s="1">
        <v>0</v>
      </c>
      <c r="AM175" s="1">
        <v>100</v>
      </c>
      <c r="AN175" s="48">
        <v>0.35235336</v>
      </c>
      <c r="AO175" s="2">
        <v>15348.512207</v>
      </c>
      <c r="AP175" s="2">
        <v>530.26348563099998</v>
      </c>
      <c r="AQ175" s="61">
        <v>0.35241607482100001</v>
      </c>
      <c r="AR175" s="61">
        <v>0.35241654914499998</v>
      </c>
    </row>
    <row r="176" spans="1:44" x14ac:dyDescent="0.25">
      <c r="B176" s="1">
        <v>13551919</v>
      </c>
      <c r="C176" s="1" t="s">
        <v>417</v>
      </c>
      <c r="D176" s="1" t="s">
        <v>418</v>
      </c>
      <c r="E176" s="1" t="s">
        <v>74</v>
      </c>
      <c r="F176" s="1"/>
      <c r="G176" s="1" t="s">
        <v>417</v>
      </c>
      <c r="H176" s="1" t="s">
        <v>418</v>
      </c>
      <c r="I176" s="1"/>
      <c r="J176" s="1"/>
      <c r="K176" s="1" t="s">
        <v>419</v>
      </c>
      <c r="L176" s="48">
        <v>16955</v>
      </c>
      <c r="M176" s="1"/>
      <c r="N176" s="1" t="s">
        <v>117</v>
      </c>
      <c r="O176" s="1"/>
      <c r="P176" s="1"/>
      <c r="Q176" s="1" t="s">
        <v>420</v>
      </c>
      <c r="R176" s="1" t="s">
        <v>88</v>
      </c>
      <c r="S176" s="1" t="s">
        <v>1</v>
      </c>
      <c r="T176" s="1" t="s">
        <v>89</v>
      </c>
      <c r="U176" s="1" t="s">
        <v>420</v>
      </c>
      <c r="V176" s="1" t="s">
        <v>88</v>
      </c>
      <c r="W176" s="1" t="s">
        <v>1</v>
      </c>
      <c r="X176" s="1" t="s">
        <v>89</v>
      </c>
      <c r="Y176" s="1" t="s">
        <v>90</v>
      </c>
      <c r="Z176" s="1" t="s">
        <v>88</v>
      </c>
      <c r="AA176" s="93" t="str">
        <f t="shared" si="3"/>
        <v>4</v>
      </c>
      <c r="AB176" s="1" t="s">
        <v>2</v>
      </c>
      <c r="AC176" s="1" t="s">
        <v>65</v>
      </c>
      <c r="AD176" s="1" t="s">
        <v>91</v>
      </c>
      <c r="AE176" s="1" t="s">
        <v>92</v>
      </c>
      <c r="AF176" s="1" t="s">
        <v>421</v>
      </c>
      <c r="AG176" s="48">
        <v>123000</v>
      </c>
      <c r="AH176" s="48">
        <v>123000</v>
      </c>
      <c r="AI176" s="48">
        <v>104325</v>
      </c>
      <c r="AJ176" s="48">
        <v>104325</v>
      </c>
      <c r="AK176" s="1" t="s">
        <v>422</v>
      </c>
      <c r="AL176" s="1">
        <v>0</v>
      </c>
      <c r="AM176" s="1">
        <v>100</v>
      </c>
      <c r="AN176" s="48">
        <v>0.43860998000000001</v>
      </c>
      <c r="AO176" s="2">
        <v>19105.8505859</v>
      </c>
      <c r="AP176" s="2">
        <v>572.25158998899997</v>
      </c>
      <c r="AQ176" s="61">
        <v>0.438689548933</v>
      </c>
      <c r="AR176" s="61">
        <v>0.43869050694400002</v>
      </c>
    </row>
    <row r="177" spans="2:44" x14ac:dyDescent="0.25">
      <c r="B177" s="1">
        <v>13550186</v>
      </c>
      <c r="C177" s="1" t="s">
        <v>127</v>
      </c>
      <c r="D177" s="1" t="s">
        <v>128</v>
      </c>
      <c r="E177" s="1" t="s">
        <v>74</v>
      </c>
      <c r="F177" s="1"/>
      <c r="G177" s="1" t="s">
        <v>127</v>
      </c>
      <c r="H177" s="1" t="s">
        <v>128</v>
      </c>
      <c r="I177" s="1"/>
      <c r="J177" s="1"/>
      <c r="K177" s="1" t="s">
        <v>129</v>
      </c>
      <c r="L177" s="48">
        <v>16965</v>
      </c>
      <c r="M177" s="1"/>
      <c r="N177" s="1" t="s">
        <v>117</v>
      </c>
      <c r="O177" s="1"/>
      <c r="P177" s="1"/>
      <c r="Q177" s="1" t="s">
        <v>130</v>
      </c>
      <c r="R177" s="1" t="s">
        <v>88</v>
      </c>
      <c r="S177" s="1" t="s">
        <v>1</v>
      </c>
      <c r="T177" s="1" t="s">
        <v>89</v>
      </c>
      <c r="U177" s="1" t="s">
        <v>130</v>
      </c>
      <c r="V177" s="1" t="s">
        <v>88</v>
      </c>
      <c r="W177" s="1" t="s">
        <v>1</v>
      </c>
      <c r="X177" s="1" t="s">
        <v>89</v>
      </c>
      <c r="Y177" s="1" t="s">
        <v>90</v>
      </c>
      <c r="Z177" s="1" t="s">
        <v>88</v>
      </c>
      <c r="AA177" s="93" t="str">
        <f t="shared" si="3"/>
        <v>4</v>
      </c>
      <c r="AB177" s="1" t="s">
        <v>2</v>
      </c>
      <c r="AC177" s="1" t="s">
        <v>65</v>
      </c>
      <c r="AD177" s="1" t="s">
        <v>91</v>
      </c>
      <c r="AE177" s="1" t="s">
        <v>92</v>
      </c>
      <c r="AF177" s="1" t="s">
        <v>131</v>
      </c>
      <c r="AG177" s="48">
        <v>122100</v>
      </c>
      <c r="AH177" s="48">
        <v>122100</v>
      </c>
      <c r="AI177" s="48">
        <v>102739</v>
      </c>
      <c r="AJ177" s="48">
        <v>102739</v>
      </c>
      <c r="AK177" s="1" t="s">
        <v>132</v>
      </c>
      <c r="AL177" s="1">
        <v>0</v>
      </c>
      <c r="AM177" s="1">
        <v>100</v>
      </c>
      <c r="AN177" s="48">
        <v>0.43983088999999997</v>
      </c>
      <c r="AO177" s="2">
        <v>19159.0336914</v>
      </c>
      <c r="AP177" s="2">
        <v>572.66805765699996</v>
      </c>
      <c r="AQ177" s="61">
        <v>0.43991078037300002</v>
      </c>
      <c r="AR177" s="61">
        <v>0.43991078037699999</v>
      </c>
    </row>
    <row r="178" spans="2:44" x14ac:dyDescent="0.25">
      <c r="B178" s="1">
        <v>13552850</v>
      </c>
      <c r="C178" s="1" t="s">
        <v>617</v>
      </c>
      <c r="D178" s="1" t="s">
        <v>618</v>
      </c>
      <c r="E178" s="1" t="s">
        <v>74</v>
      </c>
      <c r="F178" s="1"/>
      <c r="G178" s="1" t="s">
        <v>617</v>
      </c>
      <c r="H178" s="1" t="s">
        <v>618</v>
      </c>
      <c r="I178" s="1"/>
      <c r="J178" s="1"/>
      <c r="K178" s="1" t="s">
        <v>619</v>
      </c>
      <c r="L178" s="48">
        <v>16975</v>
      </c>
      <c r="M178" s="1"/>
      <c r="N178" s="1" t="s">
        <v>117</v>
      </c>
      <c r="O178" s="1"/>
      <c r="P178" s="1"/>
      <c r="Q178" s="1" t="s">
        <v>620</v>
      </c>
      <c r="R178" s="1" t="s">
        <v>88</v>
      </c>
      <c r="S178" s="1" t="s">
        <v>1</v>
      </c>
      <c r="T178" s="1" t="s">
        <v>89</v>
      </c>
      <c r="U178" s="1" t="s">
        <v>620</v>
      </c>
      <c r="V178" s="1" t="s">
        <v>88</v>
      </c>
      <c r="W178" s="1" t="s">
        <v>1</v>
      </c>
      <c r="X178" s="1" t="s">
        <v>89</v>
      </c>
      <c r="Y178" s="1" t="s">
        <v>90</v>
      </c>
      <c r="Z178" s="1" t="s">
        <v>88</v>
      </c>
      <c r="AA178" s="93" t="str">
        <f t="shared" si="3"/>
        <v>4</v>
      </c>
      <c r="AB178" s="1" t="s">
        <v>2</v>
      </c>
      <c r="AC178" s="1" t="s">
        <v>65</v>
      </c>
      <c r="AD178" s="1" t="s">
        <v>91</v>
      </c>
      <c r="AE178" s="1" t="s">
        <v>92</v>
      </c>
      <c r="AF178" s="1" t="s">
        <v>621</v>
      </c>
      <c r="AG178" s="48">
        <v>115000</v>
      </c>
      <c r="AH178" s="48">
        <v>115000</v>
      </c>
      <c r="AI178" s="48">
        <v>101256</v>
      </c>
      <c r="AJ178" s="48">
        <v>101256</v>
      </c>
      <c r="AK178" s="1" t="s">
        <v>622</v>
      </c>
      <c r="AL178" s="1">
        <v>0</v>
      </c>
      <c r="AM178" s="1">
        <v>100</v>
      </c>
      <c r="AN178" s="48">
        <v>0.39708251</v>
      </c>
      <c r="AO178" s="2">
        <v>17296.9140625</v>
      </c>
      <c r="AP178" s="2">
        <v>551.892957357</v>
      </c>
      <c r="AQ178" s="61">
        <v>0.39715470654500001</v>
      </c>
      <c r="AR178" s="61">
        <v>0.39715472582099998</v>
      </c>
    </row>
    <row r="179" spans="2:44" x14ac:dyDescent="0.25">
      <c r="B179" s="1">
        <v>13550187</v>
      </c>
      <c r="C179" s="1" t="s">
        <v>133</v>
      </c>
      <c r="D179" s="1" t="s">
        <v>134</v>
      </c>
      <c r="E179" s="1" t="s">
        <v>74</v>
      </c>
      <c r="F179" s="1"/>
      <c r="G179" s="1" t="s">
        <v>133</v>
      </c>
      <c r="H179" s="1" t="s">
        <v>134</v>
      </c>
      <c r="I179" s="1"/>
      <c r="J179" s="1"/>
      <c r="K179" s="1" t="s">
        <v>135</v>
      </c>
      <c r="L179" s="48">
        <v>16985</v>
      </c>
      <c r="M179" s="1"/>
      <c r="N179" s="1" t="s">
        <v>117</v>
      </c>
      <c r="O179" s="1"/>
      <c r="P179" s="1"/>
      <c r="Q179" s="1" t="s">
        <v>136</v>
      </c>
      <c r="R179" s="1" t="s">
        <v>88</v>
      </c>
      <c r="S179" s="1" t="s">
        <v>1</v>
      </c>
      <c r="T179" s="1" t="s">
        <v>89</v>
      </c>
      <c r="U179" s="1" t="s">
        <v>136</v>
      </c>
      <c r="V179" s="1" t="s">
        <v>88</v>
      </c>
      <c r="W179" s="1" t="s">
        <v>1</v>
      </c>
      <c r="X179" s="1" t="s">
        <v>89</v>
      </c>
      <c r="Y179" s="1" t="s">
        <v>90</v>
      </c>
      <c r="Z179" s="1" t="s">
        <v>88</v>
      </c>
      <c r="AA179" s="93" t="str">
        <f t="shared" si="3"/>
        <v>4</v>
      </c>
      <c r="AB179" s="1" t="s">
        <v>2</v>
      </c>
      <c r="AC179" s="1" t="s">
        <v>65</v>
      </c>
      <c r="AD179" s="1" t="s">
        <v>91</v>
      </c>
      <c r="AE179" s="1" t="s">
        <v>92</v>
      </c>
      <c r="AF179" s="1" t="s">
        <v>137</v>
      </c>
      <c r="AG179" s="48">
        <v>132400</v>
      </c>
      <c r="AH179" s="48">
        <v>132400</v>
      </c>
      <c r="AI179" s="48">
        <v>113296</v>
      </c>
      <c r="AJ179" s="48">
        <v>113296</v>
      </c>
      <c r="AK179" s="1" t="s">
        <v>138</v>
      </c>
      <c r="AL179" s="1">
        <v>0</v>
      </c>
      <c r="AM179" s="1">
        <v>100</v>
      </c>
      <c r="AN179" s="48">
        <v>0.41289801999999998</v>
      </c>
      <c r="AO179" s="2">
        <v>17985.8378906</v>
      </c>
      <c r="AP179" s="2">
        <v>559.76087006700004</v>
      </c>
      <c r="AQ179" s="61">
        <v>0.41297314591700002</v>
      </c>
      <c r="AR179" s="61">
        <v>0.41297308704800001</v>
      </c>
    </row>
    <row r="180" spans="2:44" x14ac:dyDescent="0.25">
      <c r="B180" s="1">
        <v>13551920</v>
      </c>
      <c r="C180" s="1" t="s">
        <v>423</v>
      </c>
      <c r="D180" s="1" t="s">
        <v>424</v>
      </c>
      <c r="E180" s="1" t="s">
        <v>74</v>
      </c>
      <c r="F180" s="1"/>
      <c r="G180" s="1" t="s">
        <v>423</v>
      </c>
      <c r="H180" s="1" t="s">
        <v>424</v>
      </c>
      <c r="I180" s="1"/>
      <c r="J180" s="1"/>
      <c r="K180" s="1" t="s">
        <v>425</v>
      </c>
      <c r="L180" s="48">
        <v>16995</v>
      </c>
      <c r="M180" s="1"/>
      <c r="N180" s="1" t="s">
        <v>117</v>
      </c>
      <c r="O180" s="1"/>
      <c r="P180" s="1"/>
      <c r="Q180" s="1" t="s">
        <v>426</v>
      </c>
      <c r="R180" s="1" t="s">
        <v>88</v>
      </c>
      <c r="S180" s="1" t="s">
        <v>1</v>
      </c>
      <c r="T180" s="1" t="s">
        <v>89</v>
      </c>
      <c r="U180" s="1" t="s">
        <v>426</v>
      </c>
      <c r="V180" s="1" t="s">
        <v>88</v>
      </c>
      <c r="W180" s="1" t="s">
        <v>1</v>
      </c>
      <c r="X180" s="1" t="s">
        <v>89</v>
      </c>
      <c r="Y180" s="1" t="s">
        <v>90</v>
      </c>
      <c r="Z180" s="1" t="s">
        <v>88</v>
      </c>
      <c r="AA180" s="93" t="str">
        <f t="shared" si="3"/>
        <v>4</v>
      </c>
      <c r="AB180" s="1" t="s">
        <v>2</v>
      </c>
      <c r="AC180" s="1" t="s">
        <v>65</v>
      </c>
      <c r="AD180" s="1" t="s">
        <v>91</v>
      </c>
      <c r="AE180" s="1" t="s">
        <v>92</v>
      </c>
      <c r="AF180" s="1" t="s">
        <v>427</v>
      </c>
      <c r="AG180" s="48">
        <v>143800</v>
      </c>
      <c r="AH180" s="48">
        <v>143800</v>
      </c>
      <c r="AI180" s="48">
        <v>111744</v>
      </c>
      <c r="AJ180" s="48">
        <v>143800</v>
      </c>
      <c r="AK180" s="1" t="s">
        <v>428</v>
      </c>
      <c r="AL180" s="1">
        <v>0</v>
      </c>
      <c r="AM180" s="1">
        <v>100</v>
      </c>
      <c r="AN180" s="48">
        <v>0.47192873000000002</v>
      </c>
      <c r="AO180" s="2">
        <v>20557.215332</v>
      </c>
      <c r="AP180" s="2">
        <v>588.36843809599998</v>
      </c>
      <c r="AQ180" s="61">
        <v>0.47201448431100002</v>
      </c>
      <c r="AR180" s="61">
        <v>0.47201448231199999</v>
      </c>
    </row>
    <row r="181" spans="2:44" x14ac:dyDescent="0.25">
      <c r="B181" s="1">
        <v>13550188</v>
      </c>
      <c r="C181" s="1" t="s">
        <v>139</v>
      </c>
      <c r="D181" s="1" t="s">
        <v>140</v>
      </c>
      <c r="E181" s="1" t="s">
        <v>74</v>
      </c>
      <c r="F181" s="1"/>
      <c r="G181" s="1" t="s">
        <v>139</v>
      </c>
      <c r="H181" s="1" t="s">
        <v>140</v>
      </c>
      <c r="I181" s="1"/>
      <c r="J181" s="1"/>
      <c r="K181" s="1" t="s">
        <v>141</v>
      </c>
      <c r="L181" s="48">
        <v>17005</v>
      </c>
      <c r="M181" s="1"/>
      <c r="N181" s="1" t="s">
        <v>117</v>
      </c>
      <c r="O181" s="1"/>
      <c r="P181" s="1"/>
      <c r="Q181" s="1" t="s">
        <v>142</v>
      </c>
      <c r="R181" s="1" t="s">
        <v>88</v>
      </c>
      <c r="S181" s="1" t="s">
        <v>1</v>
      </c>
      <c r="T181" s="1" t="s">
        <v>89</v>
      </c>
      <c r="U181" s="1" t="s">
        <v>142</v>
      </c>
      <c r="V181" s="1" t="s">
        <v>88</v>
      </c>
      <c r="W181" s="1" t="s">
        <v>1</v>
      </c>
      <c r="X181" s="1" t="s">
        <v>143</v>
      </c>
      <c r="Y181" s="1" t="s">
        <v>90</v>
      </c>
      <c r="Z181" s="1" t="s">
        <v>88</v>
      </c>
      <c r="AA181" s="93" t="str">
        <f t="shared" si="3"/>
        <v>4</v>
      </c>
      <c r="AB181" s="1" t="s">
        <v>2</v>
      </c>
      <c r="AC181" s="1" t="s">
        <v>65</v>
      </c>
      <c r="AD181" s="1" t="s">
        <v>91</v>
      </c>
      <c r="AE181" s="1" t="s">
        <v>92</v>
      </c>
      <c r="AF181" s="1" t="s">
        <v>144</v>
      </c>
      <c r="AG181" s="48">
        <v>121600</v>
      </c>
      <c r="AH181" s="48">
        <v>121600</v>
      </c>
      <c r="AI181" s="48">
        <v>99987</v>
      </c>
      <c r="AJ181" s="48">
        <v>99987</v>
      </c>
      <c r="AK181" s="1" t="s">
        <v>145</v>
      </c>
      <c r="AL181" s="1">
        <v>0</v>
      </c>
      <c r="AM181" s="1">
        <v>100</v>
      </c>
      <c r="AN181" s="48">
        <v>0.47295074999999998</v>
      </c>
      <c r="AO181" s="2">
        <v>20601.7348633</v>
      </c>
      <c r="AP181" s="2">
        <v>588.92170905600005</v>
      </c>
      <c r="AQ181" s="61">
        <v>0.47303662298900001</v>
      </c>
      <c r="AR181" s="61">
        <v>0.473036622982</v>
      </c>
    </row>
    <row r="182" spans="2:44" x14ac:dyDescent="0.25">
      <c r="B182" s="1">
        <v>13551921</v>
      </c>
      <c r="C182" s="1" t="s">
        <v>429</v>
      </c>
      <c r="D182" s="1" t="s">
        <v>430</v>
      </c>
      <c r="E182" s="1" t="s">
        <v>74</v>
      </c>
      <c r="F182" s="1"/>
      <c r="G182" s="1" t="s">
        <v>429</v>
      </c>
      <c r="H182" s="1" t="s">
        <v>430</v>
      </c>
      <c r="I182" s="1"/>
      <c r="J182" s="1"/>
      <c r="K182" s="1" t="s">
        <v>431</v>
      </c>
      <c r="L182" s="48">
        <v>17015</v>
      </c>
      <c r="M182" s="1"/>
      <c r="N182" s="1" t="s">
        <v>117</v>
      </c>
      <c r="O182" s="1"/>
      <c r="P182" s="1"/>
      <c r="Q182" s="1" t="s">
        <v>432</v>
      </c>
      <c r="R182" s="1" t="s">
        <v>88</v>
      </c>
      <c r="S182" s="1" t="s">
        <v>1</v>
      </c>
      <c r="T182" s="1" t="s">
        <v>89</v>
      </c>
      <c r="U182" s="1" t="s">
        <v>432</v>
      </c>
      <c r="V182" s="1" t="s">
        <v>88</v>
      </c>
      <c r="W182" s="1" t="s">
        <v>1</v>
      </c>
      <c r="X182" s="1" t="s">
        <v>89</v>
      </c>
      <c r="Y182" s="1" t="s">
        <v>90</v>
      </c>
      <c r="Z182" s="1" t="s">
        <v>88</v>
      </c>
      <c r="AA182" s="93" t="str">
        <f t="shared" si="3"/>
        <v>4</v>
      </c>
      <c r="AB182" s="1" t="s">
        <v>2</v>
      </c>
      <c r="AC182" s="1" t="s">
        <v>65</v>
      </c>
      <c r="AD182" s="1" t="s">
        <v>91</v>
      </c>
      <c r="AE182" s="1" t="s">
        <v>92</v>
      </c>
      <c r="AF182" s="1" t="s">
        <v>433</v>
      </c>
      <c r="AG182" s="48">
        <v>133000</v>
      </c>
      <c r="AH182" s="48">
        <v>133000</v>
      </c>
      <c r="AI182" s="48">
        <v>128204</v>
      </c>
      <c r="AJ182" s="48">
        <v>128204</v>
      </c>
      <c r="AK182" s="1" t="s">
        <v>434</v>
      </c>
      <c r="AL182" s="1">
        <v>0</v>
      </c>
      <c r="AM182" s="1">
        <v>100</v>
      </c>
      <c r="AN182" s="48">
        <v>0.46536091000000002</v>
      </c>
      <c r="AO182" s="2">
        <v>20271.1210938</v>
      </c>
      <c r="AP182" s="2">
        <v>585.12225112099998</v>
      </c>
      <c r="AQ182" s="61">
        <v>0.465445539031</v>
      </c>
      <c r="AR182" s="61">
        <v>0.46544553902699998</v>
      </c>
    </row>
    <row r="183" spans="2:44" x14ac:dyDescent="0.25">
      <c r="B183" s="1">
        <v>13552851</v>
      </c>
      <c r="C183" s="1" t="s">
        <v>623</v>
      </c>
      <c r="D183" s="1" t="s">
        <v>624</v>
      </c>
      <c r="E183" s="1" t="s">
        <v>74</v>
      </c>
      <c r="F183" s="1"/>
      <c r="G183" s="1" t="s">
        <v>623</v>
      </c>
      <c r="H183" s="1" t="s">
        <v>624</v>
      </c>
      <c r="I183" s="1"/>
      <c r="J183" s="1"/>
      <c r="K183" s="1" t="s">
        <v>625</v>
      </c>
      <c r="L183" s="48">
        <v>17025</v>
      </c>
      <c r="M183" s="1"/>
      <c r="N183" s="1" t="s">
        <v>117</v>
      </c>
      <c r="O183" s="1"/>
      <c r="P183" s="1"/>
      <c r="Q183" s="1" t="s">
        <v>626</v>
      </c>
      <c r="R183" s="1" t="s">
        <v>88</v>
      </c>
      <c r="S183" s="1" t="s">
        <v>1</v>
      </c>
      <c r="T183" s="1" t="s">
        <v>89</v>
      </c>
      <c r="U183" s="1" t="s">
        <v>626</v>
      </c>
      <c r="V183" s="1" t="s">
        <v>88</v>
      </c>
      <c r="W183" s="1" t="s">
        <v>1</v>
      </c>
      <c r="X183" s="1" t="s">
        <v>89</v>
      </c>
      <c r="Y183" s="1" t="s">
        <v>90</v>
      </c>
      <c r="Z183" s="1" t="s">
        <v>88</v>
      </c>
      <c r="AA183" s="93" t="str">
        <f t="shared" si="3"/>
        <v>4</v>
      </c>
      <c r="AB183" s="1" t="s">
        <v>2</v>
      </c>
      <c r="AC183" s="1" t="s">
        <v>65</v>
      </c>
      <c r="AD183" s="1" t="s">
        <v>91</v>
      </c>
      <c r="AE183" s="1" t="s">
        <v>92</v>
      </c>
      <c r="AF183" s="1" t="s">
        <v>627</v>
      </c>
      <c r="AG183" s="48">
        <v>178500</v>
      </c>
      <c r="AH183" s="48">
        <v>178500</v>
      </c>
      <c r="AI183" s="48">
        <v>162561</v>
      </c>
      <c r="AJ183" s="48">
        <v>162561</v>
      </c>
      <c r="AK183" s="1" t="s">
        <v>628</v>
      </c>
      <c r="AL183" s="1">
        <v>0</v>
      </c>
      <c r="AM183" s="1">
        <v>100</v>
      </c>
      <c r="AN183" s="48">
        <v>0.41364946000000002</v>
      </c>
      <c r="AO183" s="2">
        <v>18018.5703125</v>
      </c>
      <c r="AP183" s="2">
        <v>560.15258008000001</v>
      </c>
      <c r="AQ183" s="61">
        <v>0.41372431378899999</v>
      </c>
      <c r="AR183" s="61">
        <v>0.331896931141</v>
      </c>
    </row>
    <row r="184" spans="2:44" x14ac:dyDescent="0.25">
      <c r="B184" s="1">
        <v>13551354</v>
      </c>
      <c r="C184" s="1" t="s">
        <v>271</v>
      </c>
      <c r="D184" s="1" t="s">
        <v>272</v>
      </c>
      <c r="E184" s="1" t="s">
        <v>74</v>
      </c>
      <c r="F184" s="1"/>
      <c r="G184" s="1" t="s">
        <v>271</v>
      </c>
      <c r="H184" s="1" t="s">
        <v>272</v>
      </c>
      <c r="I184" s="1"/>
      <c r="J184" s="1"/>
      <c r="K184" s="1" t="s">
        <v>273</v>
      </c>
      <c r="L184" s="48">
        <v>17035</v>
      </c>
      <c r="M184" s="1"/>
      <c r="N184" s="1" t="s">
        <v>117</v>
      </c>
      <c r="O184" s="1"/>
      <c r="P184" s="1"/>
      <c r="Q184" s="1" t="s">
        <v>274</v>
      </c>
      <c r="R184" s="1" t="s">
        <v>88</v>
      </c>
      <c r="S184" s="1" t="s">
        <v>1</v>
      </c>
      <c r="T184" s="1" t="s">
        <v>89</v>
      </c>
      <c r="U184" s="1" t="s">
        <v>274</v>
      </c>
      <c r="V184" s="1" t="s">
        <v>88</v>
      </c>
      <c r="W184" s="1" t="s">
        <v>1</v>
      </c>
      <c r="X184" s="1" t="s">
        <v>89</v>
      </c>
      <c r="Y184" s="1" t="s">
        <v>90</v>
      </c>
      <c r="Z184" s="1" t="s">
        <v>88</v>
      </c>
      <c r="AA184" s="93" t="str">
        <f t="shared" si="3"/>
        <v>4</v>
      </c>
      <c r="AB184" s="1" t="s">
        <v>2</v>
      </c>
      <c r="AC184" s="1" t="s">
        <v>65</v>
      </c>
      <c r="AD184" s="1" t="s">
        <v>91</v>
      </c>
      <c r="AE184" s="1" t="s">
        <v>92</v>
      </c>
      <c r="AF184" s="1" t="s">
        <v>275</v>
      </c>
      <c r="AG184" s="48">
        <v>103300</v>
      </c>
      <c r="AH184" s="48">
        <v>103300</v>
      </c>
      <c r="AI184" s="48">
        <v>92639</v>
      </c>
      <c r="AJ184" s="48">
        <v>92639</v>
      </c>
      <c r="AK184" s="1" t="s">
        <v>276</v>
      </c>
      <c r="AL184" s="1">
        <v>0</v>
      </c>
      <c r="AM184" s="1">
        <v>100</v>
      </c>
      <c r="AN184" s="48">
        <v>0.39794486000000001</v>
      </c>
      <c r="AO184" s="2">
        <v>17334.4780273</v>
      </c>
      <c r="AP184" s="2">
        <v>539.84712378200004</v>
      </c>
      <c r="AQ184" s="61">
        <v>0.39801724561700003</v>
      </c>
      <c r="AR184" s="61">
        <v>0.16729869774700001</v>
      </c>
    </row>
    <row r="185" spans="2:44" x14ac:dyDescent="0.25">
      <c r="B185" s="1">
        <v>13552852</v>
      </c>
      <c r="C185" s="1" t="s">
        <v>629</v>
      </c>
      <c r="D185" s="1" t="s">
        <v>630</v>
      </c>
      <c r="E185" s="1" t="s">
        <v>74</v>
      </c>
      <c r="F185" s="1"/>
      <c r="G185" s="1" t="s">
        <v>629</v>
      </c>
      <c r="H185" s="1" t="s">
        <v>630</v>
      </c>
      <c r="I185" s="1"/>
      <c r="J185" s="1"/>
      <c r="K185" s="1" t="s">
        <v>631</v>
      </c>
      <c r="L185" s="48">
        <v>17045</v>
      </c>
      <c r="M185" s="1"/>
      <c r="N185" s="1" t="s">
        <v>117</v>
      </c>
      <c r="O185" s="1"/>
      <c r="P185" s="1"/>
      <c r="Q185" s="1" t="s">
        <v>632</v>
      </c>
      <c r="R185" s="1" t="s">
        <v>88</v>
      </c>
      <c r="S185" s="1" t="s">
        <v>1</v>
      </c>
      <c r="T185" s="1" t="s">
        <v>89</v>
      </c>
      <c r="U185" s="1" t="s">
        <v>632</v>
      </c>
      <c r="V185" s="1" t="s">
        <v>88</v>
      </c>
      <c r="W185" s="1" t="s">
        <v>1</v>
      </c>
      <c r="X185" s="1" t="s">
        <v>89</v>
      </c>
      <c r="Y185" s="1" t="s">
        <v>90</v>
      </c>
      <c r="Z185" s="1" t="s">
        <v>88</v>
      </c>
      <c r="AA185" s="93" t="str">
        <f t="shared" si="3"/>
        <v>4</v>
      </c>
      <c r="AB185" s="1" t="s">
        <v>2</v>
      </c>
      <c r="AC185" s="1" t="s">
        <v>65</v>
      </c>
      <c r="AD185" s="1" t="s">
        <v>91</v>
      </c>
      <c r="AE185" s="1" t="s">
        <v>92</v>
      </c>
      <c r="AF185" s="1" t="s">
        <v>633</v>
      </c>
      <c r="AG185" s="48">
        <v>153100</v>
      </c>
      <c r="AH185" s="48">
        <v>153100</v>
      </c>
      <c r="AI185" s="48">
        <v>126490</v>
      </c>
      <c r="AJ185" s="48">
        <v>126490</v>
      </c>
      <c r="AK185" s="1" t="s">
        <v>69</v>
      </c>
      <c r="AL185" s="1">
        <v>0</v>
      </c>
      <c r="AM185" s="1">
        <v>100</v>
      </c>
      <c r="AN185" s="48">
        <v>0.38942328999999998</v>
      </c>
      <c r="AO185" s="2">
        <v>16963.2783203</v>
      </c>
      <c r="AP185" s="2">
        <v>611.66969155899994</v>
      </c>
      <c r="AQ185" s="61">
        <v>0.38949396933399999</v>
      </c>
      <c r="AR185" s="61">
        <v>0.20484697719799999</v>
      </c>
    </row>
    <row r="186" spans="2:44" x14ac:dyDescent="0.25">
      <c r="B186" s="1">
        <v>13550189</v>
      </c>
      <c r="C186" s="1" t="s">
        <v>146</v>
      </c>
      <c r="D186" s="1" t="s">
        <v>147</v>
      </c>
      <c r="E186" s="1" t="s">
        <v>74</v>
      </c>
      <c r="F186" s="1"/>
      <c r="G186" s="1" t="s">
        <v>146</v>
      </c>
      <c r="H186" s="1" t="s">
        <v>147</v>
      </c>
      <c r="I186" s="1"/>
      <c r="J186" s="1"/>
      <c r="K186" s="1" t="s">
        <v>148</v>
      </c>
      <c r="L186" s="48">
        <v>16864</v>
      </c>
      <c r="M186" s="1"/>
      <c r="N186" s="1" t="s">
        <v>117</v>
      </c>
      <c r="O186" s="1"/>
      <c r="P186" s="1"/>
      <c r="Q186" s="1" t="s">
        <v>149</v>
      </c>
      <c r="R186" s="1" t="s">
        <v>88</v>
      </c>
      <c r="S186" s="1" t="s">
        <v>1</v>
      </c>
      <c r="T186" s="1" t="s">
        <v>89</v>
      </c>
      <c r="U186" s="1" t="s">
        <v>149</v>
      </c>
      <c r="V186" s="1" t="s">
        <v>88</v>
      </c>
      <c r="W186" s="1" t="s">
        <v>1</v>
      </c>
      <c r="X186" s="1" t="s">
        <v>89</v>
      </c>
      <c r="Y186" s="1" t="s">
        <v>90</v>
      </c>
      <c r="Z186" s="1" t="s">
        <v>88</v>
      </c>
      <c r="AA186" s="93" t="str">
        <f t="shared" si="3"/>
        <v>4</v>
      </c>
      <c r="AB186" s="1" t="s">
        <v>2</v>
      </c>
      <c r="AC186" s="1" t="s">
        <v>65</v>
      </c>
      <c r="AD186" s="1" t="s">
        <v>91</v>
      </c>
      <c r="AE186" s="1" t="s">
        <v>92</v>
      </c>
      <c r="AF186" s="1" t="s">
        <v>150</v>
      </c>
      <c r="AG186" s="48">
        <v>127500</v>
      </c>
      <c r="AH186" s="48">
        <v>127500</v>
      </c>
      <c r="AI186" s="48">
        <v>103357</v>
      </c>
      <c r="AJ186" s="48">
        <v>127500</v>
      </c>
      <c r="AK186" s="1" t="s">
        <v>151</v>
      </c>
      <c r="AL186" s="1">
        <v>0</v>
      </c>
      <c r="AM186" s="1">
        <v>100</v>
      </c>
      <c r="AN186" s="48">
        <v>0.57792695999999999</v>
      </c>
      <c r="AO186" s="2">
        <v>25174.4985352</v>
      </c>
      <c r="AP186" s="2">
        <v>746.17589286800001</v>
      </c>
      <c r="AQ186" s="61">
        <v>0.57803214858200003</v>
      </c>
      <c r="AR186" s="61">
        <v>0.57803214858899998</v>
      </c>
    </row>
    <row r="187" spans="2:44" x14ac:dyDescent="0.25">
      <c r="B187" s="1">
        <v>13551922</v>
      </c>
      <c r="C187" s="1" t="s">
        <v>435</v>
      </c>
      <c r="D187" s="1" t="s">
        <v>436</v>
      </c>
      <c r="E187" s="1" t="s">
        <v>74</v>
      </c>
      <c r="F187" s="1"/>
      <c r="G187" s="1" t="s">
        <v>435</v>
      </c>
      <c r="H187" s="1" t="s">
        <v>436</v>
      </c>
      <c r="I187" s="1"/>
      <c r="J187" s="1"/>
      <c r="K187" s="1" t="s">
        <v>437</v>
      </c>
      <c r="L187" s="48">
        <v>16896</v>
      </c>
      <c r="M187" s="1"/>
      <c r="N187" s="1" t="s">
        <v>117</v>
      </c>
      <c r="O187" s="1"/>
      <c r="P187" s="1"/>
      <c r="Q187" s="1" t="s">
        <v>438</v>
      </c>
      <c r="R187" s="1" t="s">
        <v>88</v>
      </c>
      <c r="S187" s="1" t="s">
        <v>1</v>
      </c>
      <c r="T187" s="1" t="s">
        <v>89</v>
      </c>
      <c r="U187" s="1" t="s">
        <v>438</v>
      </c>
      <c r="V187" s="1" t="s">
        <v>88</v>
      </c>
      <c r="W187" s="1" t="s">
        <v>1</v>
      </c>
      <c r="X187" s="1" t="s">
        <v>89</v>
      </c>
      <c r="Y187" s="1" t="s">
        <v>90</v>
      </c>
      <c r="Z187" s="1" t="s">
        <v>88</v>
      </c>
      <c r="AA187" s="93" t="str">
        <f t="shared" si="3"/>
        <v>4</v>
      </c>
      <c r="AB187" s="1" t="s">
        <v>2</v>
      </c>
      <c r="AC187" s="1" t="s">
        <v>65</v>
      </c>
      <c r="AD187" s="1" t="s">
        <v>91</v>
      </c>
      <c r="AE187" s="1" t="s">
        <v>92</v>
      </c>
      <c r="AF187" s="1" t="s">
        <v>439</v>
      </c>
      <c r="AG187" s="48">
        <v>140800</v>
      </c>
      <c r="AH187" s="48">
        <v>140800</v>
      </c>
      <c r="AI187" s="48">
        <v>109615</v>
      </c>
      <c r="AJ187" s="48">
        <v>109615</v>
      </c>
      <c r="AK187" s="1" t="s">
        <v>440</v>
      </c>
      <c r="AL187" s="1">
        <v>0</v>
      </c>
      <c r="AM187" s="1">
        <v>100</v>
      </c>
      <c r="AN187" s="48">
        <v>0.41946801</v>
      </c>
      <c r="AO187" s="2">
        <v>18272.0263672</v>
      </c>
      <c r="AP187" s="2">
        <v>562.89184856199995</v>
      </c>
      <c r="AQ187" s="61">
        <v>0.419544509979</v>
      </c>
      <c r="AR187" s="61">
        <v>0.41954450990999997</v>
      </c>
    </row>
    <row r="188" spans="2:44" x14ac:dyDescent="0.25">
      <c r="B188" s="1">
        <v>13550190</v>
      </c>
      <c r="C188" s="1" t="s">
        <v>152</v>
      </c>
      <c r="D188" s="1" t="s">
        <v>153</v>
      </c>
      <c r="E188" s="1" t="s">
        <v>74</v>
      </c>
      <c r="F188" s="1"/>
      <c r="G188" s="1" t="s">
        <v>152</v>
      </c>
      <c r="H188" s="1" t="s">
        <v>153</v>
      </c>
      <c r="I188" s="1"/>
      <c r="J188" s="1"/>
      <c r="K188" s="1" t="s">
        <v>154</v>
      </c>
      <c r="L188" s="48">
        <v>16904</v>
      </c>
      <c r="M188" s="1"/>
      <c r="N188" s="1" t="s">
        <v>117</v>
      </c>
      <c r="O188" s="1"/>
      <c r="P188" s="1"/>
      <c r="Q188" s="1" t="s">
        <v>155</v>
      </c>
      <c r="R188" s="1" t="s">
        <v>88</v>
      </c>
      <c r="S188" s="1" t="s">
        <v>1</v>
      </c>
      <c r="T188" s="1" t="s">
        <v>89</v>
      </c>
      <c r="U188" s="1" t="s">
        <v>155</v>
      </c>
      <c r="V188" s="1" t="s">
        <v>88</v>
      </c>
      <c r="W188" s="1" t="s">
        <v>1</v>
      </c>
      <c r="X188" s="1" t="s">
        <v>89</v>
      </c>
      <c r="Y188" s="1" t="s">
        <v>90</v>
      </c>
      <c r="Z188" s="1" t="s">
        <v>88</v>
      </c>
      <c r="AA188" s="93" t="str">
        <f t="shared" si="3"/>
        <v>4</v>
      </c>
      <c r="AB188" s="1" t="s">
        <v>2</v>
      </c>
      <c r="AC188" s="1" t="s">
        <v>65</v>
      </c>
      <c r="AD188" s="1" t="s">
        <v>91</v>
      </c>
      <c r="AE188" s="1" t="s">
        <v>92</v>
      </c>
      <c r="AF188" s="1" t="s">
        <v>156</v>
      </c>
      <c r="AG188" s="48">
        <v>121300</v>
      </c>
      <c r="AH188" s="48">
        <v>121300</v>
      </c>
      <c r="AI188" s="48">
        <v>102103</v>
      </c>
      <c r="AJ188" s="48">
        <v>102103</v>
      </c>
      <c r="AK188" s="1" t="s">
        <v>157</v>
      </c>
      <c r="AL188" s="1">
        <v>0</v>
      </c>
      <c r="AM188" s="1">
        <v>100</v>
      </c>
      <c r="AN188" s="48">
        <v>0.41997435</v>
      </c>
      <c r="AO188" s="2">
        <v>18294.0825195</v>
      </c>
      <c r="AP188" s="2">
        <v>563.31546519799997</v>
      </c>
      <c r="AQ188" s="61">
        <v>0.42005070349500001</v>
      </c>
      <c r="AR188" s="61">
        <v>0.42005070352899998</v>
      </c>
    </row>
    <row r="189" spans="2:44" x14ac:dyDescent="0.25">
      <c r="B189" s="1">
        <v>13551355</v>
      </c>
      <c r="C189" s="1" t="s">
        <v>277</v>
      </c>
      <c r="D189" s="1" t="s">
        <v>278</v>
      </c>
      <c r="E189" s="1" t="s">
        <v>74</v>
      </c>
      <c r="F189" s="1"/>
      <c r="G189" s="1" t="s">
        <v>277</v>
      </c>
      <c r="H189" s="1" t="s">
        <v>278</v>
      </c>
      <c r="I189" s="1"/>
      <c r="J189" s="1"/>
      <c r="K189" s="1" t="s">
        <v>279</v>
      </c>
      <c r="L189" s="48">
        <v>16910</v>
      </c>
      <c r="M189" s="1"/>
      <c r="N189" s="1" t="s">
        <v>117</v>
      </c>
      <c r="O189" s="1"/>
      <c r="P189" s="1"/>
      <c r="Q189" s="1" t="s">
        <v>280</v>
      </c>
      <c r="R189" s="1" t="s">
        <v>88</v>
      </c>
      <c r="S189" s="1" t="s">
        <v>1</v>
      </c>
      <c r="T189" s="1" t="s">
        <v>89</v>
      </c>
      <c r="U189" s="1" t="s">
        <v>280</v>
      </c>
      <c r="V189" s="1" t="s">
        <v>88</v>
      </c>
      <c r="W189" s="1" t="s">
        <v>1</v>
      </c>
      <c r="X189" s="1" t="s">
        <v>89</v>
      </c>
      <c r="Y189" s="1" t="s">
        <v>90</v>
      </c>
      <c r="Z189" s="1" t="s">
        <v>88</v>
      </c>
      <c r="AA189" s="93" t="str">
        <f t="shared" si="3"/>
        <v>4</v>
      </c>
      <c r="AB189" s="1" t="s">
        <v>2</v>
      </c>
      <c r="AC189" s="1" t="s">
        <v>65</v>
      </c>
      <c r="AD189" s="1" t="s">
        <v>91</v>
      </c>
      <c r="AE189" s="1" t="s">
        <v>92</v>
      </c>
      <c r="AF189" s="1" t="s">
        <v>281</v>
      </c>
      <c r="AG189" s="48">
        <v>119900</v>
      </c>
      <c r="AH189" s="48">
        <v>119900</v>
      </c>
      <c r="AI189" s="48">
        <v>95244</v>
      </c>
      <c r="AJ189" s="48">
        <v>95244</v>
      </c>
      <c r="AK189" s="1" t="s">
        <v>282</v>
      </c>
      <c r="AL189" s="1">
        <v>0</v>
      </c>
      <c r="AM189" s="1">
        <v>100</v>
      </c>
      <c r="AN189" s="48">
        <v>0.42111045000000003</v>
      </c>
      <c r="AO189" s="2">
        <v>18343.5712891</v>
      </c>
      <c r="AP189" s="2">
        <v>564.02514507199999</v>
      </c>
      <c r="AQ189" s="61">
        <v>0.42118658946600002</v>
      </c>
      <c r="AR189" s="61">
        <v>0.42118658947100002</v>
      </c>
    </row>
    <row r="190" spans="2:44" x14ac:dyDescent="0.25">
      <c r="B190" s="1">
        <v>13552853</v>
      </c>
      <c r="C190" s="1" t="s">
        <v>634</v>
      </c>
      <c r="D190" s="1" t="s">
        <v>635</v>
      </c>
      <c r="E190" s="1" t="s">
        <v>74</v>
      </c>
      <c r="F190" s="1"/>
      <c r="G190" s="1" t="s">
        <v>634</v>
      </c>
      <c r="H190" s="1" t="s">
        <v>635</v>
      </c>
      <c r="I190" s="1"/>
      <c r="J190" s="1"/>
      <c r="K190" s="1" t="s">
        <v>636</v>
      </c>
      <c r="L190" s="48">
        <v>16922</v>
      </c>
      <c r="M190" s="1"/>
      <c r="N190" s="1" t="s">
        <v>117</v>
      </c>
      <c r="O190" s="1"/>
      <c r="P190" s="1"/>
      <c r="Q190" s="1" t="s">
        <v>637</v>
      </c>
      <c r="R190" s="1" t="s">
        <v>88</v>
      </c>
      <c r="S190" s="1" t="s">
        <v>1</v>
      </c>
      <c r="T190" s="1" t="s">
        <v>89</v>
      </c>
      <c r="U190" s="1" t="s">
        <v>637</v>
      </c>
      <c r="V190" s="1" t="s">
        <v>88</v>
      </c>
      <c r="W190" s="1" t="s">
        <v>1</v>
      </c>
      <c r="X190" s="1" t="s">
        <v>89</v>
      </c>
      <c r="Y190" s="1" t="s">
        <v>90</v>
      </c>
      <c r="Z190" s="1" t="s">
        <v>88</v>
      </c>
      <c r="AA190" s="93" t="str">
        <f t="shared" si="3"/>
        <v>4</v>
      </c>
      <c r="AB190" s="1" t="s">
        <v>2</v>
      </c>
      <c r="AC190" s="1" t="s">
        <v>65</v>
      </c>
      <c r="AD190" s="1" t="s">
        <v>91</v>
      </c>
      <c r="AE190" s="1" t="s">
        <v>92</v>
      </c>
      <c r="AF190" s="1" t="s">
        <v>638</v>
      </c>
      <c r="AG190" s="48">
        <v>112800</v>
      </c>
      <c r="AH190" s="48">
        <v>112800</v>
      </c>
      <c r="AI190" s="48">
        <v>97869</v>
      </c>
      <c r="AJ190" s="48">
        <v>97869</v>
      </c>
      <c r="AK190" s="1" t="s">
        <v>639</v>
      </c>
      <c r="AL190" s="1">
        <v>0</v>
      </c>
      <c r="AM190" s="1">
        <v>100</v>
      </c>
      <c r="AN190" s="48">
        <v>0.39937694000000001</v>
      </c>
      <c r="AO190" s="2">
        <v>17396.859375</v>
      </c>
      <c r="AP190" s="2">
        <v>553.35154697400003</v>
      </c>
      <c r="AQ190" s="61">
        <v>0.39944973227300001</v>
      </c>
      <c r="AR190" s="61">
        <v>0.39944983131599998</v>
      </c>
    </row>
    <row r="191" spans="2:44" x14ac:dyDescent="0.25">
      <c r="B191" s="1">
        <v>13551923</v>
      </c>
      <c r="C191" s="1" t="s">
        <v>441</v>
      </c>
      <c r="D191" s="1" t="s">
        <v>442</v>
      </c>
      <c r="E191" s="1" t="s">
        <v>74</v>
      </c>
      <c r="F191" s="1"/>
      <c r="G191" s="1" t="s">
        <v>441</v>
      </c>
      <c r="H191" s="1" t="s">
        <v>442</v>
      </c>
      <c r="I191" s="1"/>
      <c r="J191" s="1"/>
      <c r="K191" s="1" t="s">
        <v>443</v>
      </c>
      <c r="L191" s="48">
        <v>16934</v>
      </c>
      <c r="M191" s="1"/>
      <c r="N191" s="1" t="s">
        <v>117</v>
      </c>
      <c r="O191" s="1"/>
      <c r="P191" s="1"/>
      <c r="Q191" s="1" t="s">
        <v>444</v>
      </c>
      <c r="R191" s="1" t="s">
        <v>88</v>
      </c>
      <c r="S191" s="1" t="s">
        <v>1</v>
      </c>
      <c r="T191" s="1" t="s">
        <v>89</v>
      </c>
      <c r="U191" s="1" t="s">
        <v>444</v>
      </c>
      <c r="V191" s="1" t="s">
        <v>88</v>
      </c>
      <c r="W191" s="1" t="s">
        <v>1</v>
      </c>
      <c r="X191" s="1" t="s">
        <v>89</v>
      </c>
      <c r="Y191" s="1" t="s">
        <v>90</v>
      </c>
      <c r="Z191" s="1" t="s">
        <v>88</v>
      </c>
      <c r="AA191" s="93" t="str">
        <f t="shared" si="3"/>
        <v>4</v>
      </c>
      <c r="AB191" s="1" t="s">
        <v>2</v>
      </c>
      <c r="AC191" s="1" t="s">
        <v>65</v>
      </c>
      <c r="AD191" s="1" t="s">
        <v>91</v>
      </c>
      <c r="AE191" s="1" t="s">
        <v>92</v>
      </c>
      <c r="AF191" s="1" t="s">
        <v>445</v>
      </c>
      <c r="AG191" s="48">
        <v>155800</v>
      </c>
      <c r="AH191" s="48">
        <v>155800</v>
      </c>
      <c r="AI191" s="48">
        <v>128650</v>
      </c>
      <c r="AJ191" s="48">
        <v>155800</v>
      </c>
      <c r="AK191" s="1" t="s">
        <v>446</v>
      </c>
      <c r="AL191" s="1">
        <v>0</v>
      </c>
      <c r="AM191" s="1">
        <v>100</v>
      </c>
      <c r="AN191" s="48">
        <v>0.43960054999999998</v>
      </c>
      <c r="AO191" s="2">
        <v>19149</v>
      </c>
      <c r="AP191" s="2">
        <v>572.93131921199995</v>
      </c>
      <c r="AQ191" s="61">
        <v>0.43968055117999999</v>
      </c>
      <c r="AR191" s="61">
        <v>0.439680551127</v>
      </c>
    </row>
    <row r="192" spans="2:44" x14ac:dyDescent="0.25">
      <c r="B192" s="1">
        <v>13552854</v>
      </c>
      <c r="C192" s="1" t="s">
        <v>640</v>
      </c>
      <c r="D192" s="1" t="s">
        <v>641</v>
      </c>
      <c r="E192" s="1" t="s">
        <v>74</v>
      </c>
      <c r="F192" s="1"/>
      <c r="G192" s="1" t="s">
        <v>640</v>
      </c>
      <c r="H192" s="1" t="s">
        <v>641</v>
      </c>
      <c r="I192" s="1"/>
      <c r="J192" s="1"/>
      <c r="K192" s="1" t="s">
        <v>642</v>
      </c>
      <c r="L192" s="48">
        <v>0</v>
      </c>
      <c r="M192" s="1"/>
      <c r="N192" s="1" t="s">
        <v>117</v>
      </c>
      <c r="O192" s="1"/>
      <c r="P192" s="1"/>
      <c r="Q192" s="1"/>
      <c r="R192" s="1" t="s">
        <v>88</v>
      </c>
      <c r="S192" s="1" t="s">
        <v>1</v>
      </c>
      <c r="T192" s="1" t="s">
        <v>89</v>
      </c>
      <c r="U192" s="1" t="s">
        <v>643</v>
      </c>
      <c r="V192" s="1" t="s">
        <v>88</v>
      </c>
      <c r="W192" s="1" t="s">
        <v>1</v>
      </c>
      <c r="X192" s="1" t="s">
        <v>89</v>
      </c>
      <c r="Y192" s="1" t="s">
        <v>90</v>
      </c>
      <c r="Z192" s="1" t="s">
        <v>88</v>
      </c>
      <c r="AA192" s="93" t="str">
        <f t="shared" si="3"/>
        <v>4</v>
      </c>
      <c r="AB192" s="1" t="s">
        <v>2</v>
      </c>
      <c r="AC192" s="1" t="s">
        <v>65</v>
      </c>
      <c r="AD192" s="1" t="s">
        <v>91</v>
      </c>
      <c r="AE192" s="1" t="s">
        <v>92</v>
      </c>
      <c r="AF192" s="1" t="s">
        <v>644</v>
      </c>
      <c r="AG192" s="48">
        <v>34400</v>
      </c>
      <c r="AH192" s="48">
        <v>34400</v>
      </c>
      <c r="AI192" s="48">
        <v>29436</v>
      </c>
      <c r="AJ192" s="48">
        <v>29436</v>
      </c>
      <c r="AK192" s="1" t="s">
        <v>645</v>
      </c>
      <c r="AL192" s="1">
        <v>0</v>
      </c>
      <c r="AM192" s="1">
        <v>0</v>
      </c>
      <c r="AN192" s="48">
        <v>0.47492143999999997</v>
      </c>
      <c r="AO192" s="2">
        <v>20687.578125</v>
      </c>
      <c r="AP192" s="2">
        <v>590.31796985899996</v>
      </c>
      <c r="AQ192" s="61">
        <v>0.475007642146</v>
      </c>
      <c r="AR192" s="61">
        <v>0.47500764213300001</v>
      </c>
    </row>
    <row r="193" spans="2:44" x14ac:dyDescent="0.25">
      <c r="B193" s="1">
        <v>13550191</v>
      </c>
      <c r="C193" s="1" t="s">
        <v>158</v>
      </c>
      <c r="D193" s="1" t="s">
        <v>159</v>
      </c>
      <c r="E193" s="1" t="s">
        <v>74</v>
      </c>
      <c r="F193" s="1"/>
      <c r="G193" s="1" t="s">
        <v>158</v>
      </c>
      <c r="H193" s="1" t="s">
        <v>159</v>
      </c>
      <c r="I193" s="1"/>
      <c r="J193" s="1"/>
      <c r="K193" s="1" t="s">
        <v>160</v>
      </c>
      <c r="L193" s="48">
        <v>16952</v>
      </c>
      <c r="M193" s="1"/>
      <c r="N193" s="1" t="s">
        <v>117</v>
      </c>
      <c r="O193" s="1"/>
      <c r="P193" s="1"/>
      <c r="Q193" s="1" t="s">
        <v>161</v>
      </c>
      <c r="R193" s="1" t="s">
        <v>88</v>
      </c>
      <c r="S193" s="1" t="s">
        <v>1</v>
      </c>
      <c r="T193" s="1" t="s">
        <v>89</v>
      </c>
      <c r="U193" s="1" t="s">
        <v>161</v>
      </c>
      <c r="V193" s="1" t="s">
        <v>88</v>
      </c>
      <c r="W193" s="1" t="s">
        <v>1</v>
      </c>
      <c r="X193" s="1" t="s">
        <v>89</v>
      </c>
      <c r="Y193" s="1" t="s">
        <v>90</v>
      </c>
      <c r="Z193" s="1" t="s">
        <v>88</v>
      </c>
      <c r="AA193" s="93" t="str">
        <f t="shared" si="3"/>
        <v>4</v>
      </c>
      <c r="AB193" s="1" t="s">
        <v>2</v>
      </c>
      <c r="AC193" s="1" t="s">
        <v>65</v>
      </c>
      <c r="AD193" s="1" t="s">
        <v>91</v>
      </c>
      <c r="AE193" s="1" t="s">
        <v>92</v>
      </c>
      <c r="AF193" s="1" t="s">
        <v>162</v>
      </c>
      <c r="AG193" s="48">
        <v>130400</v>
      </c>
      <c r="AH193" s="48">
        <v>130400</v>
      </c>
      <c r="AI193" s="48">
        <v>110144</v>
      </c>
      <c r="AJ193" s="48">
        <v>110144</v>
      </c>
      <c r="AK193" s="1" t="s">
        <v>163</v>
      </c>
      <c r="AL193" s="1">
        <v>0</v>
      </c>
      <c r="AM193" s="1">
        <v>100</v>
      </c>
      <c r="AN193" s="48">
        <v>0.50164412000000003</v>
      </c>
      <c r="AO193" s="2">
        <v>21851.6176758</v>
      </c>
      <c r="AP193" s="2">
        <v>687.39380101500001</v>
      </c>
      <c r="AQ193" s="61">
        <v>0.50173551659899995</v>
      </c>
      <c r="AR193" s="61">
        <v>0.50173551659399995</v>
      </c>
    </row>
    <row r="194" spans="2:44" x14ac:dyDescent="0.25">
      <c r="B194" s="1">
        <v>13551924</v>
      </c>
      <c r="C194" s="1" t="s">
        <v>447</v>
      </c>
      <c r="D194" s="1" t="s">
        <v>448</v>
      </c>
      <c r="E194" s="1" t="s">
        <v>74</v>
      </c>
      <c r="F194" s="1"/>
      <c r="G194" s="1" t="s">
        <v>447</v>
      </c>
      <c r="H194" s="1" t="s">
        <v>448</v>
      </c>
      <c r="I194" s="1"/>
      <c r="J194" s="1"/>
      <c r="K194" s="1" t="s">
        <v>449</v>
      </c>
      <c r="L194" s="48">
        <v>16820</v>
      </c>
      <c r="M194" s="1"/>
      <c r="N194" s="1" t="s">
        <v>117</v>
      </c>
      <c r="O194" s="1"/>
      <c r="P194" s="1"/>
      <c r="Q194" s="1" t="s">
        <v>450</v>
      </c>
      <c r="R194" s="1" t="s">
        <v>88</v>
      </c>
      <c r="S194" s="1" t="s">
        <v>1</v>
      </c>
      <c r="T194" s="1" t="s">
        <v>89</v>
      </c>
      <c r="U194" s="1" t="s">
        <v>450</v>
      </c>
      <c r="V194" s="1" t="s">
        <v>88</v>
      </c>
      <c r="W194" s="1" t="s">
        <v>1</v>
      </c>
      <c r="X194" s="1" t="s">
        <v>89</v>
      </c>
      <c r="Y194" s="1" t="s">
        <v>90</v>
      </c>
      <c r="Z194" s="1" t="s">
        <v>88</v>
      </c>
      <c r="AA194" s="93" t="str">
        <f t="shared" si="3"/>
        <v>4</v>
      </c>
      <c r="AB194" s="1" t="s">
        <v>2</v>
      </c>
      <c r="AC194" s="1" t="s">
        <v>65</v>
      </c>
      <c r="AD194" s="1" t="s">
        <v>91</v>
      </c>
      <c r="AE194" s="1" t="s">
        <v>92</v>
      </c>
      <c r="AF194" s="1" t="s">
        <v>451</v>
      </c>
      <c r="AG194" s="48">
        <v>140300</v>
      </c>
      <c r="AH194" s="48">
        <v>140300</v>
      </c>
      <c r="AI194" s="48">
        <v>113965</v>
      </c>
      <c r="AJ194" s="48">
        <v>113965</v>
      </c>
      <c r="AK194" s="1" t="s">
        <v>452</v>
      </c>
      <c r="AL194" s="1">
        <v>0</v>
      </c>
      <c r="AM194" s="1">
        <v>100</v>
      </c>
      <c r="AN194" s="48">
        <v>0.66376024</v>
      </c>
      <c r="AO194" s="2">
        <v>28913.3959961</v>
      </c>
      <c r="AP194" s="2">
        <v>675.67157863099999</v>
      </c>
      <c r="AQ194" s="61">
        <v>0.66387775680899996</v>
      </c>
      <c r="AR194" s="61">
        <v>0.66387896069399999</v>
      </c>
    </row>
    <row r="195" spans="2:44" x14ac:dyDescent="0.25">
      <c r="B195" s="1">
        <v>13552855</v>
      </c>
      <c r="C195" s="1" t="s">
        <v>646</v>
      </c>
      <c r="D195" s="1" t="s">
        <v>647</v>
      </c>
      <c r="E195" s="1" t="s">
        <v>74</v>
      </c>
      <c r="F195" s="1"/>
      <c r="G195" s="1" t="s">
        <v>646</v>
      </c>
      <c r="H195" s="1" t="s">
        <v>647</v>
      </c>
      <c r="I195" s="1"/>
      <c r="J195" s="1"/>
      <c r="K195" s="1" t="s">
        <v>648</v>
      </c>
      <c r="L195" s="48">
        <v>12551</v>
      </c>
      <c r="M195" s="1"/>
      <c r="N195" s="1" t="s">
        <v>167</v>
      </c>
      <c r="O195" s="1"/>
      <c r="P195" s="1"/>
      <c r="Q195" s="1" t="s">
        <v>649</v>
      </c>
      <c r="R195" s="1" t="s">
        <v>88</v>
      </c>
      <c r="S195" s="1" t="s">
        <v>1</v>
      </c>
      <c r="T195" s="1" t="s">
        <v>89</v>
      </c>
      <c r="U195" s="1" t="s">
        <v>649</v>
      </c>
      <c r="V195" s="1" t="s">
        <v>88</v>
      </c>
      <c r="W195" s="1" t="s">
        <v>1</v>
      </c>
      <c r="X195" s="1" t="s">
        <v>89</v>
      </c>
      <c r="Y195" s="1" t="s">
        <v>90</v>
      </c>
      <c r="Z195" s="1" t="s">
        <v>88</v>
      </c>
      <c r="AA195" s="93" t="str">
        <f t="shared" si="3"/>
        <v>4</v>
      </c>
      <c r="AB195" s="1" t="s">
        <v>2</v>
      </c>
      <c r="AC195" s="1" t="s">
        <v>65</v>
      </c>
      <c r="AD195" s="1" t="s">
        <v>91</v>
      </c>
      <c r="AE195" s="1" t="s">
        <v>92</v>
      </c>
      <c r="AF195" s="1" t="s">
        <v>650</v>
      </c>
      <c r="AG195" s="48">
        <v>111300</v>
      </c>
      <c r="AH195" s="48">
        <v>111300</v>
      </c>
      <c r="AI195" s="48">
        <v>89583</v>
      </c>
      <c r="AJ195" s="48">
        <v>89583</v>
      </c>
      <c r="AK195" s="1" t="s">
        <v>66</v>
      </c>
      <c r="AL195" s="1">
        <v>0</v>
      </c>
      <c r="AM195" s="1">
        <v>100</v>
      </c>
      <c r="AN195" s="48">
        <v>0.41277677000000002</v>
      </c>
      <c r="AO195" s="2">
        <v>17980.5561523</v>
      </c>
      <c r="AP195" s="2">
        <v>559.63415851800005</v>
      </c>
      <c r="AQ195" s="61">
        <v>0.41284779071599997</v>
      </c>
      <c r="AR195" s="61">
        <v>0.412849705357</v>
      </c>
    </row>
    <row r="196" spans="2:44" x14ac:dyDescent="0.25">
      <c r="B196" s="1">
        <v>13551925</v>
      </c>
      <c r="C196" s="1" t="s">
        <v>453</v>
      </c>
      <c r="D196" s="1" t="s">
        <v>454</v>
      </c>
      <c r="E196" s="1" t="s">
        <v>74</v>
      </c>
      <c r="F196" s="1"/>
      <c r="G196" s="1" t="s">
        <v>453</v>
      </c>
      <c r="H196" s="1" t="s">
        <v>454</v>
      </c>
      <c r="I196" s="1"/>
      <c r="J196" s="1"/>
      <c r="K196" s="1" t="s">
        <v>455</v>
      </c>
      <c r="L196" s="48">
        <v>12535</v>
      </c>
      <c r="M196" s="1"/>
      <c r="N196" s="1" t="s">
        <v>167</v>
      </c>
      <c r="O196" s="1"/>
      <c r="P196" s="1"/>
      <c r="Q196" s="1" t="s">
        <v>456</v>
      </c>
      <c r="R196" s="1" t="s">
        <v>88</v>
      </c>
      <c r="S196" s="1" t="s">
        <v>1</v>
      </c>
      <c r="T196" s="1" t="s">
        <v>89</v>
      </c>
      <c r="U196" s="1" t="s">
        <v>456</v>
      </c>
      <c r="V196" s="1" t="s">
        <v>88</v>
      </c>
      <c r="W196" s="1" t="s">
        <v>1</v>
      </c>
      <c r="X196" s="1" t="s">
        <v>89</v>
      </c>
      <c r="Y196" s="1" t="s">
        <v>90</v>
      </c>
      <c r="Z196" s="1" t="s">
        <v>88</v>
      </c>
      <c r="AA196" s="93" t="str">
        <f t="shared" si="3"/>
        <v>4</v>
      </c>
      <c r="AB196" s="1" t="s">
        <v>2</v>
      </c>
      <c r="AC196" s="1" t="s">
        <v>65</v>
      </c>
      <c r="AD196" s="1" t="s">
        <v>91</v>
      </c>
      <c r="AE196" s="1" t="s">
        <v>92</v>
      </c>
      <c r="AF196" s="1" t="s">
        <v>457</v>
      </c>
      <c r="AG196" s="48">
        <v>121700</v>
      </c>
      <c r="AH196" s="48">
        <v>121700</v>
      </c>
      <c r="AI196" s="48">
        <v>94324</v>
      </c>
      <c r="AJ196" s="48">
        <v>94324</v>
      </c>
      <c r="AK196" s="1" t="s">
        <v>138</v>
      </c>
      <c r="AL196" s="1">
        <v>0</v>
      </c>
      <c r="AM196" s="1">
        <v>100</v>
      </c>
      <c r="AN196" s="48">
        <v>0.41290949999999998</v>
      </c>
      <c r="AO196" s="2">
        <v>17986.3378906</v>
      </c>
      <c r="AP196" s="2">
        <v>559.67372940600001</v>
      </c>
      <c r="AQ196" s="61">
        <v>0.412984802268</v>
      </c>
      <c r="AR196" s="61">
        <v>0.41298491399100001</v>
      </c>
    </row>
    <row r="197" spans="2:44" x14ac:dyDescent="0.25">
      <c r="B197" s="1">
        <v>13552856</v>
      </c>
      <c r="C197" s="1" t="s">
        <v>651</v>
      </c>
      <c r="D197" s="1" t="s">
        <v>652</v>
      </c>
      <c r="E197" s="1" t="s">
        <v>74</v>
      </c>
      <c r="F197" s="1"/>
      <c r="G197" s="1" t="s">
        <v>651</v>
      </c>
      <c r="H197" s="1" t="s">
        <v>652</v>
      </c>
      <c r="I197" s="1"/>
      <c r="J197" s="1"/>
      <c r="K197" s="1" t="s">
        <v>653</v>
      </c>
      <c r="L197" s="48">
        <v>12519</v>
      </c>
      <c r="M197" s="1"/>
      <c r="N197" s="1" t="s">
        <v>167</v>
      </c>
      <c r="O197" s="1"/>
      <c r="P197" s="1"/>
      <c r="Q197" s="1" t="s">
        <v>654</v>
      </c>
      <c r="R197" s="1" t="s">
        <v>88</v>
      </c>
      <c r="S197" s="1" t="s">
        <v>1</v>
      </c>
      <c r="T197" s="1" t="s">
        <v>89</v>
      </c>
      <c r="U197" s="1" t="s">
        <v>654</v>
      </c>
      <c r="V197" s="1" t="s">
        <v>88</v>
      </c>
      <c r="W197" s="1" t="s">
        <v>1</v>
      </c>
      <c r="X197" s="1" t="s">
        <v>89</v>
      </c>
      <c r="Y197" s="1" t="s">
        <v>90</v>
      </c>
      <c r="Z197" s="1" t="s">
        <v>88</v>
      </c>
      <c r="AA197" s="93" t="str">
        <f t="shared" si="3"/>
        <v>4</v>
      </c>
      <c r="AB197" s="1" t="s">
        <v>2</v>
      </c>
      <c r="AC197" s="1" t="s">
        <v>65</v>
      </c>
      <c r="AD197" s="1" t="s">
        <v>91</v>
      </c>
      <c r="AE197" s="1" t="s">
        <v>92</v>
      </c>
      <c r="AF197" s="1" t="s">
        <v>655</v>
      </c>
      <c r="AG197" s="48">
        <v>89900</v>
      </c>
      <c r="AH197" s="48">
        <v>89900</v>
      </c>
      <c r="AI197" s="48">
        <v>76921</v>
      </c>
      <c r="AJ197" s="48">
        <v>76921</v>
      </c>
      <c r="AK197" s="1" t="s">
        <v>66</v>
      </c>
      <c r="AL197" s="1">
        <v>0</v>
      </c>
      <c r="AM197" s="1">
        <v>100</v>
      </c>
      <c r="AN197" s="48">
        <v>0.41278333</v>
      </c>
      <c r="AO197" s="2">
        <v>17980.8417969</v>
      </c>
      <c r="AP197" s="2">
        <v>559.30925974199999</v>
      </c>
      <c r="AQ197" s="61">
        <v>0.41285821833899999</v>
      </c>
      <c r="AR197" s="61">
        <v>0.412858218306</v>
      </c>
    </row>
    <row r="198" spans="2:44" x14ac:dyDescent="0.25">
      <c r="B198" s="1">
        <v>13551356</v>
      </c>
      <c r="C198" s="1" t="s">
        <v>283</v>
      </c>
      <c r="D198" s="1" t="s">
        <v>284</v>
      </c>
      <c r="E198" s="1" t="s">
        <v>74</v>
      </c>
      <c r="F198" s="1"/>
      <c r="G198" s="1" t="s">
        <v>283</v>
      </c>
      <c r="H198" s="1" t="s">
        <v>284</v>
      </c>
      <c r="I198" s="1"/>
      <c r="J198" s="1"/>
      <c r="K198" s="1" t="s">
        <v>285</v>
      </c>
      <c r="L198" s="48">
        <v>12503</v>
      </c>
      <c r="M198" s="1"/>
      <c r="N198" s="1" t="s">
        <v>167</v>
      </c>
      <c r="O198" s="1"/>
      <c r="P198" s="1"/>
      <c r="Q198" s="1" t="s">
        <v>286</v>
      </c>
      <c r="R198" s="1" t="s">
        <v>88</v>
      </c>
      <c r="S198" s="1" t="s">
        <v>1</v>
      </c>
      <c r="T198" s="1" t="s">
        <v>89</v>
      </c>
      <c r="U198" s="1" t="s">
        <v>286</v>
      </c>
      <c r="V198" s="1" t="s">
        <v>88</v>
      </c>
      <c r="W198" s="1" t="s">
        <v>1</v>
      </c>
      <c r="X198" s="1" t="s">
        <v>89</v>
      </c>
      <c r="Y198" s="1" t="s">
        <v>90</v>
      </c>
      <c r="Z198" s="1" t="s">
        <v>88</v>
      </c>
      <c r="AA198" s="93" t="str">
        <f t="shared" si="3"/>
        <v>4</v>
      </c>
      <c r="AB198" s="1" t="s">
        <v>2</v>
      </c>
      <c r="AC198" s="1" t="s">
        <v>65</v>
      </c>
      <c r="AD198" s="1" t="s">
        <v>91</v>
      </c>
      <c r="AE198" s="1" t="s">
        <v>92</v>
      </c>
      <c r="AF198" s="1" t="s">
        <v>287</v>
      </c>
      <c r="AG198" s="48">
        <v>83000</v>
      </c>
      <c r="AH198" s="48">
        <v>83000</v>
      </c>
      <c r="AI198" s="48">
        <v>72689</v>
      </c>
      <c r="AJ198" s="48">
        <v>72689</v>
      </c>
      <c r="AK198" s="1" t="s">
        <v>138</v>
      </c>
      <c r="AL198" s="1">
        <v>0</v>
      </c>
      <c r="AM198" s="1">
        <v>100</v>
      </c>
      <c r="AN198" s="48">
        <v>0.41282596999999999</v>
      </c>
      <c r="AO198" s="2">
        <v>17982.6992188</v>
      </c>
      <c r="AP198" s="2">
        <v>559.24436493400003</v>
      </c>
      <c r="AQ198" s="61">
        <v>0.41290116281099998</v>
      </c>
      <c r="AR198" s="61">
        <v>0.41290116277099997</v>
      </c>
    </row>
    <row r="199" spans="2:44" x14ac:dyDescent="0.25">
      <c r="B199" s="1">
        <v>13552857</v>
      </c>
      <c r="C199" s="1" t="s">
        <v>656</v>
      </c>
      <c r="D199" s="1" t="s">
        <v>657</v>
      </c>
      <c r="E199" s="1" t="s">
        <v>74</v>
      </c>
      <c r="F199" s="1"/>
      <c r="G199" s="1" t="s">
        <v>656</v>
      </c>
      <c r="H199" s="1" t="s">
        <v>657</v>
      </c>
      <c r="I199" s="1"/>
      <c r="J199" s="1"/>
      <c r="K199" s="1" t="s">
        <v>658</v>
      </c>
      <c r="L199" s="48">
        <v>12487</v>
      </c>
      <c r="M199" s="1"/>
      <c r="N199" s="1" t="s">
        <v>167</v>
      </c>
      <c r="O199" s="1"/>
      <c r="P199" s="1"/>
      <c r="Q199" s="1" t="s">
        <v>659</v>
      </c>
      <c r="R199" s="1" t="s">
        <v>88</v>
      </c>
      <c r="S199" s="1" t="s">
        <v>1</v>
      </c>
      <c r="T199" s="1" t="s">
        <v>89</v>
      </c>
      <c r="U199" s="1" t="s">
        <v>659</v>
      </c>
      <c r="V199" s="1" t="s">
        <v>88</v>
      </c>
      <c r="W199" s="1" t="s">
        <v>1</v>
      </c>
      <c r="X199" s="1" t="s">
        <v>89</v>
      </c>
      <c r="Y199" s="1" t="s">
        <v>90</v>
      </c>
      <c r="Z199" s="1" t="s">
        <v>88</v>
      </c>
      <c r="AA199" s="93" t="str">
        <f t="shared" si="3"/>
        <v>4</v>
      </c>
      <c r="AB199" s="1" t="s">
        <v>2</v>
      </c>
      <c r="AC199" s="1" t="s">
        <v>65</v>
      </c>
      <c r="AD199" s="1" t="s">
        <v>91</v>
      </c>
      <c r="AE199" s="1" t="s">
        <v>92</v>
      </c>
      <c r="AF199" s="1" t="s">
        <v>660</v>
      </c>
      <c r="AG199" s="48">
        <v>93700</v>
      </c>
      <c r="AH199" s="48">
        <v>93700</v>
      </c>
      <c r="AI199" s="48">
        <v>80087</v>
      </c>
      <c r="AJ199" s="48">
        <v>80087</v>
      </c>
      <c r="AK199" s="1" t="s">
        <v>66</v>
      </c>
      <c r="AL199" s="1">
        <v>0</v>
      </c>
      <c r="AM199" s="1">
        <v>100</v>
      </c>
      <c r="AN199" s="48">
        <v>0.41258992</v>
      </c>
      <c r="AO199" s="2">
        <v>17972.4169922</v>
      </c>
      <c r="AP199" s="2">
        <v>559.499971211</v>
      </c>
      <c r="AQ199" s="61">
        <v>0.41266450025000001</v>
      </c>
      <c r="AR199" s="61">
        <v>0.41266305078299997</v>
      </c>
    </row>
    <row r="200" spans="2:44" x14ac:dyDescent="0.25">
      <c r="B200" s="1">
        <v>13551926</v>
      </c>
      <c r="C200" s="1" t="s">
        <v>458</v>
      </c>
      <c r="D200" s="1" t="s">
        <v>459</v>
      </c>
      <c r="E200" s="1" t="s">
        <v>74</v>
      </c>
      <c r="F200" s="1"/>
      <c r="G200" s="1" t="s">
        <v>458</v>
      </c>
      <c r="H200" s="1" t="s">
        <v>459</v>
      </c>
      <c r="I200" s="1"/>
      <c r="J200" s="1"/>
      <c r="K200" s="1" t="s">
        <v>460</v>
      </c>
      <c r="L200" s="48">
        <v>12471</v>
      </c>
      <c r="M200" s="1"/>
      <c r="N200" s="1" t="s">
        <v>167</v>
      </c>
      <c r="O200" s="1"/>
      <c r="P200" s="1"/>
      <c r="Q200" s="1" t="s">
        <v>461</v>
      </c>
      <c r="R200" s="1" t="s">
        <v>88</v>
      </c>
      <c r="S200" s="1" t="s">
        <v>1</v>
      </c>
      <c r="T200" s="1" t="s">
        <v>89</v>
      </c>
      <c r="U200" s="1" t="s">
        <v>461</v>
      </c>
      <c r="V200" s="1" t="s">
        <v>88</v>
      </c>
      <c r="W200" s="1" t="s">
        <v>1</v>
      </c>
      <c r="X200" s="1" t="s">
        <v>89</v>
      </c>
      <c r="Y200" s="1" t="s">
        <v>90</v>
      </c>
      <c r="Z200" s="1" t="s">
        <v>88</v>
      </c>
      <c r="AA200" s="93" t="str">
        <f t="shared" ref="AA200:AA235" si="4">LEFT(AB200,1)</f>
        <v>4</v>
      </c>
      <c r="AB200" s="1" t="s">
        <v>2</v>
      </c>
      <c r="AC200" s="1" t="s">
        <v>65</v>
      </c>
      <c r="AD200" s="1" t="s">
        <v>91</v>
      </c>
      <c r="AE200" s="1" t="s">
        <v>92</v>
      </c>
      <c r="AF200" s="1" t="s">
        <v>462</v>
      </c>
      <c r="AG200" s="48">
        <v>97900</v>
      </c>
      <c r="AH200" s="48">
        <v>97900</v>
      </c>
      <c r="AI200" s="48">
        <v>86758</v>
      </c>
      <c r="AJ200" s="48">
        <v>86758</v>
      </c>
      <c r="AK200" s="1" t="s">
        <v>66</v>
      </c>
      <c r="AL200" s="1">
        <v>0</v>
      </c>
      <c r="AM200" s="1">
        <v>100</v>
      </c>
      <c r="AN200" s="48">
        <v>0.41265088</v>
      </c>
      <c r="AO200" s="2">
        <v>17975.0722656</v>
      </c>
      <c r="AP200" s="2">
        <v>559.52085680599998</v>
      </c>
      <c r="AQ200" s="61">
        <v>0.41272589868199999</v>
      </c>
      <c r="AR200" s="61">
        <v>0.41272446515299999</v>
      </c>
    </row>
    <row r="201" spans="2:44" x14ac:dyDescent="0.25">
      <c r="B201" s="1">
        <v>13551357</v>
      </c>
      <c r="C201" s="1" t="s">
        <v>288</v>
      </c>
      <c r="D201" s="1" t="s">
        <v>289</v>
      </c>
      <c r="E201" s="1" t="s">
        <v>74</v>
      </c>
      <c r="F201" s="1"/>
      <c r="G201" s="1" t="s">
        <v>288</v>
      </c>
      <c r="H201" s="1" t="s">
        <v>289</v>
      </c>
      <c r="I201" s="1"/>
      <c r="J201" s="1"/>
      <c r="K201" s="1" t="s">
        <v>290</v>
      </c>
      <c r="L201" s="48">
        <v>12453</v>
      </c>
      <c r="M201" s="1"/>
      <c r="N201" s="1" t="s">
        <v>167</v>
      </c>
      <c r="O201" s="1"/>
      <c r="P201" s="1"/>
      <c r="Q201" s="1" t="s">
        <v>291</v>
      </c>
      <c r="R201" s="1" t="s">
        <v>88</v>
      </c>
      <c r="S201" s="1" t="s">
        <v>1</v>
      </c>
      <c r="T201" s="1" t="s">
        <v>89</v>
      </c>
      <c r="U201" s="1" t="s">
        <v>291</v>
      </c>
      <c r="V201" s="1" t="s">
        <v>88</v>
      </c>
      <c r="W201" s="1" t="s">
        <v>1</v>
      </c>
      <c r="X201" s="1" t="s">
        <v>89</v>
      </c>
      <c r="Y201" s="1" t="s">
        <v>90</v>
      </c>
      <c r="Z201" s="1" t="s">
        <v>88</v>
      </c>
      <c r="AA201" s="93" t="str">
        <f t="shared" si="4"/>
        <v>4</v>
      </c>
      <c r="AB201" s="1" t="s">
        <v>2</v>
      </c>
      <c r="AC201" s="1" t="s">
        <v>65</v>
      </c>
      <c r="AD201" s="1" t="s">
        <v>91</v>
      </c>
      <c r="AE201" s="1" t="s">
        <v>92</v>
      </c>
      <c r="AF201" s="1" t="s">
        <v>292</v>
      </c>
      <c r="AG201" s="48">
        <v>144900</v>
      </c>
      <c r="AH201" s="48">
        <v>144900</v>
      </c>
      <c r="AI201" s="48">
        <v>114857</v>
      </c>
      <c r="AJ201" s="48">
        <v>114857</v>
      </c>
      <c r="AK201" s="1" t="s">
        <v>66</v>
      </c>
      <c r="AL201" s="1">
        <v>0</v>
      </c>
      <c r="AM201" s="1">
        <v>100</v>
      </c>
      <c r="AN201" s="48">
        <v>0.41275791000000001</v>
      </c>
      <c r="AO201" s="2">
        <v>17979.734375</v>
      </c>
      <c r="AP201" s="2">
        <v>559.565989855</v>
      </c>
      <c r="AQ201" s="61">
        <v>0.41283325922300002</v>
      </c>
      <c r="AR201" s="61">
        <v>0.41283318552100001</v>
      </c>
    </row>
    <row r="202" spans="2:44" x14ac:dyDescent="0.25">
      <c r="B202" s="1">
        <v>13551927</v>
      </c>
      <c r="C202" s="1" t="s">
        <v>463</v>
      </c>
      <c r="D202" s="1" t="s">
        <v>464</v>
      </c>
      <c r="E202" s="1" t="s">
        <v>74</v>
      </c>
      <c r="F202" s="1"/>
      <c r="G202" s="1" t="s">
        <v>463</v>
      </c>
      <c r="H202" s="1" t="s">
        <v>464</v>
      </c>
      <c r="I202" s="1"/>
      <c r="J202" s="1"/>
      <c r="K202" s="1" t="s">
        <v>465</v>
      </c>
      <c r="L202" s="48">
        <v>12439</v>
      </c>
      <c r="M202" s="1"/>
      <c r="N202" s="1" t="s">
        <v>167</v>
      </c>
      <c r="O202" s="1"/>
      <c r="P202" s="1"/>
      <c r="Q202" s="1" t="s">
        <v>466</v>
      </c>
      <c r="R202" s="1" t="s">
        <v>88</v>
      </c>
      <c r="S202" s="1" t="s">
        <v>1</v>
      </c>
      <c r="T202" s="1" t="s">
        <v>89</v>
      </c>
      <c r="U202" s="1" t="s">
        <v>466</v>
      </c>
      <c r="V202" s="1" t="s">
        <v>88</v>
      </c>
      <c r="W202" s="1" t="s">
        <v>1</v>
      </c>
      <c r="X202" s="1" t="s">
        <v>89</v>
      </c>
      <c r="Y202" s="1" t="s">
        <v>90</v>
      </c>
      <c r="Z202" s="1" t="s">
        <v>88</v>
      </c>
      <c r="AA202" s="93" t="str">
        <f t="shared" si="4"/>
        <v>4</v>
      </c>
      <c r="AB202" s="1" t="s">
        <v>2</v>
      </c>
      <c r="AC202" s="1" t="s">
        <v>65</v>
      </c>
      <c r="AD202" s="1" t="s">
        <v>91</v>
      </c>
      <c r="AE202" s="1" t="s">
        <v>92</v>
      </c>
      <c r="AF202" s="1" t="s">
        <v>467</v>
      </c>
      <c r="AG202" s="48">
        <v>146000</v>
      </c>
      <c r="AH202" s="48">
        <v>146000</v>
      </c>
      <c r="AI202" s="48">
        <v>101763</v>
      </c>
      <c r="AJ202" s="48">
        <v>101763</v>
      </c>
      <c r="AK202" s="1" t="s">
        <v>68</v>
      </c>
      <c r="AL202" s="1">
        <v>0</v>
      </c>
      <c r="AM202" s="1">
        <v>100</v>
      </c>
      <c r="AN202" s="48">
        <v>0.40319884</v>
      </c>
      <c r="AO202" s="2">
        <v>17563.3413086</v>
      </c>
      <c r="AP202" s="2">
        <v>554.99076810099996</v>
      </c>
      <c r="AQ202" s="61">
        <v>0.40327170869599999</v>
      </c>
      <c r="AR202" s="61">
        <v>0.403271702146</v>
      </c>
    </row>
    <row r="203" spans="2:44" x14ac:dyDescent="0.25">
      <c r="B203" s="1">
        <v>13550192</v>
      </c>
      <c r="C203" s="1" t="s">
        <v>164</v>
      </c>
      <c r="D203" s="1" t="s">
        <v>165</v>
      </c>
      <c r="E203" s="1" t="s">
        <v>74</v>
      </c>
      <c r="F203" s="1"/>
      <c r="G203" s="1" t="s">
        <v>164</v>
      </c>
      <c r="H203" s="1" t="s">
        <v>165</v>
      </c>
      <c r="I203" s="1"/>
      <c r="J203" s="1"/>
      <c r="K203" s="1" t="s">
        <v>166</v>
      </c>
      <c r="L203" s="48">
        <v>12425</v>
      </c>
      <c r="M203" s="1"/>
      <c r="N203" s="1" t="s">
        <v>167</v>
      </c>
      <c r="O203" s="1"/>
      <c r="P203" s="1"/>
      <c r="Q203" s="1" t="s">
        <v>168</v>
      </c>
      <c r="R203" s="1" t="s">
        <v>88</v>
      </c>
      <c r="S203" s="1" t="s">
        <v>1</v>
      </c>
      <c r="T203" s="1" t="s">
        <v>89</v>
      </c>
      <c r="U203" s="1" t="s">
        <v>168</v>
      </c>
      <c r="V203" s="1" t="s">
        <v>88</v>
      </c>
      <c r="W203" s="1" t="s">
        <v>1</v>
      </c>
      <c r="X203" s="1" t="s">
        <v>89</v>
      </c>
      <c r="Y203" s="1" t="s">
        <v>90</v>
      </c>
      <c r="Z203" s="1" t="s">
        <v>88</v>
      </c>
      <c r="AA203" s="93" t="str">
        <f t="shared" si="4"/>
        <v>4</v>
      </c>
      <c r="AB203" s="1" t="s">
        <v>2</v>
      </c>
      <c r="AC203" s="1" t="s">
        <v>65</v>
      </c>
      <c r="AD203" s="1" t="s">
        <v>91</v>
      </c>
      <c r="AE203" s="1" t="s">
        <v>92</v>
      </c>
      <c r="AF203" s="1" t="s">
        <v>169</v>
      </c>
      <c r="AG203" s="48">
        <v>102800</v>
      </c>
      <c r="AH203" s="48">
        <v>102800</v>
      </c>
      <c r="AI203" s="48">
        <v>90251</v>
      </c>
      <c r="AJ203" s="48">
        <v>90251</v>
      </c>
      <c r="AK203" s="1" t="s">
        <v>66</v>
      </c>
      <c r="AL203" s="1">
        <v>0</v>
      </c>
      <c r="AM203" s="1">
        <v>100</v>
      </c>
      <c r="AN203" s="48">
        <v>0.41273081</v>
      </c>
      <c r="AO203" s="2">
        <v>17978.5541992</v>
      </c>
      <c r="AP203" s="2">
        <v>559.59510092000005</v>
      </c>
      <c r="AQ203" s="61">
        <v>0.41280588178599997</v>
      </c>
      <c r="AR203" s="61">
        <v>0.412805873978</v>
      </c>
    </row>
    <row r="204" spans="2:44" x14ac:dyDescent="0.25">
      <c r="B204" s="1">
        <v>13551358</v>
      </c>
      <c r="C204" s="1" t="s">
        <v>293</v>
      </c>
      <c r="D204" s="1" t="s">
        <v>294</v>
      </c>
      <c r="E204" s="1" t="s">
        <v>74</v>
      </c>
      <c r="F204" s="1"/>
      <c r="G204" s="1" t="s">
        <v>293</v>
      </c>
      <c r="H204" s="1" t="s">
        <v>294</v>
      </c>
      <c r="I204" s="1"/>
      <c r="J204" s="1"/>
      <c r="K204" s="1" t="s">
        <v>295</v>
      </c>
      <c r="L204" s="48">
        <v>12403</v>
      </c>
      <c r="M204" s="1"/>
      <c r="N204" s="1" t="s">
        <v>167</v>
      </c>
      <c r="O204" s="1"/>
      <c r="P204" s="1"/>
      <c r="Q204" s="1" t="s">
        <v>296</v>
      </c>
      <c r="R204" s="1" t="s">
        <v>88</v>
      </c>
      <c r="S204" s="1" t="s">
        <v>1</v>
      </c>
      <c r="T204" s="1" t="s">
        <v>89</v>
      </c>
      <c r="U204" s="1" t="s">
        <v>296</v>
      </c>
      <c r="V204" s="1" t="s">
        <v>88</v>
      </c>
      <c r="W204" s="1" t="s">
        <v>1</v>
      </c>
      <c r="X204" s="1" t="s">
        <v>89</v>
      </c>
      <c r="Y204" s="1" t="s">
        <v>90</v>
      </c>
      <c r="Z204" s="1" t="s">
        <v>88</v>
      </c>
      <c r="AA204" s="93" t="str">
        <f t="shared" si="4"/>
        <v>4</v>
      </c>
      <c r="AB204" s="1" t="s">
        <v>2</v>
      </c>
      <c r="AC204" s="1" t="s">
        <v>65</v>
      </c>
      <c r="AD204" s="1" t="s">
        <v>91</v>
      </c>
      <c r="AE204" s="1" t="s">
        <v>92</v>
      </c>
      <c r="AF204" s="1" t="s">
        <v>297</v>
      </c>
      <c r="AG204" s="48">
        <v>128100</v>
      </c>
      <c r="AH204" s="48">
        <v>128100</v>
      </c>
      <c r="AI204" s="48">
        <v>110049</v>
      </c>
      <c r="AJ204" s="48">
        <v>110049</v>
      </c>
      <c r="AK204" s="1" t="s">
        <v>138</v>
      </c>
      <c r="AL204" s="1">
        <v>0</v>
      </c>
      <c r="AM204" s="1">
        <v>100</v>
      </c>
      <c r="AN204" s="48">
        <v>0.41281209000000002</v>
      </c>
      <c r="AO204" s="2">
        <v>17982.0947266</v>
      </c>
      <c r="AP204" s="2">
        <v>559.68542556700004</v>
      </c>
      <c r="AQ204" s="61">
        <v>0.41288701960800001</v>
      </c>
      <c r="AR204" s="61">
        <v>0.412886972623</v>
      </c>
    </row>
    <row r="205" spans="2:44" x14ac:dyDescent="0.25">
      <c r="B205" s="1">
        <v>13551945</v>
      </c>
      <c r="C205" s="1" t="s">
        <v>468</v>
      </c>
      <c r="D205" s="1" t="s">
        <v>469</v>
      </c>
      <c r="E205" s="1" t="s">
        <v>74</v>
      </c>
      <c r="F205" s="1"/>
      <c r="G205" s="1" t="s">
        <v>468</v>
      </c>
      <c r="H205" s="1" t="s">
        <v>469</v>
      </c>
      <c r="I205" s="1"/>
      <c r="J205" s="1"/>
      <c r="K205" s="1" t="s">
        <v>470</v>
      </c>
      <c r="L205" s="48">
        <v>17060</v>
      </c>
      <c r="M205" s="1"/>
      <c r="N205" s="1" t="s">
        <v>117</v>
      </c>
      <c r="O205" s="1"/>
      <c r="P205" s="1"/>
      <c r="Q205" s="1" t="s">
        <v>471</v>
      </c>
      <c r="R205" s="1" t="s">
        <v>88</v>
      </c>
      <c r="S205" s="1" t="s">
        <v>1</v>
      </c>
      <c r="T205" s="1" t="s">
        <v>89</v>
      </c>
      <c r="U205" s="1" t="s">
        <v>471</v>
      </c>
      <c r="V205" s="1" t="s">
        <v>88</v>
      </c>
      <c r="W205" s="1" t="s">
        <v>1</v>
      </c>
      <c r="X205" s="1" t="s">
        <v>89</v>
      </c>
      <c r="Y205" s="1" t="s">
        <v>90</v>
      </c>
      <c r="Z205" s="1" t="s">
        <v>88</v>
      </c>
      <c r="AA205" s="93" t="str">
        <f t="shared" si="4"/>
        <v>4</v>
      </c>
      <c r="AB205" s="1" t="s">
        <v>2</v>
      </c>
      <c r="AC205" s="1" t="s">
        <v>65</v>
      </c>
      <c r="AD205" s="1" t="s">
        <v>91</v>
      </c>
      <c r="AE205" s="1" t="s">
        <v>92</v>
      </c>
      <c r="AF205" s="1" t="s">
        <v>472</v>
      </c>
      <c r="AG205" s="48">
        <v>121300</v>
      </c>
      <c r="AH205" s="48">
        <v>121300</v>
      </c>
      <c r="AI205" s="48">
        <v>101149</v>
      </c>
      <c r="AJ205" s="48">
        <v>101149</v>
      </c>
      <c r="AK205" s="1" t="s">
        <v>473</v>
      </c>
      <c r="AL205" s="1">
        <v>0</v>
      </c>
      <c r="AM205" s="1">
        <v>100</v>
      </c>
      <c r="AN205" s="48">
        <v>0.47420466999999999</v>
      </c>
      <c r="AO205" s="2">
        <v>20656.3554688</v>
      </c>
      <c r="AP205" s="2">
        <v>590.31515827500004</v>
      </c>
      <c r="AQ205" s="61">
        <v>0.47429104789900001</v>
      </c>
      <c r="AR205" s="61">
        <v>0.196639462263</v>
      </c>
    </row>
    <row r="206" spans="2:44" x14ac:dyDescent="0.25">
      <c r="B206" s="1">
        <v>13550211</v>
      </c>
      <c r="C206" s="1" t="s">
        <v>170</v>
      </c>
      <c r="D206" s="1" t="s">
        <v>171</v>
      </c>
      <c r="E206" s="1" t="s">
        <v>74</v>
      </c>
      <c r="F206" s="1"/>
      <c r="G206" s="1" t="s">
        <v>170</v>
      </c>
      <c r="H206" s="1" t="s">
        <v>171</v>
      </c>
      <c r="I206" s="1"/>
      <c r="J206" s="1"/>
      <c r="K206" s="1" t="s">
        <v>172</v>
      </c>
      <c r="L206" s="48">
        <v>17050</v>
      </c>
      <c r="M206" s="1"/>
      <c r="N206" s="1" t="s">
        <v>117</v>
      </c>
      <c r="O206" s="1"/>
      <c r="P206" s="1"/>
      <c r="Q206" s="1" t="s">
        <v>173</v>
      </c>
      <c r="R206" s="1" t="s">
        <v>88</v>
      </c>
      <c r="S206" s="1" t="s">
        <v>1</v>
      </c>
      <c r="T206" s="1" t="s">
        <v>89</v>
      </c>
      <c r="U206" s="1" t="s">
        <v>173</v>
      </c>
      <c r="V206" s="1" t="s">
        <v>88</v>
      </c>
      <c r="W206" s="1" t="s">
        <v>1</v>
      </c>
      <c r="X206" s="1" t="s">
        <v>89</v>
      </c>
      <c r="Y206" s="1" t="s">
        <v>90</v>
      </c>
      <c r="Z206" s="1" t="s">
        <v>88</v>
      </c>
      <c r="AA206" s="93" t="str">
        <f t="shared" si="4"/>
        <v>4</v>
      </c>
      <c r="AB206" s="1" t="s">
        <v>2</v>
      </c>
      <c r="AC206" s="1" t="s">
        <v>65</v>
      </c>
      <c r="AD206" s="1" t="s">
        <v>91</v>
      </c>
      <c r="AE206" s="1" t="s">
        <v>92</v>
      </c>
      <c r="AF206" s="1" t="s">
        <v>174</v>
      </c>
      <c r="AG206" s="48">
        <v>183300</v>
      </c>
      <c r="AH206" s="48">
        <v>183300</v>
      </c>
      <c r="AI206" s="48">
        <v>143043</v>
      </c>
      <c r="AJ206" s="48">
        <v>143043</v>
      </c>
      <c r="AK206" s="1" t="s">
        <v>175</v>
      </c>
      <c r="AL206" s="1">
        <v>0</v>
      </c>
      <c r="AM206" s="1">
        <v>100</v>
      </c>
      <c r="AN206" s="48">
        <v>0.49919686000000002</v>
      </c>
      <c r="AO206" s="2">
        <v>21745.0151367</v>
      </c>
      <c r="AP206" s="2">
        <v>602.26224385399996</v>
      </c>
      <c r="AQ206" s="61">
        <v>0.49928747267700002</v>
      </c>
      <c r="AR206" s="61">
        <v>0.49928747265000001</v>
      </c>
    </row>
    <row r="207" spans="2:44" x14ac:dyDescent="0.25">
      <c r="B207" s="1">
        <v>13552879</v>
      </c>
      <c r="C207" s="1" t="s">
        <v>661</v>
      </c>
      <c r="D207" s="1" t="s">
        <v>662</v>
      </c>
      <c r="E207" s="1" t="s">
        <v>74</v>
      </c>
      <c r="F207" s="1"/>
      <c r="G207" s="1" t="s">
        <v>661</v>
      </c>
      <c r="H207" s="1" t="s">
        <v>662</v>
      </c>
      <c r="I207" s="1"/>
      <c r="J207" s="1"/>
      <c r="K207" s="1" t="s">
        <v>663</v>
      </c>
      <c r="L207" s="48">
        <v>17040</v>
      </c>
      <c r="M207" s="1"/>
      <c r="N207" s="1" t="s">
        <v>117</v>
      </c>
      <c r="O207" s="1"/>
      <c r="P207" s="1"/>
      <c r="Q207" s="1" t="s">
        <v>664</v>
      </c>
      <c r="R207" s="1" t="s">
        <v>88</v>
      </c>
      <c r="S207" s="1" t="s">
        <v>1</v>
      </c>
      <c r="T207" s="1" t="s">
        <v>89</v>
      </c>
      <c r="U207" s="1" t="s">
        <v>664</v>
      </c>
      <c r="V207" s="1" t="s">
        <v>88</v>
      </c>
      <c r="W207" s="1" t="s">
        <v>1</v>
      </c>
      <c r="X207" s="1" t="s">
        <v>89</v>
      </c>
      <c r="Y207" s="1" t="s">
        <v>90</v>
      </c>
      <c r="Z207" s="1" t="s">
        <v>88</v>
      </c>
      <c r="AA207" s="93" t="str">
        <f t="shared" si="4"/>
        <v>4</v>
      </c>
      <c r="AB207" s="1" t="s">
        <v>2</v>
      </c>
      <c r="AC207" s="1" t="s">
        <v>65</v>
      </c>
      <c r="AD207" s="1" t="s">
        <v>91</v>
      </c>
      <c r="AE207" s="1" t="s">
        <v>92</v>
      </c>
      <c r="AF207" s="1" t="s">
        <v>665</v>
      </c>
      <c r="AG207" s="48">
        <v>131700</v>
      </c>
      <c r="AH207" s="48">
        <v>131700</v>
      </c>
      <c r="AI207" s="48">
        <v>115753</v>
      </c>
      <c r="AJ207" s="48">
        <v>115753</v>
      </c>
      <c r="AK207" s="1" t="s">
        <v>666</v>
      </c>
      <c r="AL207" s="1">
        <v>0</v>
      </c>
      <c r="AM207" s="1">
        <v>100</v>
      </c>
      <c r="AN207" s="48">
        <v>0.63446351999999995</v>
      </c>
      <c r="AO207" s="2">
        <v>27637.230957</v>
      </c>
      <c r="AP207" s="2">
        <v>796.27784934700003</v>
      </c>
      <c r="AQ207" s="61">
        <v>0.63457883258500003</v>
      </c>
      <c r="AR207" s="61">
        <v>0.63457883267600002</v>
      </c>
    </row>
    <row r="208" spans="2:44" x14ac:dyDescent="0.25">
      <c r="B208" s="1">
        <v>13551382</v>
      </c>
      <c r="C208" s="1" t="s">
        <v>298</v>
      </c>
      <c r="D208" s="1" t="s">
        <v>299</v>
      </c>
      <c r="E208" s="1" t="s">
        <v>74</v>
      </c>
      <c r="F208" s="1"/>
      <c r="G208" s="1" t="s">
        <v>298</v>
      </c>
      <c r="H208" s="1" t="s">
        <v>299</v>
      </c>
      <c r="I208" s="1"/>
      <c r="J208" s="1"/>
      <c r="K208" s="1" t="s">
        <v>300</v>
      </c>
      <c r="L208" s="48">
        <v>16935</v>
      </c>
      <c r="M208" s="1"/>
      <c r="N208" s="1" t="s">
        <v>301</v>
      </c>
      <c r="O208" s="1"/>
      <c r="P208" s="1"/>
      <c r="Q208" s="1" t="s">
        <v>302</v>
      </c>
      <c r="R208" s="1" t="s">
        <v>88</v>
      </c>
      <c r="S208" s="1" t="s">
        <v>1</v>
      </c>
      <c r="T208" s="1" t="s">
        <v>89</v>
      </c>
      <c r="U208" s="1" t="s">
        <v>302</v>
      </c>
      <c r="V208" s="1" t="s">
        <v>88</v>
      </c>
      <c r="W208" s="1" t="s">
        <v>1</v>
      </c>
      <c r="X208" s="1" t="s">
        <v>89</v>
      </c>
      <c r="Y208" s="1" t="s">
        <v>90</v>
      </c>
      <c r="Z208" s="1" t="s">
        <v>88</v>
      </c>
      <c r="AA208" s="93" t="str">
        <f t="shared" si="4"/>
        <v>4</v>
      </c>
      <c r="AB208" s="1" t="s">
        <v>2</v>
      </c>
      <c r="AC208" s="1" t="s">
        <v>65</v>
      </c>
      <c r="AD208" s="1" t="s">
        <v>91</v>
      </c>
      <c r="AE208" s="1" t="s">
        <v>92</v>
      </c>
      <c r="AF208" s="1" t="s">
        <v>303</v>
      </c>
      <c r="AG208" s="48">
        <v>150800</v>
      </c>
      <c r="AH208" s="48">
        <v>150800</v>
      </c>
      <c r="AI208" s="48">
        <v>129732</v>
      </c>
      <c r="AJ208" s="48">
        <v>129732</v>
      </c>
      <c r="AK208" s="1" t="s">
        <v>304</v>
      </c>
      <c r="AL208" s="1">
        <v>0</v>
      </c>
      <c r="AM208" s="1">
        <v>100</v>
      </c>
      <c r="AN208" s="48">
        <v>6.12913833</v>
      </c>
      <c r="AO208" s="2">
        <v>266985.265625</v>
      </c>
      <c r="AP208" s="2">
        <v>3069.9935018699998</v>
      </c>
      <c r="AQ208" s="61">
        <v>6.1302556024000001</v>
      </c>
      <c r="AR208" s="61">
        <v>1.1439410645300001</v>
      </c>
    </row>
    <row r="209" spans="2:44" x14ac:dyDescent="0.25">
      <c r="B209" s="1">
        <v>13551957</v>
      </c>
      <c r="C209" s="1" t="s">
        <v>474</v>
      </c>
      <c r="D209" s="1" t="s">
        <v>475</v>
      </c>
      <c r="E209" s="1" t="s">
        <v>74</v>
      </c>
      <c r="F209" s="1"/>
      <c r="G209" s="1" t="s">
        <v>474</v>
      </c>
      <c r="H209" s="1" t="s">
        <v>475</v>
      </c>
      <c r="I209" s="1"/>
      <c r="J209" s="1"/>
      <c r="K209" s="1" t="s">
        <v>476</v>
      </c>
      <c r="L209" s="48">
        <v>12293</v>
      </c>
      <c r="M209" s="1"/>
      <c r="N209" s="1" t="s">
        <v>167</v>
      </c>
      <c r="O209" s="1"/>
      <c r="P209" s="1"/>
      <c r="Q209" s="1" t="s">
        <v>477</v>
      </c>
      <c r="R209" s="1" t="s">
        <v>88</v>
      </c>
      <c r="S209" s="1" t="s">
        <v>1</v>
      </c>
      <c r="T209" s="1" t="s">
        <v>89</v>
      </c>
      <c r="U209" s="1" t="s">
        <v>477</v>
      </c>
      <c r="V209" s="1" t="s">
        <v>88</v>
      </c>
      <c r="W209" s="1" t="s">
        <v>1</v>
      </c>
      <c r="X209" s="1" t="s">
        <v>89</v>
      </c>
      <c r="Y209" s="1" t="s">
        <v>90</v>
      </c>
      <c r="Z209" s="1" t="s">
        <v>88</v>
      </c>
      <c r="AA209" s="93" t="str">
        <f t="shared" si="4"/>
        <v>4</v>
      </c>
      <c r="AB209" s="1" t="s">
        <v>2</v>
      </c>
      <c r="AC209" s="1" t="s">
        <v>65</v>
      </c>
      <c r="AD209" s="1" t="s">
        <v>91</v>
      </c>
      <c r="AE209" s="1" t="s">
        <v>92</v>
      </c>
      <c r="AF209" s="1" t="s">
        <v>478</v>
      </c>
      <c r="AG209" s="48">
        <v>115200</v>
      </c>
      <c r="AH209" s="48">
        <v>115200</v>
      </c>
      <c r="AI209" s="48">
        <v>91708</v>
      </c>
      <c r="AJ209" s="48">
        <v>91708</v>
      </c>
      <c r="AK209" s="1" t="s">
        <v>479</v>
      </c>
      <c r="AL209" s="1">
        <v>0</v>
      </c>
      <c r="AM209" s="1">
        <v>100</v>
      </c>
      <c r="AN209" s="48">
        <v>2.8915975500000002</v>
      </c>
      <c r="AO209" s="2">
        <v>125957.989258</v>
      </c>
      <c r="AP209" s="2">
        <v>1705.98610889</v>
      </c>
      <c r="AQ209" s="61">
        <v>2.8921400192200002</v>
      </c>
      <c r="AR209" s="61">
        <v>2.6728238393799999</v>
      </c>
    </row>
    <row r="210" spans="2:44" x14ac:dyDescent="0.25">
      <c r="B210" s="1">
        <v>13551383</v>
      </c>
      <c r="C210" s="1" t="s">
        <v>305</v>
      </c>
      <c r="D210" s="1" t="s">
        <v>306</v>
      </c>
      <c r="E210" s="1" t="s">
        <v>74</v>
      </c>
      <c r="F210" s="1"/>
      <c r="G210" s="1" t="s">
        <v>305</v>
      </c>
      <c r="H210" s="1" t="s">
        <v>306</v>
      </c>
      <c r="I210" s="1"/>
      <c r="J210" s="1"/>
      <c r="K210" s="1" t="s">
        <v>307</v>
      </c>
      <c r="L210" s="48">
        <v>16863</v>
      </c>
      <c r="M210" s="1"/>
      <c r="N210" s="1" t="s">
        <v>179</v>
      </c>
      <c r="O210" s="1"/>
      <c r="P210" s="1"/>
      <c r="Q210" s="1" t="s">
        <v>308</v>
      </c>
      <c r="R210" s="1" t="s">
        <v>88</v>
      </c>
      <c r="S210" s="1" t="s">
        <v>1</v>
      </c>
      <c r="T210" s="1" t="s">
        <v>89</v>
      </c>
      <c r="U210" s="1" t="s">
        <v>308</v>
      </c>
      <c r="V210" s="1" t="s">
        <v>88</v>
      </c>
      <c r="W210" s="1" t="s">
        <v>1</v>
      </c>
      <c r="X210" s="1" t="s">
        <v>89</v>
      </c>
      <c r="Y210" s="1" t="s">
        <v>90</v>
      </c>
      <c r="Z210" s="1" t="s">
        <v>88</v>
      </c>
      <c r="AA210" s="93" t="str">
        <f t="shared" si="4"/>
        <v>4</v>
      </c>
      <c r="AB210" s="1" t="s">
        <v>2</v>
      </c>
      <c r="AC210" s="1" t="s">
        <v>65</v>
      </c>
      <c r="AD210" s="1" t="s">
        <v>91</v>
      </c>
      <c r="AE210" s="1" t="s">
        <v>92</v>
      </c>
      <c r="AF210" s="1" t="s">
        <v>309</v>
      </c>
      <c r="AG210" s="48">
        <v>131100</v>
      </c>
      <c r="AH210" s="48">
        <v>131100</v>
      </c>
      <c r="AI210" s="48">
        <v>101661</v>
      </c>
      <c r="AJ210" s="48">
        <v>101661</v>
      </c>
      <c r="AK210" s="1" t="s">
        <v>310</v>
      </c>
      <c r="AL210" s="1">
        <v>0</v>
      </c>
      <c r="AM210" s="1">
        <v>100</v>
      </c>
      <c r="AN210" s="48">
        <v>2.7465647899999999</v>
      </c>
      <c r="AO210" s="2">
        <v>119640.362305</v>
      </c>
      <c r="AP210" s="2">
        <v>1780.25100245</v>
      </c>
      <c r="AQ210" s="61">
        <v>2.7470729249199999</v>
      </c>
      <c r="AR210" s="61">
        <v>2.7470733602399999</v>
      </c>
    </row>
    <row r="211" spans="2:44" x14ac:dyDescent="0.25">
      <c r="B211" s="1">
        <v>13552894</v>
      </c>
      <c r="C211" s="1" t="s">
        <v>667</v>
      </c>
      <c r="D211" s="1" t="s">
        <v>668</v>
      </c>
      <c r="E211" s="1" t="s">
        <v>74</v>
      </c>
      <c r="F211" s="1"/>
      <c r="G211" s="1" t="s">
        <v>667</v>
      </c>
      <c r="H211" s="1" t="s">
        <v>668</v>
      </c>
      <c r="I211" s="1"/>
      <c r="J211" s="1"/>
      <c r="K211" s="1" t="s">
        <v>669</v>
      </c>
      <c r="L211" s="48">
        <v>12345</v>
      </c>
      <c r="M211" s="1"/>
      <c r="N211" s="1" t="s">
        <v>167</v>
      </c>
      <c r="O211" s="1"/>
      <c r="P211" s="1"/>
      <c r="Q211" s="1" t="s">
        <v>670</v>
      </c>
      <c r="R211" s="1" t="s">
        <v>88</v>
      </c>
      <c r="S211" s="1" t="s">
        <v>1</v>
      </c>
      <c r="T211" s="1" t="s">
        <v>89</v>
      </c>
      <c r="U211" s="1" t="s">
        <v>670</v>
      </c>
      <c r="V211" s="1" t="s">
        <v>88</v>
      </c>
      <c r="W211" s="1" t="s">
        <v>1</v>
      </c>
      <c r="X211" s="1" t="s">
        <v>89</v>
      </c>
      <c r="Y211" s="1" t="s">
        <v>90</v>
      </c>
      <c r="Z211" s="1" t="s">
        <v>88</v>
      </c>
      <c r="AA211" s="93" t="str">
        <f t="shared" si="4"/>
        <v>4</v>
      </c>
      <c r="AB211" s="1" t="s">
        <v>2</v>
      </c>
      <c r="AC211" s="1" t="s">
        <v>65</v>
      </c>
      <c r="AD211" s="1" t="s">
        <v>91</v>
      </c>
      <c r="AE211" s="1" t="s">
        <v>92</v>
      </c>
      <c r="AF211" s="1" t="s">
        <v>671</v>
      </c>
      <c r="AG211" s="48">
        <v>110600</v>
      </c>
      <c r="AH211" s="48">
        <v>110600</v>
      </c>
      <c r="AI211" s="48">
        <v>88352</v>
      </c>
      <c r="AJ211" s="48">
        <v>88352</v>
      </c>
      <c r="AK211" s="1" t="s">
        <v>672</v>
      </c>
      <c r="AL211" s="1">
        <v>0</v>
      </c>
      <c r="AM211" s="1">
        <v>100</v>
      </c>
      <c r="AN211" s="48">
        <v>2.27336143</v>
      </c>
      <c r="AO211" s="2">
        <v>99027.6240234</v>
      </c>
      <c r="AP211" s="2">
        <v>1530.4352297600001</v>
      </c>
      <c r="AQ211" s="61">
        <v>2.2737813238900002</v>
      </c>
      <c r="AR211" s="61">
        <v>2.2737822998900001</v>
      </c>
    </row>
    <row r="212" spans="2:44" x14ac:dyDescent="0.25">
      <c r="B212" s="1">
        <v>13550226</v>
      </c>
      <c r="C212" s="1" t="s">
        <v>176</v>
      </c>
      <c r="D212" s="1" t="s">
        <v>177</v>
      </c>
      <c r="E212" s="1" t="s">
        <v>74</v>
      </c>
      <c r="F212" s="1"/>
      <c r="G212" s="1" t="s">
        <v>176</v>
      </c>
      <c r="H212" s="1" t="s">
        <v>177</v>
      </c>
      <c r="I212" s="1"/>
      <c r="J212" s="1"/>
      <c r="K212" s="1" t="s">
        <v>178</v>
      </c>
      <c r="L212" s="48">
        <v>16920</v>
      </c>
      <c r="M212" s="1"/>
      <c r="N212" s="1" t="s">
        <v>179</v>
      </c>
      <c r="O212" s="1"/>
      <c r="P212" s="1"/>
      <c r="Q212" s="1" t="s">
        <v>180</v>
      </c>
      <c r="R212" s="1" t="s">
        <v>88</v>
      </c>
      <c r="S212" s="1" t="s">
        <v>1</v>
      </c>
      <c r="T212" s="1" t="s">
        <v>89</v>
      </c>
      <c r="U212" s="1" t="s">
        <v>180</v>
      </c>
      <c r="V212" s="1" t="s">
        <v>88</v>
      </c>
      <c r="W212" s="1" t="s">
        <v>1</v>
      </c>
      <c r="X212" s="1" t="s">
        <v>89</v>
      </c>
      <c r="Y212" s="1" t="s">
        <v>90</v>
      </c>
      <c r="Z212" s="1" t="s">
        <v>88</v>
      </c>
      <c r="AA212" s="93" t="str">
        <f t="shared" si="4"/>
        <v>4</v>
      </c>
      <c r="AB212" s="1" t="s">
        <v>2</v>
      </c>
      <c r="AC212" s="1" t="s">
        <v>65</v>
      </c>
      <c r="AD212" s="1" t="s">
        <v>91</v>
      </c>
      <c r="AE212" s="1" t="s">
        <v>92</v>
      </c>
      <c r="AF212" s="1" t="s">
        <v>181</v>
      </c>
      <c r="AG212" s="48">
        <v>79800</v>
      </c>
      <c r="AH212" s="48">
        <v>79800</v>
      </c>
      <c r="AI212" s="48">
        <v>43174</v>
      </c>
      <c r="AJ212" s="48">
        <v>43174</v>
      </c>
      <c r="AK212" s="1" t="s">
        <v>182</v>
      </c>
      <c r="AL212" s="1">
        <v>0</v>
      </c>
      <c r="AM212" s="1">
        <v>100</v>
      </c>
      <c r="AN212" s="48">
        <v>1.3696724899999999</v>
      </c>
      <c r="AO212" s="2">
        <v>59662.9335938</v>
      </c>
      <c r="AP212" s="2">
        <v>1021.33782701</v>
      </c>
      <c r="AQ212" s="61">
        <v>1.36991948937</v>
      </c>
      <c r="AR212" s="61">
        <v>1.36991948931</v>
      </c>
    </row>
    <row r="213" spans="2:44" x14ac:dyDescent="0.25">
      <c r="B213" s="1">
        <v>13551384</v>
      </c>
      <c r="C213" s="1" t="s">
        <v>311</v>
      </c>
      <c r="D213" s="1" t="s">
        <v>312</v>
      </c>
      <c r="E213" s="1" t="s">
        <v>74</v>
      </c>
      <c r="F213" s="1"/>
      <c r="G213" s="1" t="s">
        <v>311</v>
      </c>
      <c r="H213" s="1" t="s">
        <v>312</v>
      </c>
      <c r="I213" s="1"/>
      <c r="J213" s="1"/>
      <c r="K213" s="1" t="s">
        <v>313</v>
      </c>
      <c r="L213" s="48">
        <v>16904</v>
      </c>
      <c r="M213" s="1"/>
      <c r="N213" s="1" t="s">
        <v>179</v>
      </c>
      <c r="O213" s="1"/>
      <c r="P213" s="1"/>
      <c r="Q213" s="1" t="s">
        <v>314</v>
      </c>
      <c r="R213" s="1" t="s">
        <v>88</v>
      </c>
      <c r="S213" s="1" t="s">
        <v>1</v>
      </c>
      <c r="T213" s="1" t="s">
        <v>89</v>
      </c>
      <c r="U213" s="1" t="s">
        <v>314</v>
      </c>
      <c r="V213" s="1" t="s">
        <v>88</v>
      </c>
      <c r="W213" s="1" t="s">
        <v>1</v>
      </c>
      <c r="X213" s="1" t="s">
        <v>89</v>
      </c>
      <c r="Y213" s="1" t="s">
        <v>90</v>
      </c>
      <c r="Z213" s="1" t="s">
        <v>88</v>
      </c>
      <c r="AA213" s="93" t="str">
        <f t="shared" si="4"/>
        <v>4</v>
      </c>
      <c r="AB213" s="1" t="s">
        <v>2</v>
      </c>
      <c r="AC213" s="1" t="s">
        <v>65</v>
      </c>
      <c r="AD213" s="1" t="s">
        <v>91</v>
      </c>
      <c r="AE213" s="1" t="s">
        <v>92</v>
      </c>
      <c r="AF213" s="1" t="s">
        <v>315</v>
      </c>
      <c r="AG213" s="48">
        <v>126700</v>
      </c>
      <c r="AH213" s="48">
        <v>126700</v>
      </c>
      <c r="AI213" s="48">
        <v>93832</v>
      </c>
      <c r="AJ213" s="48">
        <v>93832</v>
      </c>
      <c r="AK213" s="1" t="s">
        <v>316</v>
      </c>
      <c r="AL213" s="1">
        <v>0</v>
      </c>
      <c r="AM213" s="1">
        <v>100</v>
      </c>
      <c r="AN213" s="48">
        <v>3.6577367999999999</v>
      </c>
      <c r="AO213" s="2">
        <v>159331.01513700001</v>
      </c>
      <c r="AP213" s="2">
        <v>1984.96037615</v>
      </c>
      <c r="AQ213" s="61">
        <v>3.6584020453099999</v>
      </c>
      <c r="AR213" s="61">
        <v>3.6584020453099999</v>
      </c>
    </row>
    <row r="214" spans="2:44" x14ac:dyDescent="0.25">
      <c r="B214" s="1">
        <v>13551385</v>
      </c>
      <c r="C214" s="1" t="s">
        <v>317</v>
      </c>
      <c r="D214" s="1" t="s">
        <v>318</v>
      </c>
      <c r="E214" s="1" t="s">
        <v>74</v>
      </c>
      <c r="F214" s="1"/>
      <c r="G214" s="1" t="s">
        <v>317</v>
      </c>
      <c r="H214" s="1" t="s">
        <v>318</v>
      </c>
      <c r="I214" s="1"/>
      <c r="J214" s="1"/>
      <c r="K214" s="1" t="s">
        <v>319</v>
      </c>
      <c r="L214" s="48">
        <v>17043</v>
      </c>
      <c r="M214" s="1"/>
      <c r="N214" s="1" t="s">
        <v>301</v>
      </c>
      <c r="O214" s="1"/>
      <c r="P214" s="1"/>
      <c r="Q214" s="1" t="s">
        <v>320</v>
      </c>
      <c r="R214" s="1" t="s">
        <v>88</v>
      </c>
      <c r="S214" s="1" t="s">
        <v>1</v>
      </c>
      <c r="T214" s="1" t="s">
        <v>89</v>
      </c>
      <c r="U214" s="1" t="s">
        <v>320</v>
      </c>
      <c r="V214" s="1" t="s">
        <v>88</v>
      </c>
      <c r="W214" s="1" t="s">
        <v>1</v>
      </c>
      <c r="X214" s="1" t="s">
        <v>89</v>
      </c>
      <c r="Y214" s="1" t="s">
        <v>90</v>
      </c>
      <c r="Z214" s="1" t="s">
        <v>88</v>
      </c>
      <c r="AA214" s="93" t="str">
        <f t="shared" si="4"/>
        <v>4</v>
      </c>
      <c r="AB214" s="1" t="s">
        <v>2</v>
      </c>
      <c r="AC214" s="1" t="s">
        <v>65</v>
      </c>
      <c r="AD214" s="1" t="s">
        <v>91</v>
      </c>
      <c r="AE214" s="1" t="s">
        <v>92</v>
      </c>
      <c r="AF214" s="1" t="s">
        <v>321</v>
      </c>
      <c r="AG214" s="48">
        <v>297000</v>
      </c>
      <c r="AH214" s="48">
        <v>297000</v>
      </c>
      <c r="AI214" s="48">
        <v>235732</v>
      </c>
      <c r="AJ214" s="48">
        <v>297000</v>
      </c>
      <c r="AK214" s="1" t="s">
        <v>322</v>
      </c>
      <c r="AL214" s="1">
        <v>0</v>
      </c>
      <c r="AM214" s="1">
        <v>100</v>
      </c>
      <c r="AN214" s="48">
        <v>10.897622070000001</v>
      </c>
      <c r="AO214" s="2">
        <v>474700.41748</v>
      </c>
      <c r="AP214" s="2">
        <v>3381.0003224900001</v>
      </c>
      <c r="AQ214" s="61">
        <v>10.899605792499999</v>
      </c>
      <c r="AR214" s="61">
        <v>1.19501734879</v>
      </c>
    </row>
    <row r="215" spans="2:44" x14ac:dyDescent="0.25">
      <c r="B215" s="1">
        <v>13551958</v>
      </c>
      <c r="C215" s="1" t="s">
        <v>480</v>
      </c>
      <c r="D215" s="1" t="s">
        <v>481</v>
      </c>
      <c r="E215" s="1" t="s">
        <v>74</v>
      </c>
      <c r="F215" s="1"/>
      <c r="G215" s="1" t="s">
        <v>480</v>
      </c>
      <c r="H215" s="1" t="s">
        <v>481</v>
      </c>
      <c r="I215" s="1"/>
      <c r="J215" s="1"/>
      <c r="K215" s="1" t="s">
        <v>482</v>
      </c>
      <c r="L215" s="48">
        <v>0</v>
      </c>
      <c r="M215" s="1"/>
      <c r="N215" s="1" t="s">
        <v>167</v>
      </c>
      <c r="O215" s="1"/>
      <c r="P215" s="1"/>
      <c r="Q215" s="1"/>
      <c r="R215" s="1" t="s">
        <v>88</v>
      </c>
      <c r="S215" s="1" t="s">
        <v>1</v>
      </c>
      <c r="T215" s="1" t="s">
        <v>89</v>
      </c>
      <c r="U215" s="1" t="s">
        <v>483</v>
      </c>
      <c r="V215" s="1" t="s">
        <v>88</v>
      </c>
      <c r="W215" s="1" t="s">
        <v>1</v>
      </c>
      <c r="X215" s="1" t="s">
        <v>89</v>
      </c>
      <c r="Y215" s="1" t="s">
        <v>90</v>
      </c>
      <c r="Z215" s="1" t="s">
        <v>88</v>
      </c>
      <c r="AA215" s="93" t="str">
        <f t="shared" si="4"/>
        <v>4</v>
      </c>
      <c r="AB215" s="1" t="s">
        <v>230</v>
      </c>
      <c r="AC215" s="1" t="s">
        <v>231</v>
      </c>
      <c r="AD215" s="1" t="s">
        <v>91</v>
      </c>
      <c r="AE215" s="1" t="s">
        <v>92</v>
      </c>
      <c r="AF215" s="1" t="s">
        <v>484</v>
      </c>
      <c r="AG215" s="48">
        <v>36000</v>
      </c>
      <c r="AH215" s="48">
        <v>36000</v>
      </c>
      <c r="AI215" s="48">
        <v>26372</v>
      </c>
      <c r="AJ215" s="48">
        <v>36000</v>
      </c>
      <c r="AK215" s="1" t="s">
        <v>485</v>
      </c>
      <c r="AL215" s="1">
        <v>0</v>
      </c>
      <c r="AM215" s="1">
        <v>0</v>
      </c>
      <c r="AN215" s="48">
        <v>1.6077185000000001</v>
      </c>
      <c r="AO215" s="2">
        <v>70032.2177734</v>
      </c>
      <c r="AP215" s="2">
        <v>1590.0022730200001</v>
      </c>
      <c r="AQ215" s="61">
        <v>1.6080018379300001</v>
      </c>
      <c r="AR215" s="61">
        <v>1.6080018628699999</v>
      </c>
    </row>
    <row r="216" spans="2:44" x14ac:dyDescent="0.25">
      <c r="B216" s="1">
        <v>13550228</v>
      </c>
      <c r="C216" s="1" t="s">
        <v>183</v>
      </c>
      <c r="D216" s="1" t="s">
        <v>184</v>
      </c>
      <c r="E216" s="1" t="s">
        <v>74</v>
      </c>
      <c r="F216" s="1"/>
      <c r="G216" s="1" t="s">
        <v>183</v>
      </c>
      <c r="H216" s="1" t="s">
        <v>184</v>
      </c>
      <c r="I216" s="1"/>
      <c r="J216" s="1"/>
      <c r="K216" s="1" t="s">
        <v>185</v>
      </c>
      <c r="L216" s="48">
        <v>12243</v>
      </c>
      <c r="M216" s="1"/>
      <c r="N216" s="1" t="s">
        <v>167</v>
      </c>
      <c r="O216" s="1"/>
      <c r="P216" s="1"/>
      <c r="Q216" s="1" t="s">
        <v>186</v>
      </c>
      <c r="R216" s="1" t="s">
        <v>88</v>
      </c>
      <c r="S216" s="1" t="s">
        <v>1</v>
      </c>
      <c r="T216" s="1" t="s">
        <v>89</v>
      </c>
      <c r="U216" s="1" t="s">
        <v>186</v>
      </c>
      <c r="V216" s="1" t="s">
        <v>88</v>
      </c>
      <c r="W216" s="1" t="s">
        <v>1</v>
      </c>
      <c r="X216" s="1" t="s">
        <v>89</v>
      </c>
      <c r="Y216" s="1" t="s">
        <v>90</v>
      </c>
      <c r="Z216" s="1" t="s">
        <v>88</v>
      </c>
      <c r="AA216" s="93" t="str">
        <f t="shared" si="4"/>
        <v>4</v>
      </c>
      <c r="AB216" s="1" t="s">
        <v>2</v>
      </c>
      <c r="AC216" s="1" t="s">
        <v>65</v>
      </c>
      <c r="AD216" s="1" t="s">
        <v>91</v>
      </c>
      <c r="AE216" s="1" t="s">
        <v>92</v>
      </c>
      <c r="AF216" s="1" t="s">
        <v>187</v>
      </c>
      <c r="AG216" s="48">
        <v>132800</v>
      </c>
      <c r="AH216" s="48">
        <v>132800</v>
      </c>
      <c r="AI216" s="48">
        <v>107142</v>
      </c>
      <c r="AJ216" s="48">
        <v>107142</v>
      </c>
      <c r="AK216" s="1" t="s">
        <v>188</v>
      </c>
      <c r="AL216" s="1">
        <v>0</v>
      </c>
      <c r="AM216" s="1">
        <v>100</v>
      </c>
      <c r="AN216" s="48">
        <v>2.43670477</v>
      </c>
      <c r="AO216" s="2">
        <v>106142.85986300001</v>
      </c>
      <c r="AP216" s="2">
        <v>1646.5451486300001</v>
      </c>
      <c r="AQ216" s="61">
        <v>2.43713302444</v>
      </c>
      <c r="AR216" s="61">
        <v>2.28050425098</v>
      </c>
    </row>
    <row r="217" spans="2:44" x14ac:dyDescent="0.25">
      <c r="B217" s="1">
        <v>13552897</v>
      </c>
      <c r="C217" s="1" t="s">
        <v>673</v>
      </c>
      <c r="D217" s="1" t="s">
        <v>674</v>
      </c>
      <c r="E217" s="1" t="s">
        <v>74</v>
      </c>
      <c r="F217" s="1"/>
      <c r="G217" s="1" t="s">
        <v>673</v>
      </c>
      <c r="H217" s="1" t="s">
        <v>674</v>
      </c>
      <c r="I217" s="1"/>
      <c r="J217" s="1"/>
      <c r="K217" s="1" t="s">
        <v>675</v>
      </c>
      <c r="L217" s="48">
        <v>12221</v>
      </c>
      <c r="M217" s="1"/>
      <c r="N217" s="1" t="s">
        <v>167</v>
      </c>
      <c r="O217" s="1"/>
      <c r="P217" s="1"/>
      <c r="Q217" s="1" t="s">
        <v>676</v>
      </c>
      <c r="R217" s="1" t="s">
        <v>88</v>
      </c>
      <c r="S217" s="1" t="s">
        <v>1</v>
      </c>
      <c r="T217" s="1" t="s">
        <v>89</v>
      </c>
      <c r="U217" s="1" t="s">
        <v>676</v>
      </c>
      <c r="V217" s="1" t="s">
        <v>88</v>
      </c>
      <c r="W217" s="1" t="s">
        <v>1</v>
      </c>
      <c r="X217" s="1" t="s">
        <v>89</v>
      </c>
      <c r="Y217" s="1" t="s">
        <v>90</v>
      </c>
      <c r="Z217" s="1" t="s">
        <v>88</v>
      </c>
      <c r="AA217" s="93" t="str">
        <f t="shared" si="4"/>
        <v>4</v>
      </c>
      <c r="AB217" s="1" t="s">
        <v>2</v>
      </c>
      <c r="AC217" s="1" t="s">
        <v>65</v>
      </c>
      <c r="AD217" s="1" t="s">
        <v>91</v>
      </c>
      <c r="AE217" s="1" t="s">
        <v>92</v>
      </c>
      <c r="AF217" s="1" t="s">
        <v>677</v>
      </c>
      <c r="AG217" s="48">
        <v>80900</v>
      </c>
      <c r="AH217" s="48">
        <v>80900</v>
      </c>
      <c r="AI217" s="48">
        <v>61481</v>
      </c>
      <c r="AJ217" s="48">
        <v>61481</v>
      </c>
      <c r="AK217" s="1" t="s">
        <v>678</v>
      </c>
      <c r="AL217" s="1">
        <v>0</v>
      </c>
      <c r="AM217" s="1">
        <v>100</v>
      </c>
      <c r="AN217" s="48">
        <v>2.4360602299999998</v>
      </c>
      <c r="AO217" s="2">
        <v>106114.783691</v>
      </c>
      <c r="AP217" s="2">
        <v>1646.50173176</v>
      </c>
      <c r="AQ217" s="61">
        <v>2.4364822237500001</v>
      </c>
      <c r="AR217" s="61">
        <v>2.3034337201400001</v>
      </c>
    </row>
    <row r="218" spans="2:44" x14ac:dyDescent="0.25">
      <c r="B218" s="1">
        <v>13552898</v>
      </c>
      <c r="C218" s="1" t="s">
        <v>679</v>
      </c>
      <c r="D218" s="1" t="s">
        <v>680</v>
      </c>
      <c r="E218" s="1" t="s">
        <v>74</v>
      </c>
      <c r="F218" s="1"/>
      <c r="G218" s="1" t="s">
        <v>679</v>
      </c>
      <c r="H218" s="1" t="s">
        <v>680</v>
      </c>
      <c r="I218" s="1"/>
      <c r="J218" s="1"/>
      <c r="K218" s="1" t="s">
        <v>681</v>
      </c>
      <c r="L218" s="48">
        <v>12355</v>
      </c>
      <c r="M218" s="1"/>
      <c r="N218" s="1" t="s">
        <v>167</v>
      </c>
      <c r="O218" s="1"/>
      <c r="P218" s="1"/>
      <c r="Q218" s="1" t="s">
        <v>682</v>
      </c>
      <c r="R218" s="1" t="s">
        <v>88</v>
      </c>
      <c r="S218" s="1" t="s">
        <v>1</v>
      </c>
      <c r="T218" s="1" t="s">
        <v>89</v>
      </c>
      <c r="U218" s="1" t="s">
        <v>682</v>
      </c>
      <c r="V218" s="1" t="s">
        <v>88</v>
      </c>
      <c r="W218" s="1" t="s">
        <v>1</v>
      </c>
      <c r="X218" s="1" t="s">
        <v>89</v>
      </c>
      <c r="Y218" s="1" t="s">
        <v>90</v>
      </c>
      <c r="Z218" s="1" t="s">
        <v>88</v>
      </c>
      <c r="AA218" s="93" t="str">
        <f t="shared" si="4"/>
        <v>4</v>
      </c>
      <c r="AB218" s="1" t="s">
        <v>2</v>
      </c>
      <c r="AC218" s="1" t="s">
        <v>65</v>
      </c>
      <c r="AD218" s="1" t="s">
        <v>91</v>
      </c>
      <c r="AE218" s="1" t="s">
        <v>92</v>
      </c>
      <c r="AF218" s="1" t="s">
        <v>683</v>
      </c>
      <c r="AG218" s="48">
        <v>225800</v>
      </c>
      <c r="AH218" s="48">
        <v>225800</v>
      </c>
      <c r="AI218" s="48">
        <v>162838</v>
      </c>
      <c r="AJ218" s="48">
        <v>162838</v>
      </c>
      <c r="AK218" s="1" t="s">
        <v>684</v>
      </c>
      <c r="AL218" s="1">
        <v>0</v>
      </c>
      <c r="AM218" s="1">
        <v>100</v>
      </c>
      <c r="AN218" s="48">
        <v>2.2849088000000002</v>
      </c>
      <c r="AO218" s="2">
        <v>99530.627441400007</v>
      </c>
      <c r="AP218" s="2">
        <v>1263.57805992</v>
      </c>
      <c r="AQ218" s="61">
        <v>2.2853254789199999</v>
      </c>
      <c r="AR218" s="61">
        <v>2.2853254789699999</v>
      </c>
    </row>
    <row r="219" spans="2:44" x14ac:dyDescent="0.25">
      <c r="B219" s="1">
        <v>13550229</v>
      </c>
      <c r="C219" s="1" t="s">
        <v>189</v>
      </c>
      <c r="D219" s="1" t="s">
        <v>190</v>
      </c>
      <c r="E219" s="1" t="s">
        <v>74</v>
      </c>
      <c r="F219" s="1"/>
      <c r="G219" s="1" t="s">
        <v>189</v>
      </c>
      <c r="H219" s="1" t="s">
        <v>190</v>
      </c>
      <c r="I219" s="1"/>
      <c r="J219" s="1"/>
      <c r="K219" s="1" t="s">
        <v>191</v>
      </c>
      <c r="L219" s="48">
        <v>12351</v>
      </c>
      <c r="M219" s="1"/>
      <c r="N219" s="1" t="s">
        <v>167</v>
      </c>
      <c r="O219" s="1"/>
      <c r="P219" s="1"/>
      <c r="Q219" s="1" t="s">
        <v>192</v>
      </c>
      <c r="R219" s="1" t="s">
        <v>88</v>
      </c>
      <c r="S219" s="1" t="s">
        <v>1</v>
      </c>
      <c r="T219" s="1" t="s">
        <v>89</v>
      </c>
      <c r="U219" s="1" t="s">
        <v>192</v>
      </c>
      <c r="V219" s="1" t="s">
        <v>88</v>
      </c>
      <c r="W219" s="1" t="s">
        <v>1</v>
      </c>
      <c r="X219" s="1" t="s">
        <v>89</v>
      </c>
      <c r="Y219" s="1" t="s">
        <v>90</v>
      </c>
      <c r="Z219" s="1" t="s">
        <v>88</v>
      </c>
      <c r="AA219" s="93" t="str">
        <f t="shared" si="4"/>
        <v>4</v>
      </c>
      <c r="AB219" s="1" t="s">
        <v>2</v>
      </c>
      <c r="AC219" s="1" t="s">
        <v>65</v>
      </c>
      <c r="AD219" s="1" t="s">
        <v>91</v>
      </c>
      <c r="AE219" s="1" t="s">
        <v>92</v>
      </c>
      <c r="AF219" s="1" t="s">
        <v>193</v>
      </c>
      <c r="AG219" s="48">
        <v>195800</v>
      </c>
      <c r="AH219" s="48">
        <v>195800</v>
      </c>
      <c r="AI219" s="48">
        <v>153736</v>
      </c>
      <c r="AJ219" s="48">
        <v>153736</v>
      </c>
      <c r="AK219" s="1" t="s">
        <v>194</v>
      </c>
      <c r="AL219" s="1">
        <v>0</v>
      </c>
      <c r="AM219" s="1">
        <v>100</v>
      </c>
      <c r="AN219" s="48">
        <v>1.1467022600000001</v>
      </c>
      <c r="AO219" s="2">
        <v>49950.3505859</v>
      </c>
      <c r="AP219" s="2">
        <v>966.34314160999998</v>
      </c>
      <c r="AQ219" s="61">
        <v>1.1469109523800001</v>
      </c>
      <c r="AR219" s="61">
        <v>1.1469109523900001</v>
      </c>
    </row>
    <row r="220" spans="2:44" x14ac:dyDescent="0.25">
      <c r="B220" s="1">
        <v>13550231</v>
      </c>
      <c r="C220" s="1" t="s">
        <v>195</v>
      </c>
      <c r="D220" s="1" t="s">
        <v>196</v>
      </c>
      <c r="E220" s="1" t="s">
        <v>74</v>
      </c>
      <c r="F220" s="1"/>
      <c r="G220" s="1" t="s">
        <v>195</v>
      </c>
      <c r="H220" s="1" t="s">
        <v>196</v>
      </c>
      <c r="I220" s="1"/>
      <c r="J220" s="1"/>
      <c r="K220" s="1" t="s">
        <v>197</v>
      </c>
      <c r="L220" s="48">
        <v>12353</v>
      </c>
      <c r="M220" s="1"/>
      <c r="N220" s="1" t="s">
        <v>167</v>
      </c>
      <c r="O220" s="1"/>
      <c r="P220" s="1"/>
      <c r="Q220" s="1" t="s">
        <v>198</v>
      </c>
      <c r="R220" s="1" t="s">
        <v>88</v>
      </c>
      <c r="S220" s="1" t="s">
        <v>1</v>
      </c>
      <c r="T220" s="1" t="s">
        <v>89</v>
      </c>
      <c r="U220" s="1" t="s">
        <v>199</v>
      </c>
      <c r="V220" s="1" t="s">
        <v>88</v>
      </c>
      <c r="W220" s="1" t="s">
        <v>1</v>
      </c>
      <c r="X220" s="1" t="s">
        <v>89</v>
      </c>
      <c r="Y220" s="1" t="s">
        <v>90</v>
      </c>
      <c r="Z220" s="1" t="s">
        <v>88</v>
      </c>
      <c r="AA220" s="93" t="str">
        <f t="shared" si="4"/>
        <v>4</v>
      </c>
      <c r="AB220" s="1" t="s">
        <v>2</v>
      </c>
      <c r="AC220" s="1" t="s">
        <v>65</v>
      </c>
      <c r="AD220" s="1" t="s">
        <v>91</v>
      </c>
      <c r="AE220" s="1" t="s">
        <v>92</v>
      </c>
      <c r="AF220" s="1" t="s">
        <v>200</v>
      </c>
      <c r="AG220" s="48">
        <v>265300</v>
      </c>
      <c r="AH220" s="48">
        <v>265300</v>
      </c>
      <c r="AI220" s="48">
        <v>253743</v>
      </c>
      <c r="AJ220" s="48">
        <v>253743</v>
      </c>
      <c r="AK220" s="1" t="s">
        <v>201</v>
      </c>
      <c r="AL220" s="1">
        <v>0</v>
      </c>
      <c r="AM220" s="1">
        <v>100</v>
      </c>
      <c r="AN220" s="48">
        <v>2.9913711900000002</v>
      </c>
      <c r="AO220" s="2">
        <v>130304.128906</v>
      </c>
      <c r="AP220" s="2">
        <v>1449.05045965</v>
      </c>
      <c r="AQ220" s="61">
        <v>2.9919149598699999</v>
      </c>
      <c r="AR220" s="61">
        <v>2.9919127033400001</v>
      </c>
    </row>
    <row r="221" spans="2:44" x14ac:dyDescent="0.25">
      <c r="B221" s="1">
        <v>13551389</v>
      </c>
      <c r="C221" s="1" t="s">
        <v>323</v>
      </c>
      <c r="D221" s="1" t="s">
        <v>324</v>
      </c>
      <c r="E221" s="1" t="s">
        <v>74</v>
      </c>
      <c r="F221" s="1"/>
      <c r="G221" s="1" t="s">
        <v>323</v>
      </c>
      <c r="H221" s="1" t="s">
        <v>324</v>
      </c>
      <c r="I221" s="1"/>
      <c r="J221" s="1"/>
      <c r="K221" s="1" t="s">
        <v>325</v>
      </c>
      <c r="L221" s="48">
        <v>12321</v>
      </c>
      <c r="M221" s="1"/>
      <c r="N221" s="1" t="s">
        <v>167</v>
      </c>
      <c r="O221" s="1"/>
      <c r="P221" s="1"/>
      <c r="Q221" s="1" t="s">
        <v>326</v>
      </c>
      <c r="R221" s="1" t="s">
        <v>88</v>
      </c>
      <c r="S221" s="1" t="s">
        <v>1</v>
      </c>
      <c r="T221" s="1" t="s">
        <v>89</v>
      </c>
      <c r="U221" s="1" t="s">
        <v>326</v>
      </c>
      <c r="V221" s="1" t="s">
        <v>88</v>
      </c>
      <c r="W221" s="1" t="s">
        <v>1</v>
      </c>
      <c r="X221" s="1" t="s">
        <v>89</v>
      </c>
      <c r="Y221" s="1" t="s">
        <v>90</v>
      </c>
      <c r="Z221" s="1" t="s">
        <v>88</v>
      </c>
      <c r="AA221" s="93" t="str">
        <f t="shared" si="4"/>
        <v>4</v>
      </c>
      <c r="AB221" s="1" t="s">
        <v>2</v>
      </c>
      <c r="AC221" s="1" t="s">
        <v>65</v>
      </c>
      <c r="AD221" s="1" t="s">
        <v>91</v>
      </c>
      <c r="AE221" s="1" t="s">
        <v>92</v>
      </c>
      <c r="AF221" s="1" t="s">
        <v>327</v>
      </c>
      <c r="AG221" s="48">
        <v>0</v>
      </c>
      <c r="AH221" s="48">
        <v>0</v>
      </c>
      <c r="AI221" s="48">
        <v>0</v>
      </c>
      <c r="AJ221" s="48">
        <v>0</v>
      </c>
      <c r="AK221" s="1" t="s">
        <v>328</v>
      </c>
      <c r="AL221" s="1">
        <v>0</v>
      </c>
      <c r="AM221" s="1">
        <v>100</v>
      </c>
      <c r="AN221" s="48">
        <v>1.8067957299999999</v>
      </c>
      <c r="AO221" s="2">
        <v>78704.021972699993</v>
      </c>
      <c r="AP221" s="2">
        <v>1291.75580358</v>
      </c>
      <c r="AQ221" s="61">
        <v>1.80711918858</v>
      </c>
      <c r="AR221" s="61">
        <v>1.67826141292</v>
      </c>
    </row>
    <row r="222" spans="2:44" x14ac:dyDescent="0.25">
      <c r="B222" s="1">
        <v>13551961</v>
      </c>
      <c r="C222" s="1" t="s">
        <v>486</v>
      </c>
      <c r="D222" s="1" t="s">
        <v>487</v>
      </c>
      <c r="E222" s="1" t="s">
        <v>74</v>
      </c>
      <c r="F222" s="1"/>
      <c r="G222" s="1" t="s">
        <v>486</v>
      </c>
      <c r="H222" s="1" t="s">
        <v>487</v>
      </c>
      <c r="I222" s="1"/>
      <c r="J222" s="1"/>
      <c r="K222" s="1" t="s">
        <v>482</v>
      </c>
      <c r="L222" s="48">
        <v>16923</v>
      </c>
      <c r="M222" s="1"/>
      <c r="N222" s="1" t="s">
        <v>179</v>
      </c>
      <c r="O222" s="1"/>
      <c r="P222" s="1"/>
      <c r="Q222" s="1" t="s">
        <v>488</v>
      </c>
      <c r="R222" s="1" t="s">
        <v>88</v>
      </c>
      <c r="S222" s="1" t="s">
        <v>1</v>
      </c>
      <c r="T222" s="1" t="s">
        <v>89</v>
      </c>
      <c r="U222" s="1" t="s">
        <v>488</v>
      </c>
      <c r="V222" s="1" t="s">
        <v>88</v>
      </c>
      <c r="W222" s="1" t="s">
        <v>1</v>
      </c>
      <c r="X222" s="1" t="s">
        <v>89</v>
      </c>
      <c r="Y222" s="1" t="s">
        <v>90</v>
      </c>
      <c r="Z222" s="1" t="s">
        <v>88</v>
      </c>
      <c r="AA222" s="93" t="str">
        <f t="shared" si="4"/>
        <v>4</v>
      </c>
      <c r="AB222" s="1" t="s">
        <v>2</v>
      </c>
      <c r="AC222" s="1" t="s">
        <v>65</v>
      </c>
      <c r="AD222" s="1" t="s">
        <v>91</v>
      </c>
      <c r="AE222" s="1" t="s">
        <v>92</v>
      </c>
      <c r="AF222" s="1" t="s">
        <v>489</v>
      </c>
      <c r="AG222" s="48">
        <v>266200</v>
      </c>
      <c r="AH222" s="48">
        <v>266200</v>
      </c>
      <c r="AI222" s="48">
        <v>226700</v>
      </c>
      <c r="AJ222" s="48">
        <v>266200</v>
      </c>
      <c r="AK222" s="1" t="s">
        <v>490</v>
      </c>
      <c r="AL222" s="1">
        <v>0</v>
      </c>
      <c r="AM222" s="1">
        <v>100</v>
      </c>
      <c r="AN222" s="48">
        <v>2.7260640899999999</v>
      </c>
      <c r="AO222" s="2">
        <v>118747.351563</v>
      </c>
      <c r="AP222" s="2">
        <v>1380.07071436</v>
      </c>
      <c r="AQ222" s="61">
        <v>2.7265590014600001</v>
      </c>
      <c r="AR222" s="61">
        <v>2.7265632420000001</v>
      </c>
    </row>
    <row r="223" spans="2:44" x14ac:dyDescent="0.25">
      <c r="B223" s="1">
        <v>13551390</v>
      </c>
      <c r="C223" s="1" t="s">
        <v>329</v>
      </c>
      <c r="D223" s="1" t="s">
        <v>330</v>
      </c>
      <c r="E223" s="1" t="s">
        <v>74</v>
      </c>
      <c r="F223" s="1"/>
      <c r="G223" s="1" t="s">
        <v>329</v>
      </c>
      <c r="H223" s="1" t="s">
        <v>330</v>
      </c>
      <c r="I223" s="1"/>
      <c r="J223" s="1"/>
      <c r="K223" s="1" t="s">
        <v>331</v>
      </c>
      <c r="L223" s="48">
        <v>16868</v>
      </c>
      <c r="M223" s="1"/>
      <c r="N223" s="1" t="s">
        <v>179</v>
      </c>
      <c r="O223" s="1"/>
      <c r="P223" s="1"/>
      <c r="Q223" s="1" t="s">
        <v>332</v>
      </c>
      <c r="R223" s="1" t="s">
        <v>88</v>
      </c>
      <c r="S223" s="1" t="s">
        <v>1</v>
      </c>
      <c r="T223" s="1" t="s">
        <v>89</v>
      </c>
      <c r="U223" s="1" t="s">
        <v>332</v>
      </c>
      <c r="V223" s="1" t="s">
        <v>88</v>
      </c>
      <c r="W223" s="1" t="s">
        <v>1</v>
      </c>
      <c r="X223" s="1" t="s">
        <v>89</v>
      </c>
      <c r="Y223" s="1" t="s">
        <v>90</v>
      </c>
      <c r="Z223" s="1" t="s">
        <v>88</v>
      </c>
      <c r="AA223" s="93" t="str">
        <f t="shared" si="4"/>
        <v>4</v>
      </c>
      <c r="AB223" s="1" t="s">
        <v>2</v>
      </c>
      <c r="AC223" s="1" t="s">
        <v>65</v>
      </c>
      <c r="AD223" s="1" t="s">
        <v>91</v>
      </c>
      <c r="AE223" s="1" t="s">
        <v>92</v>
      </c>
      <c r="AF223" s="1" t="s">
        <v>333</v>
      </c>
      <c r="AG223" s="48">
        <v>126800</v>
      </c>
      <c r="AH223" s="48">
        <v>126800</v>
      </c>
      <c r="AI223" s="48">
        <v>100655</v>
      </c>
      <c r="AJ223" s="48">
        <v>100655</v>
      </c>
      <c r="AK223" s="1" t="s">
        <v>334</v>
      </c>
      <c r="AL223" s="1">
        <v>0</v>
      </c>
      <c r="AM223" s="1">
        <v>100</v>
      </c>
      <c r="AN223" s="48">
        <v>3.8139445699999999</v>
      </c>
      <c r="AO223" s="2">
        <v>166135.42529300001</v>
      </c>
      <c r="AP223" s="2">
        <v>1884.40677188</v>
      </c>
      <c r="AQ223" s="61">
        <v>3.8146406490600002</v>
      </c>
      <c r="AR223" s="61">
        <v>3.8146430555299999</v>
      </c>
    </row>
    <row r="224" spans="2:44" x14ac:dyDescent="0.25">
      <c r="B224" s="1">
        <v>13551962</v>
      </c>
      <c r="C224" s="1" t="s">
        <v>491</v>
      </c>
      <c r="D224" s="1" t="s">
        <v>492</v>
      </c>
      <c r="E224" s="1" t="s">
        <v>74</v>
      </c>
      <c r="F224" s="1"/>
      <c r="G224" s="1" t="s">
        <v>491</v>
      </c>
      <c r="H224" s="1" t="s">
        <v>492</v>
      </c>
      <c r="I224" s="1"/>
      <c r="J224" s="1"/>
      <c r="K224" s="1" t="s">
        <v>493</v>
      </c>
      <c r="L224" s="48">
        <v>12357</v>
      </c>
      <c r="M224" s="1"/>
      <c r="N224" s="1" t="s">
        <v>167</v>
      </c>
      <c r="O224" s="1"/>
      <c r="P224" s="1"/>
      <c r="Q224" s="1" t="s">
        <v>494</v>
      </c>
      <c r="R224" s="1" t="s">
        <v>88</v>
      </c>
      <c r="S224" s="1" t="s">
        <v>1</v>
      </c>
      <c r="T224" s="1" t="s">
        <v>89</v>
      </c>
      <c r="U224" s="1" t="s">
        <v>494</v>
      </c>
      <c r="V224" s="1" t="s">
        <v>88</v>
      </c>
      <c r="W224" s="1" t="s">
        <v>1</v>
      </c>
      <c r="X224" s="1" t="s">
        <v>89</v>
      </c>
      <c r="Y224" s="1" t="s">
        <v>90</v>
      </c>
      <c r="Z224" s="1" t="s">
        <v>88</v>
      </c>
      <c r="AA224" s="93" t="str">
        <f t="shared" si="4"/>
        <v>4</v>
      </c>
      <c r="AB224" s="1" t="s">
        <v>2</v>
      </c>
      <c r="AC224" s="1" t="s">
        <v>65</v>
      </c>
      <c r="AD224" s="1" t="s">
        <v>91</v>
      </c>
      <c r="AE224" s="1" t="s">
        <v>92</v>
      </c>
      <c r="AF224" s="1" t="s">
        <v>495</v>
      </c>
      <c r="AG224" s="48">
        <v>362400</v>
      </c>
      <c r="AH224" s="48">
        <v>362400</v>
      </c>
      <c r="AI224" s="48">
        <v>289609</v>
      </c>
      <c r="AJ224" s="48">
        <v>289609</v>
      </c>
      <c r="AK224" s="1" t="s">
        <v>496</v>
      </c>
      <c r="AL224" s="1">
        <v>0</v>
      </c>
      <c r="AM224" s="1">
        <v>100</v>
      </c>
      <c r="AN224" s="48">
        <v>2.3232680999999999</v>
      </c>
      <c r="AO224" s="2">
        <v>101201.558594</v>
      </c>
      <c r="AP224" s="2">
        <v>1436.94051036</v>
      </c>
      <c r="AQ224" s="61">
        <v>2.3236920911099999</v>
      </c>
      <c r="AR224" s="61">
        <v>2.3236920911899999</v>
      </c>
    </row>
    <row r="225" spans="1:44" x14ac:dyDescent="0.25">
      <c r="B225" s="1">
        <v>13551392</v>
      </c>
      <c r="C225" s="1" t="s">
        <v>335</v>
      </c>
      <c r="D225" s="1" t="s">
        <v>336</v>
      </c>
      <c r="E225" s="1" t="s">
        <v>74</v>
      </c>
      <c r="F225" s="1"/>
      <c r="G225" s="1" t="s">
        <v>335</v>
      </c>
      <c r="H225" s="1" t="s">
        <v>336</v>
      </c>
      <c r="I225" s="1"/>
      <c r="J225" s="1"/>
      <c r="K225" s="1" t="s">
        <v>337</v>
      </c>
      <c r="L225" s="48">
        <v>16979</v>
      </c>
      <c r="M225" s="1"/>
      <c r="N225" s="1" t="s">
        <v>301</v>
      </c>
      <c r="O225" s="1"/>
      <c r="P225" s="1"/>
      <c r="Q225" s="1" t="s">
        <v>338</v>
      </c>
      <c r="R225" s="1" t="s">
        <v>88</v>
      </c>
      <c r="S225" s="1" t="s">
        <v>1</v>
      </c>
      <c r="T225" s="1" t="s">
        <v>89</v>
      </c>
      <c r="U225" s="1" t="s">
        <v>338</v>
      </c>
      <c r="V225" s="1" t="s">
        <v>88</v>
      </c>
      <c r="W225" s="1" t="s">
        <v>1</v>
      </c>
      <c r="X225" s="1" t="s">
        <v>89</v>
      </c>
      <c r="Y225" s="1" t="s">
        <v>90</v>
      </c>
      <c r="Z225" s="1" t="s">
        <v>88</v>
      </c>
      <c r="AA225" s="93" t="str">
        <f t="shared" si="4"/>
        <v>4</v>
      </c>
      <c r="AB225" s="1" t="s">
        <v>2</v>
      </c>
      <c r="AC225" s="1" t="s">
        <v>65</v>
      </c>
      <c r="AD225" s="1" t="s">
        <v>91</v>
      </c>
      <c r="AE225" s="1" t="s">
        <v>92</v>
      </c>
      <c r="AF225" s="1" t="s">
        <v>339</v>
      </c>
      <c r="AG225" s="48">
        <v>210600</v>
      </c>
      <c r="AH225" s="48">
        <v>210600</v>
      </c>
      <c r="AI225" s="48">
        <v>172253</v>
      </c>
      <c r="AJ225" s="48">
        <v>172253</v>
      </c>
      <c r="AK225" s="1" t="s">
        <v>340</v>
      </c>
      <c r="AL225" s="1">
        <v>0</v>
      </c>
      <c r="AM225" s="1">
        <v>100</v>
      </c>
      <c r="AN225" s="48">
        <v>12.91461473</v>
      </c>
      <c r="AO225" s="2">
        <v>562560.61767599999</v>
      </c>
      <c r="AP225" s="2">
        <v>3591.7923473000001</v>
      </c>
      <c r="AQ225" s="61">
        <v>12.9169657122</v>
      </c>
      <c r="AR225" s="61">
        <v>4.12809658761</v>
      </c>
    </row>
    <row r="226" spans="1:44" x14ac:dyDescent="0.25">
      <c r="B226" s="1">
        <v>13550233</v>
      </c>
      <c r="C226" s="1" t="s">
        <v>202</v>
      </c>
      <c r="D226" s="1" t="s">
        <v>203</v>
      </c>
      <c r="E226" s="1" t="s">
        <v>74</v>
      </c>
      <c r="F226" s="1"/>
      <c r="G226" s="1" t="s">
        <v>202</v>
      </c>
      <c r="H226" s="1" t="s">
        <v>203</v>
      </c>
      <c r="I226" s="1"/>
      <c r="J226" s="1"/>
      <c r="K226" s="1" t="s">
        <v>204</v>
      </c>
      <c r="L226" s="48">
        <v>12133</v>
      </c>
      <c r="M226" s="1"/>
      <c r="N226" s="1" t="s">
        <v>167</v>
      </c>
      <c r="O226" s="1"/>
      <c r="P226" s="1"/>
      <c r="Q226" s="1" t="s">
        <v>205</v>
      </c>
      <c r="R226" s="1" t="s">
        <v>88</v>
      </c>
      <c r="S226" s="1" t="s">
        <v>1</v>
      </c>
      <c r="T226" s="1" t="s">
        <v>89</v>
      </c>
      <c r="U226" s="1" t="s">
        <v>205</v>
      </c>
      <c r="V226" s="1" t="s">
        <v>88</v>
      </c>
      <c r="W226" s="1" t="s">
        <v>1</v>
      </c>
      <c r="X226" s="1" t="s">
        <v>89</v>
      </c>
      <c r="Y226" s="1" t="s">
        <v>90</v>
      </c>
      <c r="Z226" s="1" t="s">
        <v>88</v>
      </c>
      <c r="AA226" s="93" t="str">
        <f t="shared" si="4"/>
        <v>4</v>
      </c>
      <c r="AB226" s="1" t="s">
        <v>2</v>
      </c>
      <c r="AC226" s="1" t="s">
        <v>65</v>
      </c>
      <c r="AD226" s="1" t="s">
        <v>91</v>
      </c>
      <c r="AE226" s="1" t="s">
        <v>92</v>
      </c>
      <c r="AF226" s="1" t="s">
        <v>206</v>
      </c>
      <c r="AG226" s="48">
        <v>313900</v>
      </c>
      <c r="AH226" s="48">
        <v>313900</v>
      </c>
      <c r="AI226" s="48">
        <v>275000</v>
      </c>
      <c r="AJ226" s="48">
        <v>275000</v>
      </c>
      <c r="AK226" s="1" t="s">
        <v>207</v>
      </c>
      <c r="AL226" s="1">
        <v>0</v>
      </c>
      <c r="AM226" s="1">
        <v>100</v>
      </c>
      <c r="AN226" s="48">
        <v>5.0534357099999996</v>
      </c>
      <c r="AO226" s="2">
        <v>220127.65966800001</v>
      </c>
      <c r="AP226" s="2">
        <v>1990.4149874300001</v>
      </c>
      <c r="AQ226" s="61">
        <v>5.05435608288</v>
      </c>
      <c r="AR226" s="61">
        <v>0.195629776585</v>
      </c>
    </row>
    <row r="227" spans="1:44" x14ac:dyDescent="0.25">
      <c r="B227" s="1">
        <v>13550234</v>
      </c>
      <c r="C227" s="1" t="s">
        <v>208</v>
      </c>
      <c r="D227" s="1" t="s">
        <v>209</v>
      </c>
      <c r="E227" s="1" t="s">
        <v>74</v>
      </c>
      <c r="F227" s="1"/>
      <c r="G227" s="1" t="s">
        <v>208</v>
      </c>
      <c r="H227" s="1" t="s">
        <v>209</v>
      </c>
      <c r="I227" s="1"/>
      <c r="J227" s="1"/>
      <c r="K227" s="1" t="s">
        <v>210</v>
      </c>
      <c r="L227" s="48">
        <v>12177</v>
      </c>
      <c r="M227" s="1"/>
      <c r="N227" s="1" t="s">
        <v>167</v>
      </c>
      <c r="O227" s="1"/>
      <c r="P227" s="1"/>
      <c r="Q227" s="1" t="s">
        <v>211</v>
      </c>
      <c r="R227" s="1" t="s">
        <v>88</v>
      </c>
      <c r="S227" s="1" t="s">
        <v>1</v>
      </c>
      <c r="T227" s="1" t="s">
        <v>89</v>
      </c>
      <c r="U227" s="1" t="s">
        <v>211</v>
      </c>
      <c r="V227" s="1" t="s">
        <v>88</v>
      </c>
      <c r="W227" s="1" t="s">
        <v>1</v>
      </c>
      <c r="X227" s="1" t="s">
        <v>89</v>
      </c>
      <c r="Y227" s="1" t="s">
        <v>90</v>
      </c>
      <c r="Z227" s="1" t="s">
        <v>88</v>
      </c>
      <c r="AA227" s="93" t="str">
        <f t="shared" si="4"/>
        <v>4</v>
      </c>
      <c r="AB227" s="1" t="s">
        <v>2</v>
      </c>
      <c r="AC227" s="1" t="s">
        <v>65</v>
      </c>
      <c r="AD227" s="1" t="s">
        <v>91</v>
      </c>
      <c r="AE227" s="1" t="s">
        <v>92</v>
      </c>
      <c r="AF227" s="1" t="s">
        <v>212</v>
      </c>
      <c r="AG227" s="48">
        <v>113500</v>
      </c>
      <c r="AH227" s="48">
        <v>113500</v>
      </c>
      <c r="AI227" s="48">
        <v>116121</v>
      </c>
      <c r="AJ227" s="48">
        <v>113500</v>
      </c>
      <c r="AK227" s="1" t="s">
        <v>213</v>
      </c>
      <c r="AL227" s="1">
        <v>0</v>
      </c>
      <c r="AM227" s="1">
        <v>100</v>
      </c>
      <c r="AN227" s="48">
        <v>5.1750279099999998</v>
      </c>
      <c r="AO227" s="2">
        <v>225424.21582000001</v>
      </c>
      <c r="AP227" s="2">
        <v>2006.40790449</v>
      </c>
      <c r="AQ227" s="61">
        <v>5.1759911082799999</v>
      </c>
      <c r="AR227" s="61">
        <v>2.7803654462099998</v>
      </c>
    </row>
    <row r="228" spans="1:44" ht="195" x14ac:dyDescent="0.25">
      <c r="B228" s="1">
        <v>13551963</v>
      </c>
      <c r="C228" s="1" t="s">
        <v>497</v>
      </c>
      <c r="D228" s="1" t="s">
        <v>498</v>
      </c>
      <c r="E228" s="1" t="s">
        <v>74</v>
      </c>
      <c r="F228" s="1"/>
      <c r="G228" s="1" t="s">
        <v>497</v>
      </c>
      <c r="H228" s="1" t="s">
        <v>498</v>
      </c>
      <c r="I228" s="1"/>
      <c r="J228" s="1"/>
      <c r="K228" s="1" t="s">
        <v>499</v>
      </c>
      <c r="L228" s="48">
        <v>12191</v>
      </c>
      <c r="M228" s="1"/>
      <c r="N228" s="1" t="s">
        <v>167</v>
      </c>
      <c r="O228" s="1"/>
      <c r="P228" s="1"/>
      <c r="Q228" s="1" t="s">
        <v>500</v>
      </c>
      <c r="R228" s="1" t="s">
        <v>88</v>
      </c>
      <c r="S228" s="1" t="s">
        <v>1</v>
      </c>
      <c r="T228" s="1" t="s">
        <v>89</v>
      </c>
      <c r="U228" s="1" t="s">
        <v>500</v>
      </c>
      <c r="V228" s="1" t="s">
        <v>88</v>
      </c>
      <c r="W228" s="1" t="s">
        <v>1</v>
      </c>
      <c r="X228" s="1" t="s">
        <v>89</v>
      </c>
      <c r="Y228" s="1" t="s">
        <v>90</v>
      </c>
      <c r="Z228" s="1" t="s">
        <v>88</v>
      </c>
      <c r="AA228" s="93" t="str">
        <f t="shared" si="4"/>
        <v>4</v>
      </c>
      <c r="AB228" s="1" t="s">
        <v>2</v>
      </c>
      <c r="AC228" s="1" t="s">
        <v>65</v>
      </c>
      <c r="AD228" s="1" t="s">
        <v>91</v>
      </c>
      <c r="AE228" s="1" t="s">
        <v>92</v>
      </c>
      <c r="AF228" s="49" t="s">
        <v>501</v>
      </c>
      <c r="AG228" s="48">
        <v>105200</v>
      </c>
      <c r="AH228" s="48">
        <v>105200</v>
      </c>
      <c r="AI228" s="48">
        <v>86787</v>
      </c>
      <c r="AJ228" s="48">
        <v>86787</v>
      </c>
      <c r="AK228" s="1" t="s">
        <v>502</v>
      </c>
      <c r="AL228" s="1">
        <v>0</v>
      </c>
      <c r="AM228" s="1">
        <v>100</v>
      </c>
      <c r="AN228" s="48">
        <v>2.2840611900000001</v>
      </c>
      <c r="AO228" s="2">
        <v>99493.705566400007</v>
      </c>
      <c r="AP228" s="2">
        <v>1626.5920269200001</v>
      </c>
      <c r="AQ228" s="61">
        <v>2.2844772992800002</v>
      </c>
      <c r="AR228" s="61">
        <v>2.1623698234300002</v>
      </c>
    </row>
    <row r="229" spans="1:44" x14ac:dyDescent="0.25">
      <c r="B229" s="1">
        <v>13551393</v>
      </c>
      <c r="C229" s="1" t="s">
        <v>341</v>
      </c>
      <c r="D229" s="1" t="s">
        <v>342</v>
      </c>
      <c r="E229" s="1" t="s">
        <v>74</v>
      </c>
      <c r="F229" s="1"/>
      <c r="G229" s="1" t="s">
        <v>341</v>
      </c>
      <c r="H229" s="1" t="s">
        <v>342</v>
      </c>
      <c r="I229" s="1"/>
      <c r="J229" s="1"/>
      <c r="K229" s="1" t="s">
        <v>343</v>
      </c>
      <c r="L229" s="48">
        <v>12389</v>
      </c>
      <c r="M229" s="1"/>
      <c r="N229" s="1" t="s">
        <v>167</v>
      </c>
      <c r="O229" s="1"/>
      <c r="P229" s="1"/>
      <c r="Q229" s="1" t="s">
        <v>344</v>
      </c>
      <c r="R229" s="1" t="s">
        <v>88</v>
      </c>
      <c r="S229" s="1" t="s">
        <v>1</v>
      </c>
      <c r="T229" s="1" t="s">
        <v>89</v>
      </c>
      <c r="U229" s="1" t="s">
        <v>344</v>
      </c>
      <c r="V229" s="1" t="s">
        <v>88</v>
      </c>
      <c r="W229" s="1" t="s">
        <v>1</v>
      </c>
      <c r="X229" s="1" t="s">
        <v>89</v>
      </c>
      <c r="Y229" s="1" t="s">
        <v>90</v>
      </c>
      <c r="Z229" s="1" t="s">
        <v>88</v>
      </c>
      <c r="AA229" s="93" t="str">
        <f t="shared" si="4"/>
        <v>4</v>
      </c>
      <c r="AB229" s="1" t="s">
        <v>2</v>
      </c>
      <c r="AC229" s="1" t="s">
        <v>65</v>
      </c>
      <c r="AD229" s="1" t="s">
        <v>91</v>
      </c>
      <c r="AE229" s="1" t="s">
        <v>92</v>
      </c>
      <c r="AF229" s="1" t="s">
        <v>345</v>
      </c>
      <c r="AG229" s="48">
        <v>96800</v>
      </c>
      <c r="AH229" s="48">
        <v>96800</v>
      </c>
      <c r="AI229" s="48">
        <v>78845</v>
      </c>
      <c r="AJ229" s="48">
        <v>78845</v>
      </c>
      <c r="AK229" s="1" t="s">
        <v>346</v>
      </c>
      <c r="AL229" s="1">
        <v>0</v>
      </c>
      <c r="AM229" s="1">
        <v>100</v>
      </c>
      <c r="AN229" s="48">
        <v>1.20969682</v>
      </c>
      <c r="AO229" s="2">
        <v>52694.3935547</v>
      </c>
      <c r="AP229" s="2">
        <v>943.45773463900002</v>
      </c>
      <c r="AQ229" s="61">
        <v>1.2099168093999999</v>
      </c>
      <c r="AR229" s="61">
        <v>1.20991657748</v>
      </c>
    </row>
    <row r="230" spans="1:44" x14ac:dyDescent="0.25">
      <c r="B230" s="1">
        <v>13554358</v>
      </c>
      <c r="C230" s="1" t="s">
        <v>803</v>
      </c>
      <c r="D230" s="1" t="s">
        <v>804</v>
      </c>
      <c r="E230" s="1" t="s">
        <v>74</v>
      </c>
      <c r="F230" s="1"/>
      <c r="G230" s="1" t="s">
        <v>803</v>
      </c>
      <c r="H230" s="1" t="s">
        <v>804</v>
      </c>
      <c r="I230" s="1"/>
      <c r="J230" s="1"/>
      <c r="K230" s="1" t="s">
        <v>805</v>
      </c>
      <c r="L230" s="48">
        <v>11944</v>
      </c>
      <c r="M230" s="1"/>
      <c r="N230" s="1" t="s">
        <v>806</v>
      </c>
      <c r="O230" s="1"/>
      <c r="P230" s="1"/>
      <c r="Q230" s="1" t="s">
        <v>807</v>
      </c>
      <c r="R230" s="1" t="s">
        <v>88</v>
      </c>
      <c r="S230" s="1" t="s">
        <v>1</v>
      </c>
      <c r="T230" s="1" t="s">
        <v>89</v>
      </c>
      <c r="U230" s="1" t="s">
        <v>808</v>
      </c>
      <c r="V230" s="1" t="s">
        <v>88</v>
      </c>
      <c r="W230" s="1" t="s">
        <v>1</v>
      </c>
      <c r="X230" s="1" t="s">
        <v>809</v>
      </c>
      <c r="Y230" s="1" t="s">
        <v>90</v>
      </c>
      <c r="Z230" s="1" t="s">
        <v>88</v>
      </c>
      <c r="AA230" s="93" t="str">
        <f t="shared" si="4"/>
        <v>2</v>
      </c>
      <c r="AB230" s="1" t="s">
        <v>361</v>
      </c>
      <c r="AC230" s="1" t="s">
        <v>362</v>
      </c>
      <c r="AD230" s="1" t="s">
        <v>91</v>
      </c>
      <c r="AE230" s="1" t="s">
        <v>92</v>
      </c>
      <c r="AF230" s="1" t="s">
        <v>810</v>
      </c>
      <c r="AG230" s="48">
        <v>94500</v>
      </c>
      <c r="AH230" s="48">
        <v>94500</v>
      </c>
      <c r="AI230" s="48">
        <v>96256</v>
      </c>
      <c r="AJ230" s="48">
        <v>94500</v>
      </c>
      <c r="AK230" s="1" t="s">
        <v>811</v>
      </c>
      <c r="AL230" s="1">
        <v>0</v>
      </c>
      <c r="AM230" s="1">
        <v>0</v>
      </c>
      <c r="AN230" s="48">
        <v>1.7996475000000001</v>
      </c>
      <c r="AO230" s="2">
        <v>78392.645019500007</v>
      </c>
      <c r="AP230" s="2">
        <v>1173.29140272</v>
      </c>
      <c r="AQ230" s="61">
        <v>1.799974473</v>
      </c>
      <c r="AR230" s="61">
        <v>4.7445243685599998E-2</v>
      </c>
    </row>
    <row r="231" spans="1:44" x14ac:dyDescent="0.25">
      <c r="A231" s="64"/>
      <c r="B231" s="1">
        <v>13556839</v>
      </c>
      <c r="C231" s="1" t="s">
        <v>929</v>
      </c>
      <c r="D231" s="1" t="s">
        <v>930</v>
      </c>
      <c r="E231" s="1" t="s">
        <v>74</v>
      </c>
      <c r="F231" s="1"/>
      <c r="G231" s="1" t="s">
        <v>929</v>
      </c>
      <c r="H231" s="1" t="s">
        <v>930</v>
      </c>
      <c r="I231" s="1"/>
      <c r="J231" s="1"/>
      <c r="K231" s="1" t="s">
        <v>931</v>
      </c>
      <c r="L231" s="48">
        <v>11954</v>
      </c>
      <c r="M231" s="1"/>
      <c r="N231" s="1" t="s">
        <v>806</v>
      </c>
      <c r="O231" s="1"/>
      <c r="P231" s="1"/>
      <c r="Q231" s="1" t="s">
        <v>932</v>
      </c>
      <c r="R231" s="1" t="s">
        <v>88</v>
      </c>
      <c r="S231" s="1" t="s">
        <v>1</v>
      </c>
      <c r="T231" s="1" t="s">
        <v>89</v>
      </c>
      <c r="U231" s="1" t="s">
        <v>932</v>
      </c>
      <c r="V231" s="1" t="s">
        <v>88</v>
      </c>
      <c r="W231" s="1" t="s">
        <v>1</v>
      </c>
      <c r="X231" s="1" t="s">
        <v>89</v>
      </c>
      <c r="Y231" s="1" t="s">
        <v>90</v>
      </c>
      <c r="Z231" s="1" t="s">
        <v>88</v>
      </c>
      <c r="AA231" s="93" t="str">
        <f t="shared" si="4"/>
        <v>4</v>
      </c>
      <c r="AB231" s="1" t="s">
        <v>2</v>
      </c>
      <c r="AC231" s="1" t="s">
        <v>65</v>
      </c>
      <c r="AD231" s="1" t="s">
        <v>91</v>
      </c>
      <c r="AE231" s="1" t="s">
        <v>92</v>
      </c>
      <c r="AF231" s="1" t="s">
        <v>933</v>
      </c>
      <c r="AG231" s="48">
        <v>72100</v>
      </c>
      <c r="AH231" s="48">
        <v>72100</v>
      </c>
      <c r="AI231" s="48">
        <v>46035</v>
      </c>
      <c r="AJ231" s="48">
        <v>46035</v>
      </c>
      <c r="AK231" s="1" t="s">
        <v>934</v>
      </c>
      <c r="AL231" s="1">
        <v>0</v>
      </c>
      <c r="AM231" s="1">
        <v>100</v>
      </c>
      <c r="AN231" s="48">
        <v>5.0273753900000004</v>
      </c>
      <c r="AO231" s="2">
        <v>218992.47216800001</v>
      </c>
      <c r="AP231" s="2">
        <v>1992.27659859</v>
      </c>
      <c r="AQ231" s="61">
        <v>5.0282719562700002</v>
      </c>
      <c r="AR231" s="61">
        <v>4.1568121392900004</v>
      </c>
    </row>
    <row r="232" spans="1:44" x14ac:dyDescent="0.25">
      <c r="A232" s="64"/>
      <c r="B232" s="1">
        <v>13556999</v>
      </c>
      <c r="C232" s="1" t="s">
        <v>935</v>
      </c>
      <c r="D232" s="1" t="s">
        <v>936</v>
      </c>
      <c r="E232" s="1" t="s">
        <v>74</v>
      </c>
      <c r="F232" s="1"/>
      <c r="G232" s="1" t="s">
        <v>935</v>
      </c>
      <c r="H232" s="1" t="s">
        <v>936</v>
      </c>
      <c r="I232" s="1"/>
      <c r="J232" s="1"/>
      <c r="K232" s="1" t="s">
        <v>937</v>
      </c>
      <c r="L232" s="48">
        <v>11950</v>
      </c>
      <c r="M232" s="1"/>
      <c r="N232" s="1" t="s">
        <v>806</v>
      </c>
      <c r="O232" s="1"/>
      <c r="P232" s="1"/>
      <c r="Q232" s="1" t="s">
        <v>938</v>
      </c>
      <c r="R232" s="1" t="s">
        <v>88</v>
      </c>
      <c r="S232" s="1" t="s">
        <v>1</v>
      </c>
      <c r="T232" s="1" t="s">
        <v>89</v>
      </c>
      <c r="U232" s="1" t="s">
        <v>938</v>
      </c>
      <c r="V232" s="1" t="s">
        <v>88</v>
      </c>
      <c r="W232" s="1" t="s">
        <v>1</v>
      </c>
      <c r="X232" s="1" t="s">
        <v>89</v>
      </c>
      <c r="Y232" s="1" t="s">
        <v>90</v>
      </c>
      <c r="Z232" s="1" t="s">
        <v>88</v>
      </c>
      <c r="AA232" s="93" t="str">
        <f t="shared" si="4"/>
        <v>4</v>
      </c>
      <c r="AB232" s="1" t="s">
        <v>2</v>
      </c>
      <c r="AC232" s="1" t="s">
        <v>65</v>
      </c>
      <c r="AD232" s="1" t="s">
        <v>91</v>
      </c>
      <c r="AE232" s="1" t="s">
        <v>92</v>
      </c>
      <c r="AF232" s="1" t="s">
        <v>939</v>
      </c>
      <c r="AG232" s="48">
        <v>96700</v>
      </c>
      <c r="AH232" s="48">
        <v>96700</v>
      </c>
      <c r="AI232" s="48">
        <v>67397</v>
      </c>
      <c r="AJ232" s="48">
        <v>67397</v>
      </c>
      <c r="AK232" s="1" t="s">
        <v>940</v>
      </c>
      <c r="AL232" s="1">
        <v>0</v>
      </c>
      <c r="AM232" s="1">
        <v>100</v>
      </c>
      <c r="AN232" s="48">
        <v>2.30085045</v>
      </c>
      <c r="AO232" s="2">
        <v>100225.04541000001</v>
      </c>
      <c r="AP232" s="2">
        <v>1392.9274156500001</v>
      </c>
      <c r="AQ232" s="61">
        <v>2.3012692398699999</v>
      </c>
      <c r="AR232" s="61">
        <v>1.3029103871200001</v>
      </c>
    </row>
    <row r="233" spans="1:44" x14ac:dyDescent="0.25">
      <c r="A233" s="64"/>
      <c r="B233" s="1">
        <v>13557000</v>
      </c>
      <c r="C233" s="1" t="s">
        <v>941</v>
      </c>
      <c r="D233" s="1" t="s">
        <v>942</v>
      </c>
      <c r="E233" s="1" t="s">
        <v>74</v>
      </c>
      <c r="F233" s="1"/>
      <c r="G233" s="1" t="s">
        <v>941</v>
      </c>
      <c r="H233" s="1" t="s">
        <v>942</v>
      </c>
      <c r="I233" s="1"/>
      <c r="J233" s="1"/>
      <c r="K233" s="1" t="s">
        <v>943</v>
      </c>
      <c r="L233" s="48">
        <v>11806</v>
      </c>
      <c r="M233" s="1"/>
      <c r="N233" s="1" t="s">
        <v>806</v>
      </c>
      <c r="O233" s="1"/>
      <c r="P233" s="1"/>
      <c r="Q233" s="1" t="s">
        <v>944</v>
      </c>
      <c r="R233" s="1" t="s">
        <v>88</v>
      </c>
      <c r="S233" s="1" t="s">
        <v>1</v>
      </c>
      <c r="T233" s="1" t="s">
        <v>89</v>
      </c>
      <c r="U233" s="1" t="s">
        <v>945</v>
      </c>
      <c r="V233" s="1" t="s">
        <v>88</v>
      </c>
      <c r="W233" s="1" t="s">
        <v>1</v>
      </c>
      <c r="X233" s="1" t="s">
        <v>89</v>
      </c>
      <c r="Y233" s="1" t="s">
        <v>90</v>
      </c>
      <c r="Z233" s="1" t="s">
        <v>88</v>
      </c>
      <c r="AA233" s="93" t="str">
        <f t="shared" si="4"/>
        <v>4</v>
      </c>
      <c r="AB233" s="1" t="s">
        <v>230</v>
      </c>
      <c r="AC233" s="1" t="s">
        <v>231</v>
      </c>
      <c r="AD233" s="1" t="s">
        <v>91</v>
      </c>
      <c r="AE233" s="1" t="s">
        <v>92</v>
      </c>
      <c r="AF233" s="1" t="s">
        <v>946</v>
      </c>
      <c r="AG233" s="48">
        <v>189800</v>
      </c>
      <c r="AH233" s="48">
        <v>189800</v>
      </c>
      <c r="AI233" s="48">
        <v>194355</v>
      </c>
      <c r="AJ233" s="48">
        <v>189800</v>
      </c>
      <c r="AK233" s="1" t="s">
        <v>947</v>
      </c>
      <c r="AL233" s="1">
        <v>0</v>
      </c>
      <c r="AM233" s="1">
        <v>0</v>
      </c>
      <c r="AN233" s="48">
        <v>44.38166082</v>
      </c>
      <c r="AO233" s="2">
        <v>1933265.1455099999</v>
      </c>
      <c r="AP233" s="2">
        <v>8135.7400855699998</v>
      </c>
      <c r="AQ233" s="61">
        <v>44.389591597500001</v>
      </c>
      <c r="AR233" s="61">
        <v>23.0370187758</v>
      </c>
    </row>
    <row r="234" spans="1:44" x14ac:dyDescent="0.25">
      <c r="A234" s="64"/>
      <c r="B234" s="1">
        <v>13557001</v>
      </c>
      <c r="C234" s="1" t="s">
        <v>948</v>
      </c>
      <c r="D234" s="1" t="s">
        <v>949</v>
      </c>
      <c r="E234" s="1" t="s">
        <v>74</v>
      </c>
      <c r="F234" s="1"/>
      <c r="G234" s="1" t="s">
        <v>948</v>
      </c>
      <c r="H234" s="1" t="s">
        <v>949</v>
      </c>
      <c r="I234" s="1"/>
      <c r="J234" s="1"/>
      <c r="K234" s="1" t="s">
        <v>950</v>
      </c>
      <c r="L234" s="48">
        <v>16008</v>
      </c>
      <c r="M234" s="1"/>
      <c r="N234" s="1" t="s">
        <v>301</v>
      </c>
      <c r="O234" s="1"/>
      <c r="P234" s="1"/>
      <c r="Q234" s="1" t="s">
        <v>951</v>
      </c>
      <c r="R234" s="1" t="s">
        <v>88</v>
      </c>
      <c r="S234" s="1" t="s">
        <v>1</v>
      </c>
      <c r="T234" s="1" t="s">
        <v>89</v>
      </c>
      <c r="U234" s="1" t="s">
        <v>688</v>
      </c>
      <c r="V234" s="1" t="s">
        <v>16</v>
      </c>
      <c r="W234" s="1" t="s">
        <v>1</v>
      </c>
      <c r="X234" s="1" t="s">
        <v>17</v>
      </c>
      <c r="Y234" s="1" t="s">
        <v>90</v>
      </c>
      <c r="Z234" s="1" t="s">
        <v>88</v>
      </c>
      <c r="AA234" s="93" t="str">
        <f t="shared" si="4"/>
        <v>1</v>
      </c>
      <c r="AB234" s="1" t="s">
        <v>952</v>
      </c>
      <c r="AC234" s="1" t="s">
        <v>953</v>
      </c>
      <c r="AD234" s="1" t="s">
        <v>91</v>
      </c>
      <c r="AE234" s="1" t="s">
        <v>92</v>
      </c>
      <c r="AF234" s="1" t="s">
        <v>954</v>
      </c>
      <c r="AG234" s="48">
        <v>114800</v>
      </c>
      <c r="AH234" s="48">
        <v>114800</v>
      </c>
      <c r="AI234" s="48">
        <v>118169</v>
      </c>
      <c r="AJ234" s="48">
        <v>114800</v>
      </c>
      <c r="AK234" s="1" t="s">
        <v>955</v>
      </c>
      <c r="AL234" s="1">
        <v>0</v>
      </c>
      <c r="AM234" s="1">
        <v>100</v>
      </c>
      <c r="AN234" s="48">
        <v>30.295445409999999</v>
      </c>
      <c r="AO234" s="2">
        <v>1319669.6020500001</v>
      </c>
      <c r="AP234" s="2">
        <v>6696.5784419299998</v>
      </c>
      <c r="AQ234" s="61">
        <v>30.300974289599999</v>
      </c>
      <c r="AR234" s="61">
        <v>1.88194194677</v>
      </c>
    </row>
    <row r="235" spans="1:44" x14ac:dyDescent="0.25">
      <c r="A235" s="64"/>
      <c r="B235" s="1">
        <v>13553492</v>
      </c>
      <c r="C235" s="1" t="s">
        <v>685</v>
      </c>
      <c r="D235" s="1" t="s">
        <v>686</v>
      </c>
      <c r="E235" s="1" t="s">
        <v>74</v>
      </c>
      <c r="F235" s="1"/>
      <c r="G235" s="1" t="s">
        <v>685</v>
      </c>
      <c r="H235" s="1" t="s">
        <v>686</v>
      </c>
      <c r="I235" s="1"/>
      <c r="J235" s="1"/>
      <c r="K235" s="1" t="s">
        <v>687</v>
      </c>
      <c r="L235" s="48">
        <v>15854</v>
      </c>
      <c r="M235" s="1"/>
      <c r="N235" s="1" t="s">
        <v>301</v>
      </c>
      <c r="O235" s="1"/>
      <c r="P235" s="1"/>
      <c r="Q235" s="1" t="s">
        <v>688</v>
      </c>
      <c r="R235" s="1" t="s">
        <v>16</v>
      </c>
      <c r="S235" s="1" t="s">
        <v>1</v>
      </c>
      <c r="T235" s="1" t="s">
        <v>17</v>
      </c>
      <c r="U235" s="1" t="s">
        <v>688</v>
      </c>
      <c r="V235" s="1" t="s">
        <v>16</v>
      </c>
      <c r="W235" s="1" t="s">
        <v>1</v>
      </c>
      <c r="X235" s="1" t="s">
        <v>17</v>
      </c>
      <c r="Y235" s="1" t="s">
        <v>90</v>
      </c>
      <c r="Z235" s="1" t="s">
        <v>88</v>
      </c>
      <c r="AA235" s="93" t="str">
        <f t="shared" si="4"/>
        <v>1</v>
      </c>
      <c r="AB235" s="1" t="s">
        <v>689</v>
      </c>
      <c r="AC235" s="1" t="s">
        <v>690</v>
      </c>
      <c r="AD235" s="1" t="s">
        <v>91</v>
      </c>
      <c r="AE235" s="1" t="s">
        <v>92</v>
      </c>
      <c r="AF235" s="1" t="s">
        <v>691</v>
      </c>
      <c r="AG235" s="48">
        <v>398300</v>
      </c>
      <c r="AH235" s="48">
        <v>398300</v>
      </c>
      <c r="AI235" s="48">
        <v>177429</v>
      </c>
      <c r="AJ235" s="48">
        <v>177429</v>
      </c>
      <c r="AK235" s="1" t="s">
        <v>692</v>
      </c>
      <c r="AL235" s="1">
        <v>0</v>
      </c>
      <c r="AM235" s="1">
        <v>100</v>
      </c>
      <c r="AN235" s="48">
        <v>84.889458110000007</v>
      </c>
      <c r="AO235" s="2">
        <v>3697784.7954099998</v>
      </c>
      <c r="AP235" s="2">
        <v>8110.5870003800001</v>
      </c>
      <c r="AQ235" s="61">
        <v>84.904978318600001</v>
      </c>
      <c r="AR235" s="61">
        <v>0.72245407341500001</v>
      </c>
    </row>
    <row r="236" spans="1:4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48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48"/>
      <c r="AH236" s="48"/>
      <c r="AI236" s="48"/>
      <c r="AJ236" s="48"/>
      <c r="AK236" s="1"/>
      <c r="AL236" s="1"/>
      <c r="AM236" s="1"/>
      <c r="AN236" s="48"/>
      <c r="AO236" s="2"/>
      <c r="AP236" s="2"/>
    </row>
    <row r="237" spans="1:4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50"/>
      <c r="AC237" s="1"/>
      <c r="AD237" s="1"/>
      <c r="AE237" s="1"/>
      <c r="AF237" s="1"/>
      <c r="AG237" s="48"/>
      <c r="AH237" s="48"/>
      <c r="AI237" s="48"/>
      <c r="AJ237" s="48"/>
      <c r="AK237" s="1"/>
      <c r="AL237" s="1"/>
      <c r="AM237" s="1"/>
      <c r="AN237" s="48"/>
      <c r="AO237" s="2"/>
      <c r="AP237" s="2"/>
    </row>
    <row r="238" spans="1:4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50"/>
      <c r="AC238" s="1"/>
      <c r="AD238" s="1"/>
      <c r="AE238" s="1"/>
      <c r="AF238" s="1"/>
      <c r="AG238" s="48"/>
      <c r="AH238" s="48"/>
      <c r="AI238" s="48"/>
      <c r="AJ238" s="48"/>
      <c r="AK238" s="1"/>
      <c r="AL238" s="1"/>
      <c r="AM238" s="1"/>
      <c r="AN238" s="48"/>
      <c r="AO238" s="2"/>
      <c r="AP238" s="2"/>
    </row>
    <row r="239" spans="1:44" x14ac:dyDescent="0.25">
      <c r="L239" s="1"/>
    </row>
    <row r="240" spans="1:44" x14ac:dyDescent="0.25">
      <c r="L240" s="1"/>
    </row>
  </sheetData>
  <sortState xmlns:xlrd2="http://schemas.microsoft.com/office/spreadsheetml/2017/richdata2" ref="B7:AR235">
    <sortCondition ref="C235"/>
  </sortState>
  <conditionalFormatting sqref="G7:G235">
    <cfRule type="duplicateValues" dxfId="14" priority="80"/>
  </conditionalFormatting>
  <printOptions horizontalCentered="1" gridLines="1"/>
  <pageMargins left="0.25" right="0.25" top="0.75" bottom="0.75" header="0.3" footer="0.3"/>
  <pageSetup paperSize="176" scale="63" fitToHeight="3" orientation="portrait" r:id="rId1"/>
  <headerFooter>
    <oddFooter>&amp;L&amp;D&amp;C&amp;9&amp;P OF &amp;N&amp;R&amp;9&amp;Z&amp;F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05F3-59DF-4A6A-931C-9CB7F7162419}">
  <dimension ref="A1:Y2546"/>
  <sheetViews>
    <sheetView topLeftCell="A211" workbookViewId="0">
      <selection activeCell="I3" sqref="I3"/>
    </sheetView>
  </sheetViews>
  <sheetFormatPr defaultRowHeight="15" x14ac:dyDescent="0.25"/>
  <cols>
    <col min="1" max="1" width="25.7109375" customWidth="1"/>
    <col min="2" max="2" width="14.5703125" bestFit="1" customWidth="1"/>
    <col min="3" max="3" width="13.7109375" bestFit="1" customWidth="1"/>
    <col min="4" max="4" width="12.85546875" customWidth="1"/>
    <col min="5" max="5" width="6.85546875" customWidth="1"/>
    <col min="6" max="6" width="6.85546875" style="1" customWidth="1"/>
    <col min="7" max="7" width="13.7109375" bestFit="1" customWidth="1"/>
    <col min="8" max="8" width="10" bestFit="1" customWidth="1"/>
    <col min="10" max="10" width="10.28515625" bestFit="1" customWidth="1"/>
    <col min="13" max="13" width="17" bestFit="1" customWidth="1"/>
    <col min="14" max="14" width="14.28515625" customWidth="1"/>
    <col min="15" max="15" width="13" customWidth="1"/>
    <col min="18" max="18" width="9.140625" style="80"/>
    <col min="19" max="19" width="12" bestFit="1" customWidth="1"/>
    <col min="21" max="21" width="3.7109375" customWidth="1"/>
    <col min="22" max="22" width="3.85546875" customWidth="1"/>
    <col min="23" max="23" width="3.7109375" customWidth="1"/>
    <col min="24" max="24" width="30.5703125" bestFit="1" customWidth="1"/>
  </cols>
  <sheetData>
    <row r="1" spans="1:25" x14ac:dyDescent="0.25">
      <c r="J1" t="s">
        <v>1550</v>
      </c>
      <c r="K1" t="s">
        <v>1549</v>
      </c>
      <c r="M1" t="s">
        <v>1529</v>
      </c>
      <c r="N1" s="159" t="s">
        <v>1548</v>
      </c>
      <c r="O1" s="159"/>
      <c r="Q1" t="s">
        <v>1547</v>
      </c>
    </row>
    <row r="2" spans="1:25" ht="18.75" customHeight="1" x14ac:dyDescent="0.25">
      <c r="A2" s="92" t="s">
        <v>1546</v>
      </c>
      <c r="B2" s="92" t="s">
        <v>1545</v>
      </c>
      <c r="C2" s="92" t="s">
        <v>1544</v>
      </c>
      <c r="D2" s="91" t="s">
        <v>21</v>
      </c>
      <c r="E2" s="85"/>
      <c r="F2" s="1" t="s">
        <v>1543</v>
      </c>
      <c r="G2" t="s">
        <v>1542</v>
      </c>
      <c r="H2" t="s">
        <v>1541</v>
      </c>
      <c r="J2" s="90">
        <f>COUNTIF(J3:J1490,"CHECK")</f>
        <v>63</v>
      </c>
      <c r="K2" s="90">
        <f>COUNTIF(J3:J1490,"NONE")</f>
        <v>1259</v>
      </c>
      <c r="M2" s="90">
        <f>COUNTIF(M3:M1490,"PERSONAL PROPERTY")</f>
        <v>32</v>
      </c>
      <c r="N2" s="90" t="s">
        <v>1540</v>
      </c>
      <c r="O2" s="90" t="s">
        <v>1537</v>
      </c>
      <c r="Q2" t="s">
        <v>1539</v>
      </c>
      <c r="R2" s="80" t="s">
        <v>1538</v>
      </c>
      <c r="S2" t="s">
        <v>1537</v>
      </c>
    </row>
    <row r="3" spans="1:25" x14ac:dyDescent="0.25">
      <c r="A3" s="1" t="str">
        <f>'Parent Information'!G7</f>
        <v>70-07-09-200-010</v>
      </c>
      <c r="B3" s="84">
        <f t="shared" ref="B3:B66" si="0">ROUND(L3,3)</f>
        <v>0.37</v>
      </c>
      <c r="C3" s="81">
        <f>'Parent Information'!AN7</f>
        <v>2.7397568300000001</v>
      </c>
      <c r="D3">
        <f t="shared" ref="D3:D66" si="1">ROUND(IF(F3=4,IF(C3&gt;10,(1*$Y$6+2*$Y$7+7*$Y$8+(C3-10)*$Y$9)/C3,IF(C3&gt;3,(1*$Y$6+2*$Y$7+(C3-3)*$Y$8)/C3,IF(C3&gt;1,(1*$Y$6+(C3-1)*$Y$7)/C3,$Y$6))),VLOOKUP(F3,$W$3:$Y$11,3,FALSE)),2)</f>
        <v>0.7</v>
      </c>
      <c r="E3" s="85"/>
      <c r="F3" s="50">
        <v>2</v>
      </c>
      <c r="G3" s="81">
        <f>'Parent Information'!AQ7</f>
        <v>2.7402680844699998</v>
      </c>
      <c r="H3" s="81">
        <f>'Parent Information'!AR7</f>
        <v>0.37030436922100002</v>
      </c>
      <c r="I3" s="84">
        <f t="shared" ref="I3:I66" si="2">ROUND(H3/G3,3)</f>
        <v>0.13500000000000001</v>
      </c>
      <c r="J3" s="84" t="str">
        <f t="shared" ref="J3:J66" si="3">IF(C3=0,"NONE",IF(B3&gt;C3,"CHECK",""))</f>
        <v/>
      </c>
      <c r="K3" s="84"/>
      <c r="L3" s="83">
        <f t="shared" ref="L3:L66" si="4">IF(C3=0,H3,IF(AND(2&lt;G3,G3&lt;15),IF(ABS(G3-C3)&gt;2,H3,IF(I3=1,I3*C3,IF(H3&lt;C3,H3,I3*C3))),IF(G3&lt;2,IF(AND(ABS(G3-C3)/G3&gt;=0.4,ABS(G3-C3)&gt;=0.2),H3,I3*C3),IF(ABS(G3-C3)/G3&gt;0.15,H3,IF(I3=1,I3*C3,IF(H3&lt;C3,H3,I3*C3))))))</f>
        <v>0.37030436922100002</v>
      </c>
      <c r="M3" s="82" t="str">
        <f t="shared" ref="M3:M66" si="5">IF(LEFT(RIGHT(A3,6),1)= "9", "PERSONAL PROPERTY", "")</f>
        <v/>
      </c>
      <c r="N3">
        <f t="shared" ref="N3:N66" si="6">IF(B3&gt;C3,1,0)</f>
        <v>0</v>
      </c>
      <c r="O3">
        <f t="shared" ref="O3:O66" si="7">ABS(B3-H3)</f>
        <v>3.0436922100002262E-4</v>
      </c>
      <c r="Q3">
        <f t="shared" ref="Q3:Q66" si="8">IF(ABS(C3-G3)/G3&gt;0.1,1,0)</f>
        <v>0</v>
      </c>
      <c r="R3" s="80">
        <f t="shared" ref="R3:R66" si="9">ABS(C3-G3)/G3</f>
        <v>1.865709683286515E-4</v>
      </c>
      <c r="S3">
        <f t="shared" ref="S3:S66" si="10">ABS(C3-G3)</f>
        <v>5.1125446999966684E-4</v>
      </c>
      <c r="W3">
        <v>1</v>
      </c>
      <c r="X3" t="s">
        <v>1536</v>
      </c>
      <c r="Y3">
        <v>0.2</v>
      </c>
    </row>
    <row r="4" spans="1:25" x14ac:dyDescent="0.25">
      <c r="A4" s="1" t="str">
        <f>'Parent Information'!G8</f>
        <v>70-07-09-400-005</v>
      </c>
      <c r="B4" s="84">
        <f t="shared" si="0"/>
        <v>1.8169999999999999</v>
      </c>
      <c r="C4" s="81">
        <f>'Parent Information'!AN8</f>
        <v>5.05173877</v>
      </c>
      <c r="D4">
        <f t="shared" si="1"/>
        <v>0.7</v>
      </c>
      <c r="E4" s="85"/>
      <c r="F4" s="50">
        <v>2</v>
      </c>
      <c r="G4" s="81">
        <f>'Parent Information'!AQ8</f>
        <v>5.0526562547799996</v>
      </c>
      <c r="H4" s="81">
        <f>'Parent Information'!AR8</f>
        <v>1.8165417968299999</v>
      </c>
      <c r="I4" s="84">
        <f t="shared" si="2"/>
        <v>0.36</v>
      </c>
      <c r="J4" s="84" t="str">
        <f t="shared" si="3"/>
        <v/>
      </c>
      <c r="K4" s="84"/>
      <c r="L4" s="83">
        <f t="shared" si="4"/>
        <v>1.8165417968299999</v>
      </c>
      <c r="M4" s="82" t="str">
        <f t="shared" si="5"/>
        <v/>
      </c>
      <c r="N4">
        <f t="shared" si="6"/>
        <v>0</v>
      </c>
      <c r="O4">
        <f t="shared" si="7"/>
        <v>4.5820317000000443E-4</v>
      </c>
      <c r="Q4">
        <f t="shared" si="8"/>
        <v>0</v>
      </c>
      <c r="R4" s="80">
        <f t="shared" si="9"/>
        <v>1.8158464255935852E-4</v>
      </c>
      <c r="S4">
        <f t="shared" si="10"/>
        <v>9.1748477999953337E-4</v>
      </c>
      <c r="W4">
        <v>2</v>
      </c>
      <c r="X4" t="s">
        <v>1535</v>
      </c>
      <c r="Y4">
        <v>0.7</v>
      </c>
    </row>
    <row r="5" spans="1:25" x14ac:dyDescent="0.25">
      <c r="A5" s="1" t="str">
        <f>'Parent Information'!G9</f>
        <v>70-07-09-400-006</v>
      </c>
      <c r="B5" s="84">
        <f t="shared" si="0"/>
        <v>8.6839999999999993</v>
      </c>
      <c r="C5" s="81">
        <f>'Parent Information'!AN9</f>
        <v>10.08970967</v>
      </c>
      <c r="D5">
        <f t="shared" si="1"/>
        <v>0.27</v>
      </c>
      <c r="E5" s="85"/>
      <c r="F5" s="50">
        <v>4</v>
      </c>
      <c r="G5" s="81">
        <f>'Parent Information'!AQ9</f>
        <v>10.091497842700001</v>
      </c>
      <c r="H5" s="81">
        <f>'Parent Information'!AR9</f>
        <v>8.68424816946</v>
      </c>
      <c r="I5" s="84">
        <f t="shared" si="2"/>
        <v>0.86099999999999999</v>
      </c>
      <c r="J5" s="84" t="str">
        <f t="shared" si="3"/>
        <v/>
      </c>
      <c r="K5" s="84"/>
      <c r="L5" s="83">
        <f t="shared" si="4"/>
        <v>8.68424816946</v>
      </c>
      <c r="M5" s="82" t="str">
        <f t="shared" si="5"/>
        <v/>
      </c>
      <c r="N5">
        <f t="shared" si="6"/>
        <v>0</v>
      </c>
      <c r="O5">
        <f t="shared" si="7"/>
        <v>2.4816946000072448E-4</v>
      </c>
      <c r="Q5">
        <f t="shared" si="8"/>
        <v>0</v>
      </c>
      <c r="R5" s="80">
        <f t="shared" si="9"/>
        <v>1.7719596514553505E-4</v>
      </c>
      <c r="S5">
        <f t="shared" si="10"/>
        <v>1.7881727000013115E-3</v>
      </c>
      <c r="W5">
        <v>3</v>
      </c>
      <c r="X5" t="s">
        <v>1534</v>
      </c>
      <c r="Y5">
        <v>0.7</v>
      </c>
    </row>
    <row r="6" spans="1:25" x14ac:dyDescent="0.25">
      <c r="A6" s="1" t="str">
        <f>'Parent Information'!G10</f>
        <v>70-07-09-400-015</v>
      </c>
      <c r="B6" s="84">
        <f t="shared" si="0"/>
        <v>0.81200000000000006</v>
      </c>
      <c r="C6" s="81">
        <f>'Parent Information'!AN10</f>
        <v>0.81231710999999995</v>
      </c>
      <c r="D6">
        <f t="shared" si="1"/>
        <v>0.4</v>
      </c>
      <c r="E6" s="85"/>
      <c r="F6" s="50">
        <v>4</v>
      </c>
      <c r="G6" s="81">
        <f>'Parent Information'!AQ10</f>
        <v>0.81246434651699995</v>
      </c>
      <c r="H6" s="81">
        <f>'Parent Information'!AR10</f>
        <v>0.81246434651699995</v>
      </c>
      <c r="I6" s="84">
        <f t="shared" si="2"/>
        <v>1</v>
      </c>
      <c r="J6" s="84" t="str">
        <f t="shared" si="3"/>
        <v/>
      </c>
      <c r="K6" s="84"/>
      <c r="L6" s="83">
        <f t="shared" si="4"/>
        <v>0.81231710999999995</v>
      </c>
      <c r="M6" s="82" t="str">
        <f t="shared" si="5"/>
        <v/>
      </c>
      <c r="N6">
        <f t="shared" si="6"/>
        <v>0</v>
      </c>
      <c r="O6">
        <f t="shared" si="7"/>
        <v>4.6434651699989171E-4</v>
      </c>
      <c r="Q6">
        <f t="shared" si="8"/>
        <v>0</v>
      </c>
      <c r="R6" s="80">
        <f t="shared" si="9"/>
        <v>1.8122212701540699E-4</v>
      </c>
      <c r="S6">
        <f t="shared" si="10"/>
        <v>1.4723651699999341E-4</v>
      </c>
      <c r="W6">
        <v>4</v>
      </c>
      <c r="X6" t="s">
        <v>1533</v>
      </c>
      <c r="Y6">
        <v>0.4</v>
      </c>
    </row>
    <row r="7" spans="1:25" x14ac:dyDescent="0.25">
      <c r="A7" s="1" t="str">
        <f>'Parent Information'!G11</f>
        <v>70-07-09-400-031</v>
      </c>
      <c r="B7" s="84">
        <f t="shared" si="0"/>
        <v>2.2869999999999999</v>
      </c>
      <c r="C7" s="81">
        <f>'Parent Information'!AN11</f>
        <v>2.2865662499999999</v>
      </c>
      <c r="D7">
        <f t="shared" si="1"/>
        <v>0.34</v>
      </c>
      <c r="E7" s="85"/>
      <c r="F7" s="50">
        <v>4</v>
      </c>
      <c r="G7" s="81">
        <f>'Parent Information'!AQ11</f>
        <v>2.2869808367400002</v>
      </c>
      <c r="H7" s="81">
        <f>'Parent Information'!AR11</f>
        <v>2.2869808367600002</v>
      </c>
      <c r="I7" s="84">
        <f t="shared" si="2"/>
        <v>1</v>
      </c>
      <c r="J7" s="84" t="str">
        <f t="shared" si="3"/>
        <v>CHECK</v>
      </c>
      <c r="K7" s="84"/>
      <c r="L7" s="83">
        <f t="shared" si="4"/>
        <v>2.2865662499999999</v>
      </c>
      <c r="M7" s="82" t="str">
        <f t="shared" si="5"/>
        <v/>
      </c>
      <c r="N7">
        <f t="shared" si="6"/>
        <v>1</v>
      </c>
      <c r="O7">
        <f t="shared" si="7"/>
        <v>1.9163239999731019E-5</v>
      </c>
      <c r="Q7">
        <f t="shared" si="8"/>
        <v>0</v>
      </c>
      <c r="R7" s="80">
        <f t="shared" si="9"/>
        <v>1.8128124789679246E-4</v>
      </c>
      <c r="S7">
        <f t="shared" si="10"/>
        <v>4.1458674000027784E-4</v>
      </c>
      <c r="X7" t="s">
        <v>1532</v>
      </c>
      <c r="Y7">
        <v>0.3</v>
      </c>
    </row>
    <row r="8" spans="1:25" x14ac:dyDescent="0.25">
      <c r="A8" s="1" t="str">
        <f>'Parent Information'!G12</f>
        <v>70-07-09-400-035</v>
      </c>
      <c r="B8" s="84">
        <f t="shared" si="0"/>
        <v>13.565</v>
      </c>
      <c r="C8" s="81">
        <f>'Parent Information'!AN12</f>
        <v>13.56508708</v>
      </c>
      <c r="D8">
        <f t="shared" si="1"/>
        <v>0.26</v>
      </c>
      <c r="E8" s="85"/>
      <c r="F8" s="50">
        <v>4</v>
      </c>
      <c r="G8" s="81">
        <f>'Parent Information'!AQ12</f>
        <v>13.567523385199999</v>
      </c>
      <c r="H8" s="81">
        <f>'Parent Information'!AR12</f>
        <v>13.567523385099999</v>
      </c>
      <c r="I8" s="84">
        <f t="shared" si="2"/>
        <v>1</v>
      </c>
      <c r="J8" s="84" t="str">
        <f t="shared" si="3"/>
        <v/>
      </c>
      <c r="K8" s="84"/>
      <c r="L8" s="83">
        <f t="shared" si="4"/>
        <v>13.56508708</v>
      </c>
      <c r="M8" s="82" t="str">
        <f t="shared" si="5"/>
        <v/>
      </c>
      <c r="N8">
        <f t="shared" si="6"/>
        <v>0</v>
      </c>
      <c r="O8">
        <f t="shared" si="7"/>
        <v>2.5233850999999419E-3</v>
      </c>
      <c r="Q8">
        <f t="shared" si="8"/>
        <v>0</v>
      </c>
      <c r="R8" s="80">
        <f t="shared" si="9"/>
        <v>1.7956889631437392E-4</v>
      </c>
      <c r="S8">
        <f t="shared" si="10"/>
        <v>2.436305199999822E-3</v>
      </c>
      <c r="X8" t="s">
        <v>1531</v>
      </c>
      <c r="Y8">
        <v>0.25</v>
      </c>
    </row>
    <row r="9" spans="1:25" x14ac:dyDescent="0.25">
      <c r="A9" s="1" t="str">
        <f>'Parent Information'!G13</f>
        <v>70-07-09-400-041</v>
      </c>
      <c r="B9" s="84">
        <f t="shared" si="0"/>
        <v>13.63</v>
      </c>
      <c r="C9" s="81">
        <f>'Parent Information'!AN13</f>
        <v>13.62992274</v>
      </c>
      <c r="D9">
        <f t="shared" si="1"/>
        <v>0.26</v>
      </c>
      <c r="E9" s="85"/>
      <c r="F9" s="50">
        <v>4</v>
      </c>
      <c r="G9" s="81">
        <f>'Parent Information'!AQ13</f>
        <v>13.632367739599999</v>
      </c>
      <c r="H9" s="81">
        <f>'Parent Information'!AR13</f>
        <v>13.632367739499999</v>
      </c>
      <c r="I9" s="84">
        <f t="shared" si="2"/>
        <v>1</v>
      </c>
      <c r="J9" s="84" t="str">
        <f t="shared" si="3"/>
        <v>CHECK</v>
      </c>
      <c r="K9" s="84"/>
      <c r="L9" s="83">
        <f t="shared" si="4"/>
        <v>13.62992274</v>
      </c>
      <c r="M9" s="82" t="str">
        <f t="shared" si="5"/>
        <v/>
      </c>
      <c r="N9">
        <f t="shared" si="6"/>
        <v>1</v>
      </c>
      <c r="O9">
        <f t="shared" si="7"/>
        <v>2.3677394999985779E-3</v>
      </c>
      <c r="Q9">
        <f t="shared" si="8"/>
        <v>0</v>
      </c>
      <c r="R9" s="80">
        <f t="shared" si="9"/>
        <v>1.7935252677327764E-4</v>
      </c>
      <c r="S9">
        <f t="shared" si="10"/>
        <v>2.4449995999997753E-3</v>
      </c>
      <c r="X9" t="s">
        <v>1530</v>
      </c>
      <c r="Y9">
        <v>0.2</v>
      </c>
    </row>
    <row r="10" spans="1:25" x14ac:dyDescent="0.25">
      <c r="A10" s="1" t="str">
        <f>'Parent Information'!G14</f>
        <v>70-07-09-400-042</v>
      </c>
      <c r="B10" s="84">
        <f t="shared" si="0"/>
        <v>10.121</v>
      </c>
      <c r="C10" s="81">
        <f>'Parent Information'!AN14</f>
        <v>12.743387780000001</v>
      </c>
      <c r="D10">
        <f t="shared" si="1"/>
        <v>0.26</v>
      </c>
      <c r="E10" s="85"/>
      <c r="F10" s="50">
        <v>4</v>
      </c>
      <c r="G10" s="81">
        <f>'Parent Information'!AQ14</f>
        <v>12.745706069400001</v>
      </c>
      <c r="H10" s="81">
        <f>'Parent Information'!AR14</f>
        <v>10.1206651435</v>
      </c>
      <c r="I10" s="84">
        <f t="shared" si="2"/>
        <v>0.79400000000000004</v>
      </c>
      <c r="J10" s="84" t="str">
        <f t="shared" si="3"/>
        <v/>
      </c>
      <c r="K10" s="84"/>
      <c r="L10" s="83">
        <f t="shared" si="4"/>
        <v>10.1206651435</v>
      </c>
      <c r="M10" s="82" t="str">
        <f t="shared" si="5"/>
        <v/>
      </c>
      <c r="N10">
        <f t="shared" si="6"/>
        <v>0</v>
      </c>
      <c r="O10">
        <f t="shared" si="7"/>
        <v>3.3485650000031342E-4</v>
      </c>
      <c r="Q10">
        <f t="shared" si="8"/>
        <v>0</v>
      </c>
      <c r="R10" s="80">
        <f t="shared" si="9"/>
        <v>1.8188787560114488E-4</v>
      </c>
      <c r="S10">
        <f t="shared" si="10"/>
        <v>2.3182893999997845E-3</v>
      </c>
      <c r="W10">
        <v>8</v>
      </c>
      <c r="X10" t="s">
        <v>1529</v>
      </c>
      <c r="Y10">
        <v>0</v>
      </c>
    </row>
    <row r="11" spans="1:25" x14ac:dyDescent="0.25">
      <c r="A11" s="1" t="str">
        <f>'Parent Information'!G15</f>
        <v>70-07-09-400-043</v>
      </c>
      <c r="B11" s="84">
        <f t="shared" si="0"/>
        <v>5.6280000000000001</v>
      </c>
      <c r="C11" s="81">
        <f>'Parent Information'!AN15</f>
        <v>5.6282172900000003</v>
      </c>
      <c r="D11">
        <f t="shared" si="1"/>
        <v>0.28999999999999998</v>
      </c>
      <c r="E11" s="85"/>
      <c r="F11" s="50">
        <v>4</v>
      </c>
      <c r="G11" s="81">
        <f>'Parent Information'!AQ15</f>
        <v>5.6292381228000004</v>
      </c>
      <c r="H11" s="81">
        <f>'Parent Information'!AR15</f>
        <v>5.6292381228500004</v>
      </c>
      <c r="I11" s="84">
        <f t="shared" si="2"/>
        <v>1</v>
      </c>
      <c r="J11" s="84" t="str">
        <f t="shared" si="3"/>
        <v/>
      </c>
      <c r="K11" s="84"/>
      <c r="L11" s="83">
        <f t="shared" si="4"/>
        <v>5.6282172900000003</v>
      </c>
      <c r="M11" s="82" t="str">
        <f t="shared" si="5"/>
        <v/>
      </c>
      <c r="N11">
        <f t="shared" si="6"/>
        <v>0</v>
      </c>
      <c r="O11">
        <f t="shared" si="7"/>
        <v>1.238122850000245E-3</v>
      </c>
      <c r="Q11">
        <f t="shared" si="8"/>
        <v>0</v>
      </c>
      <c r="R11" s="80">
        <f t="shared" si="9"/>
        <v>1.8134475354052493E-4</v>
      </c>
      <c r="S11">
        <f t="shared" si="10"/>
        <v>1.0208328000000932E-3</v>
      </c>
      <c r="W11">
        <v>7</v>
      </c>
      <c r="X11" t="s">
        <v>1528</v>
      </c>
      <c r="Y11">
        <v>0</v>
      </c>
    </row>
    <row r="12" spans="1:25" x14ac:dyDescent="0.25">
      <c r="A12" s="1" t="str">
        <f>'Parent Information'!G16</f>
        <v>70-07-09-400-053</v>
      </c>
      <c r="B12" s="84">
        <f t="shared" si="0"/>
        <v>1.2769999999999999</v>
      </c>
      <c r="C12" s="81">
        <f>'Parent Information'!AN16</f>
        <v>3.2443554799999998</v>
      </c>
      <c r="D12">
        <f t="shared" si="1"/>
        <v>0.33</v>
      </c>
      <c r="E12" s="85"/>
      <c r="F12" s="50">
        <v>4</v>
      </c>
      <c r="G12" s="81">
        <f>'Parent Information'!AQ16</f>
        <v>3.2449458492200001</v>
      </c>
      <c r="H12" s="81">
        <f>'Parent Information'!AR16</f>
        <v>1.2772916272399999</v>
      </c>
      <c r="I12" s="84">
        <f t="shared" si="2"/>
        <v>0.39400000000000002</v>
      </c>
      <c r="J12" s="84" t="str">
        <f t="shared" si="3"/>
        <v/>
      </c>
      <c r="K12" s="84"/>
      <c r="L12" s="83">
        <f t="shared" si="4"/>
        <v>1.2772916272399999</v>
      </c>
      <c r="M12" s="82" t="str">
        <f t="shared" si="5"/>
        <v/>
      </c>
      <c r="N12">
        <f t="shared" si="6"/>
        <v>0</v>
      </c>
      <c r="O12">
        <f t="shared" si="7"/>
        <v>2.9162723999998086E-4</v>
      </c>
      <c r="Q12">
        <f t="shared" si="8"/>
        <v>0</v>
      </c>
      <c r="R12" s="80">
        <f t="shared" si="9"/>
        <v>1.8193499905156478E-4</v>
      </c>
      <c r="S12">
        <f t="shared" si="10"/>
        <v>5.9036922000021974E-4</v>
      </c>
    </row>
    <row r="13" spans="1:25" x14ac:dyDescent="0.25">
      <c r="A13" s="1" t="str">
        <f>'Parent Information'!G17</f>
        <v>70-07-09-400-054</v>
      </c>
      <c r="B13" s="84">
        <f t="shared" si="0"/>
        <v>1.579</v>
      </c>
      <c r="C13" s="81">
        <f>'Parent Information'!AN17</f>
        <v>3.2221976799999998</v>
      </c>
      <c r="D13">
        <f t="shared" si="1"/>
        <v>0.33</v>
      </c>
      <c r="E13" s="85"/>
      <c r="F13" s="50">
        <v>4</v>
      </c>
      <c r="G13" s="81">
        <f>'Parent Information'!AQ17</f>
        <v>3.2227797695799998</v>
      </c>
      <c r="H13" s="81">
        <f>'Parent Information'!AR17</f>
        <v>1.5786831771700001</v>
      </c>
      <c r="I13" s="84">
        <f t="shared" si="2"/>
        <v>0.49</v>
      </c>
      <c r="J13" s="84" t="str">
        <f t="shared" si="3"/>
        <v/>
      </c>
      <c r="K13" s="84"/>
      <c r="L13" s="83">
        <f t="shared" si="4"/>
        <v>1.5786831771700001</v>
      </c>
      <c r="M13" s="82" t="str">
        <f t="shared" si="5"/>
        <v/>
      </c>
      <c r="N13">
        <f t="shared" si="6"/>
        <v>0</v>
      </c>
      <c r="O13">
        <f t="shared" si="7"/>
        <v>3.1682282999989653E-4</v>
      </c>
      <c r="Q13">
        <f t="shared" si="8"/>
        <v>0</v>
      </c>
      <c r="R13" s="80">
        <f t="shared" si="9"/>
        <v>1.8061723779400665E-4</v>
      </c>
      <c r="S13">
        <f t="shared" si="10"/>
        <v>5.8208957999994482E-4</v>
      </c>
    </row>
    <row r="14" spans="1:25" x14ac:dyDescent="0.25">
      <c r="A14" s="1" t="str">
        <f>'Parent Information'!G18</f>
        <v>70-07-09-475-002</v>
      </c>
      <c r="B14" s="84">
        <f t="shared" si="0"/>
        <v>0.16700000000000001</v>
      </c>
      <c r="C14" s="81">
        <f>'Parent Information'!AN18</f>
        <v>1.5199021699999999</v>
      </c>
      <c r="D14">
        <f t="shared" si="1"/>
        <v>0.37</v>
      </c>
      <c r="E14" s="85"/>
      <c r="F14" s="50">
        <v>4</v>
      </c>
      <c r="G14" s="81">
        <f>'Parent Information'!AQ18</f>
        <v>1.52017765029</v>
      </c>
      <c r="H14" s="81">
        <f>'Parent Information'!AR18</f>
        <v>0.167845581208</v>
      </c>
      <c r="I14" s="84">
        <f t="shared" si="2"/>
        <v>0.11</v>
      </c>
      <c r="J14" s="84" t="str">
        <f t="shared" si="3"/>
        <v/>
      </c>
      <c r="K14" s="84"/>
      <c r="L14" s="83">
        <f t="shared" si="4"/>
        <v>0.16718923869999999</v>
      </c>
      <c r="M14" s="82" t="str">
        <f t="shared" si="5"/>
        <v/>
      </c>
      <c r="N14">
        <f t="shared" si="6"/>
        <v>0</v>
      </c>
      <c r="O14">
        <f t="shared" si="7"/>
        <v>8.4558120799999026E-4</v>
      </c>
      <c r="Q14">
        <f t="shared" si="8"/>
        <v>0</v>
      </c>
      <c r="R14" s="80">
        <f t="shared" si="9"/>
        <v>1.8121585325732556E-4</v>
      </c>
      <c r="S14">
        <f t="shared" si="10"/>
        <v>2.7548029000001861E-4</v>
      </c>
    </row>
    <row r="15" spans="1:25" x14ac:dyDescent="0.25">
      <c r="A15" s="1" t="str">
        <f>'Parent Information'!G19</f>
        <v>70-07-09-475-006</v>
      </c>
      <c r="B15" s="84">
        <f t="shared" si="0"/>
        <v>1.0840000000000001</v>
      </c>
      <c r="C15" s="81">
        <f>'Parent Information'!AN19</f>
        <v>1.5199463200000001</v>
      </c>
      <c r="D15">
        <f t="shared" si="1"/>
        <v>0.37</v>
      </c>
      <c r="E15" s="85"/>
      <c r="F15" s="50">
        <v>4</v>
      </c>
      <c r="G15" s="81">
        <f>'Parent Information'!AQ19</f>
        <v>1.5202217467000001</v>
      </c>
      <c r="H15" s="81">
        <f>'Parent Information'!AR19</f>
        <v>1.0837061431699999</v>
      </c>
      <c r="I15" s="84">
        <f t="shared" si="2"/>
        <v>0.71299999999999997</v>
      </c>
      <c r="J15" s="84" t="str">
        <f t="shared" si="3"/>
        <v/>
      </c>
      <c r="K15" s="84"/>
      <c r="L15" s="83">
        <f t="shared" si="4"/>
        <v>1.0837217261600001</v>
      </c>
      <c r="M15" s="82" t="str">
        <f t="shared" si="5"/>
        <v/>
      </c>
      <c r="N15">
        <f t="shared" si="6"/>
        <v>0</v>
      </c>
      <c r="O15">
        <f t="shared" si="7"/>
        <v>2.9385683000016094E-4</v>
      </c>
      <c r="Q15">
        <f t="shared" si="8"/>
        <v>0</v>
      </c>
      <c r="R15" s="80">
        <f t="shared" si="9"/>
        <v>1.8117534537175517E-4</v>
      </c>
      <c r="S15">
        <f t="shared" si="10"/>
        <v>2.7542670000002545E-4</v>
      </c>
      <c r="U15">
        <f>IF(J15="CHECK",1,0)</f>
        <v>0</v>
      </c>
    </row>
    <row r="16" spans="1:25" x14ac:dyDescent="0.25">
      <c r="A16" s="1" t="str">
        <f>'Parent Information'!G20</f>
        <v>70-07-09-475-007</v>
      </c>
      <c r="B16" s="84">
        <f t="shared" si="0"/>
        <v>1.2869999999999999</v>
      </c>
      <c r="C16" s="81">
        <f>'Parent Information'!AN20</f>
        <v>1.51958148</v>
      </c>
      <c r="D16">
        <f t="shared" si="1"/>
        <v>0.37</v>
      </c>
      <c r="E16" s="85"/>
      <c r="F16" s="50">
        <v>4</v>
      </c>
      <c r="G16" s="81">
        <f>'Parent Information'!AQ20</f>
        <v>1.5198569150400001</v>
      </c>
      <c r="H16" s="81">
        <f>'Parent Information'!AR20</f>
        <v>1.2870828095</v>
      </c>
      <c r="I16" s="84">
        <f t="shared" si="2"/>
        <v>0.84699999999999998</v>
      </c>
      <c r="J16" s="84" t="str">
        <f t="shared" si="3"/>
        <v/>
      </c>
      <c r="K16" s="84"/>
      <c r="L16" s="83">
        <f t="shared" si="4"/>
        <v>1.2870855135599999</v>
      </c>
      <c r="M16" s="82" t="str">
        <f t="shared" si="5"/>
        <v/>
      </c>
      <c r="N16">
        <f t="shared" si="6"/>
        <v>0</v>
      </c>
      <c r="O16">
        <f t="shared" si="7"/>
        <v>8.2809500000058378E-5</v>
      </c>
      <c r="Q16">
        <f t="shared" si="8"/>
        <v>0</v>
      </c>
      <c r="R16" s="80">
        <f t="shared" si="9"/>
        <v>1.812243226809284E-4</v>
      </c>
      <c r="S16">
        <f t="shared" si="10"/>
        <v>2.7543504000004937E-4</v>
      </c>
    </row>
    <row r="17" spans="1:19" x14ac:dyDescent="0.25">
      <c r="A17" s="1" t="str">
        <f>'Parent Information'!G21</f>
        <v>70-07-09-475-008</v>
      </c>
      <c r="B17" s="84">
        <f t="shared" si="0"/>
        <v>1.5169999999999999</v>
      </c>
      <c r="C17" s="81">
        <f>'Parent Information'!AN21</f>
        <v>1.51955201</v>
      </c>
      <c r="D17">
        <f t="shared" si="1"/>
        <v>0.37</v>
      </c>
      <c r="E17" s="85"/>
      <c r="F17" s="50">
        <v>4</v>
      </c>
      <c r="G17" s="81">
        <f>'Parent Information'!AQ21</f>
        <v>1.51982748242</v>
      </c>
      <c r="H17" s="81">
        <f>'Parent Information'!AR21</f>
        <v>1.51698167171</v>
      </c>
      <c r="I17" s="84">
        <f t="shared" si="2"/>
        <v>0.998</v>
      </c>
      <c r="J17" s="84" t="str">
        <f t="shared" si="3"/>
        <v/>
      </c>
      <c r="K17" s="84"/>
      <c r="L17" s="83">
        <f t="shared" si="4"/>
        <v>1.51651290598</v>
      </c>
      <c r="M17" s="82" t="str">
        <f t="shared" si="5"/>
        <v/>
      </c>
      <c r="N17">
        <f t="shared" si="6"/>
        <v>0</v>
      </c>
      <c r="O17">
        <f t="shared" si="7"/>
        <v>1.8328289999924863E-5</v>
      </c>
      <c r="Q17">
        <f t="shared" si="8"/>
        <v>0</v>
      </c>
      <c r="R17" s="80">
        <f t="shared" si="9"/>
        <v>1.8125242712508575E-4</v>
      </c>
      <c r="S17">
        <f t="shared" si="10"/>
        <v>2.7547242000003358E-4</v>
      </c>
    </row>
    <row r="18" spans="1:19" x14ac:dyDescent="0.25">
      <c r="A18" s="1" t="str">
        <f>'Parent Information'!G22</f>
        <v>70-07-09-475-009</v>
      </c>
      <c r="B18" s="84">
        <f t="shared" si="0"/>
        <v>2.2290000000000001</v>
      </c>
      <c r="C18" s="81">
        <f>'Parent Information'!AN22</f>
        <v>4.5593524099999998</v>
      </c>
      <c r="D18">
        <f t="shared" si="1"/>
        <v>0.3</v>
      </c>
      <c r="E18" s="85"/>
      <c r="F18" s="50">
        <v>4</v>
      </c>
      <c r="G18" s="81">
        <f>'Parent Information'!AQ22</f>
        <v>4.5601787094299997</v>
      </c>
      <c r="H18" s="81">
        <f>'Parent Information'!AR22</f>
        <v>2.2294692469899999</v>
      </c>
      <c r="I18" s="84">
        <f t="shared" si="2"/>
        <v>0.48899999999999999</v>
      </c>
      <c r="J18" s="84" t="str">
        <f t="shared" si="3"/>
        <v/>
      </c>
      <c r="K18" s="84"/>
      <c r="L18" s="83">
        <f t="shared" si="4"/>
        <v>2.2294692469899999</v>
      </c>
      <c r="M18" s="82" t="str">
        <f t="shared" si="5"/>
        <v/>
      </c>
      <c r="N18">
        <f t="shared" si="6"/>
        <v>0</v>
      </c>
      <c r="O18">
        <f t="shared" si="7"/>
        <v>4.692469899998386E-4</v>
      </c>
      <c r="Q18">
        <f t="shared" si="8"/>
        <v>0</v>
      </c>
      <c r="R18" s="80">
        <f t="shared" si="9"/>
        <v>1.8119891404501181E-4</v>
      </c>
      <c r="S18">
        <f t="shared" si="10"/>
        <v>8.2629942999989936E-4</v>
      </c>
    </row>
    <row r="19" spans="1:19" x14ac:dyDescent="0.25">
      <c r="A19" s="1" t="str">
        <f>'Parent Information'!G23</f>
        <v>70-07-09-494-001</v>
      </c>
      <c r="B19" s="84">
        <f t="shared" si="0"/>
        <v>0.39800000000000002</v>
      </c>
      <c r="C19" s="81">
        <f>'Parent Information'!AN23</f>
        <v>0.39785396000000001</v>
      </c>
      <c r="D19">
        <f t="shared" si="1"/>
        <v>0.4</v>
      </c>
      <c r="E19" s="85"/>
      <c r="F19" s="50">
        <v>4</v>
      </c>
      <c r="G19" s="81">
        <f>'Parent Information'!AQ23</f>
        <v>0.39792601412799999</v>
      </c>
      <c r="H19" s="81">
        <f>'Parent Information'!AR23</f>
        <v>0.39792601416899998</v>
      </c>
      <c r="I19" s="84">
        <f t="shared" si="2"/>
        <v>1</v>
      </c>
      <c r="J19" s="84" t="str">
        <f t="shared" si="3"/>
        <v>CHECK</v>
      </c>
      <c r="K19" s="84"/>
      <c r="L19" s="83">
        <f t="shared" si="4"/>
        <v>0.39785396000000001</v>
      </c>
      <c r="M19" s="82" t="str">
        <f t="shared" si="5"/>
        <v>PERSONAL PROPERTY</v>
      </c>
      <c r="N19">
        <f t="shared" si="6"/>
        <v>1</v>
      </c>
      <c r="O19">
        <f t="shared" si="7"/>
        <v>7.3985831000045188E-5</v>
      </c>
      <c r="Q19">
        <f t="shared" si="8"/>
        <v>0</v>
      </c>
      <c r="R19" s="80">
        <f t="shared" si="9"/>
        <v>1.8107418324455176E-4</v>
      </c>
      <c r="S19">
        <f t="shared" si="10"/>
        <v>7.2054127999987561E-5</v>
      </c>
    </row>
    <row r="20" spans="1:19" x14ac:dyDescent="0.25">
      <c r="A20" s="1" t="str">
        <f>'Parent Information'!G24</f>
        <v>70-07-09-494-002</v>
      </c>
      <c r="B20" s="84">
        <f t="shared" si="0"/>
        <v>0.35799999999999998</v>
      </c>
      <c r="C20" s="81">
        <f>'Parent Information'!AN24</f>
        <v>0.35810154999999999</v>
      </c>
      <c r="D20">
        <f t="shared" si="1"/>
        <v>0.4</v>
      </c>
      <c r="E20" s="85"/>
      <c r="F20" s="50">
        <v>4</v>
      </c>
      <c r="G20" s="81">
        <f>'Parent Information'!AQ24</f>
        <v>0.358166405932</v>
      </c>
      <c r="H20" s="81">
        <f>'Parent Information'!AR24</f>
        <v>0.35816640589600002</v>
      </c>
      <c r="I20" s="84">
        <f t="shared" si="2"/>
        <v>1</v>
      </c>
      <c r="J20" s="84" t="str">
        <f t="shared" si="3"/>
        <v/>
      </c>
      <c r="K20" s="84"/>
      <c r="L20" s="83">
        <f t="shared" si="4"/>
        <v>0.35810154999999999</v>
      </c>
      <c r="M20" s="82" t="str">
        <f t="shared" si="5"/>
        <v>PERSONAL PROPERTY</v>
      </c>
      <c r="N20">
        <f t="shared" si="6"/>
        <v>0</v>
      </c>
      <c r="O20">
        <f t="shared" si="7"/>
        <v>1.6640589600003253E-4</v>
      </c>
      <c r="Q20">
        <f t="shared" si="8"/>
        <v>0</v>
      </c>
      <c r="R20" s="80">
        <f t="shared" si="9"/>
        <v>1.8107765252646496E-4</v>
      </c>
      <c r="S20">
        <f t="shared" si="10"/>
        <v>6.4855932000007499E-5</v>
      </c>
    </row>
    <row r="21" spans="1:19" x14ac:dyDescent="0.25">
      <c r="A21" s="1" t="str">
        <f>'Parent Information'!G25</f>
        <v>70-07-09-494-003</v>
      </c>
      <c r="B21" s="84">
        <f t="shared" si="0"/>
        <v>0.35799999999999998</v>
      </c>
      <c r="C21" s="81">
        <f>'Parent Information'!AN25</f>
        <v>0.35810504999999998</v>
      </c>
      <c r="D21">
        <f t="shared" si="1"/>
        <v>0.4</v>
      </c>
      <c r="E21" s="85"/>
      <c r="F21" s="50">
        <v>4</v>
      </c>
      <c r="G21" s="81">
        <f>'Parent Information'!AQ25</f>
        <v>0.35816990667300003</v>
      </c>
      <c r="H21" s="81">
        <f>'Parent Information'!AR25</f>
        <v>0.35816990667600002</v>
      </c>
      <c r="I21" s="84">
        <f t="shared" si="2"/>
        <v>1</v>
      </c>
      <c r="J21" s="84" t="str">
        <f t="shared" si="3"/>
        <v/>
      </c>
      <c r="K21" s="84"/>
      <c r="L21" s="83">
        <f t="shared" si="4"/>
        <v>0.35810504999999998</v>
      </c>
      <c r="M21" s="82" t="str">
        <f t="shared" si="5"/>
        <v>PERSONAL PROPERTY</v>
      </c>
      <c r="N21">
        <f t="shared" si="6"/>
        <v>0</v>
      </c>
      <c r="O21">
        <f t="shared" si="7"/>
        <v>1.6990667600003118E-4</v>
      </c>
      <c r="Q21">
        <f t="shared" si="8"/>
        <v>0</v>
      </c>
      <c r="R21" s="80">
        <f t="shared" si="9"/>
        <v>1.8107795153002369E-4</v>
      </c>
      <c r="S21">
        <f t="shared" si="10"/>
        <v>6.4856673000046605E-5</v>
      </c>
    </row>
    <row r="22" spans="1:19" x14ac:dyDescent="0.25">
      <c r="A22" s="1" t="str">
        <f>'Parent Information'!G26</f>
        <v>70-07-09-494-004</v>
      </c>
      <c r="B22" s="84">
        <f t="shared" si="0"/>
        <v>0.35799999999999998</v>
      </c>
      <c r="C22" s="81">
        <f>'Parent Information'!AN26</f>
        <v>0.35811378999999999</v>
      </c>
      <c r="D22">
        <f t="shared" si="1"/>
        <v>0.4</v>
      </c>
      <c r="E22" s="85"/>
      <c r="F22" s="50">
        <v>4</v>
      </c>
      <c r="G22" s="81">
        <f>'Parent Information'!AQ26</f>
        <v>0.35817865679799998</v>
      </c>
      <c r="H22" s="81">
        <f>'Parent Information'!AR26</f>
        <v>0.35817865674999999</v>
      </c>
      <c r="I22" s="84">
        <f t="shared" si="2"/>
        <v>1</v>
      </c>
      <c r="J22" s="84" t="str">
        <f t="shared" si="3"/>
        <v/>
      </c>
      <c r="K22" s="84"/>
      <c r="L22" s="83">
        <f t="shared" si="4"/>
        <v>0.35811378999999999</v>
      </c>
      <c r="M22" s="82" t="str">
        <f t="shared" si="5"/>
        <v>PERSONAL PROPERTY</v>
      </c>
      <c r="N22">
        <f t="shared" si="6"/>
        <v>0</v>
      </c>
      <c r="O22">
        <f t="shared" si="7"/>
        <v>1.786567500000058E-4</v>
      </c>
      <c r="Q22">
        <f t="shared" si="8"/>
        <v>0</v>
      </c>
      <c r="R22" s="80">
        <f t="shared" si="9"/>
        <v>1.8110179590231346E-4</v>
      </c>
      <c r="S22">
        <f t="shared" si="10"/>
        <v>6.4866797999996173E-5</v>
      </c>
    </row>
    <row r="23" spans="1:19" x14ac:dyDescent="0.25">
      <c r="A23" s="1" t="str">
        <f>'Parent Information'!G27</f>
        <v>70-07-09-494-005</v>
      </c>
      <c r="B23" s="84">
        <f t="shared" si="0"/>
        <v>0.35799999999999998</v>
      </c>
      <c r="C23" s="81">
        <f>'Parent Information'!AN27</f>
        <v>0.35812085999999999</v>
      </c>
      <c r="D23">
        <f t="shared" si="1"/>
        <v>0.4</v>
      </c>
      <c r="E23" s="85"/>
      <c r="F23" s="50">
        <v>4</v>
      </c>
      <c r="G23" s="81">
        <f>'Parent Information'!AQ27</f>
        <v>0.35818573357200001</v>
      </c>
      <c r="H23" s="81">
        <f>'Parent Information'!AR27</f>
        <v>0.35818573354599997</v>
      </c>
      <c r="I23" s="84">
        <f t="shared" si="2"/>
        <v>1</v>
      </c>
      <c r="J23" s="84" t="str">
        <f t="shared" si="3"/>
        <v/>
      </c>
      <c r="K23" s="84"/>
      <c r="L23" s="83">
        <f t="shared" si="4"/>
        <v>0.35812085999999999</v>
      </c>
      <c r="M23" s="82" t="str">
        <f t="shared" si="5"/>
        <v>PERSONAL PROPERTY</v>
      </c>
      <c r="N23">
        <f t="shared" si="6"/>
        <v>0</v>
      </c>
      <c r="O23">
        <f t="shared" si="7"/>
        <v>1.857335459999887E-4</v>
      </c>
      <c r="Q23">
        <f t="shared" si="8"/>
        <v>0</v>
      </c>
      <c r="R23" s="80">
        <f t="shared" si="9"/>
        <v>1.8111712980043443E-4</v>
      </c>
      <c r="S23">
        <f t="shared" si="10"/>
        <v>6.4873572000023749E-5</v>
      </c>
    </row>
    <row r="24" spans="1:19" x14ac:dyDescent="0.25">
      <c r="A24" s="1" t="str">
        <f>'Parent Information'!G28</f>
        <v>70-07-09-494-006</v>
      </c>
      <c r="B24" s="84">
        <f t="shared" si="0"/>
        <v>0.36</v>
      </c>
      <c r="C24" s="81">
        <f>'Parent Information'!AN28</f>
        <v>0.35960105999999997</v>
      </c>
      <c r="D24">
        <f t="shared" si="1"/>
        <v>0.4</v>
      </c>
      <c r="E24" s="85"/>
      <c r="F24" s="50">
        <v>4</v>
      </c>
      <c r="G24" s="81">
        <f>'Parent Information'!AQ28</f>
        <v>0.35966619737599997</v>
      </c>
      <c r="H24" s="81">
        <f>'Parent Information'!AR28</f>
        <v>0.35966619741799999</v>
      </c>
      <c r="I24" s="84">
        <f t="shared" si="2"/>
        <v>1</v>
      </c>
      <c r="J24" s="84" t="str">
        <f t="shared" si="3"/>
        <v>CHECK</v>
      </c>
      <c r="K24" s="84"/>
      <c r="L24" s="83">
        <f t="shared" si="4"/>
        <v>0.35960105999999997</v>
      </c>
      <c r="M24" s="82" t="str">
        <f t="shared" si="5"/>
        <v>PERSONAL PROPERTY</v>
      </c>
      <c r="N24">
        <f t="shared" si="6"/>
        <v>1</v>
      </c>
      <c r="O24">
        <f t="shared" si="7"/>
        <v>3.338025819999979E-4</v>
      </c>
      <c r="Q24">
        <f t="shared" si="8"/>
        <v>0</v>
      </c>
      <c r="R24" s="80">
        <f t="shared" si="9"/>
        <v>1.81105081531769E-4</v>
      </c>
      <c r="S24">
        <f t="shared" si="10"/>
        <v>6.5137376000001801E-5</v>
      </c>
    </row>
    <row r="25" spans="1:19" x14ac:dyDescent="0.25">
      <c r="A25" s="1" t="str">
        <f>'Parent Information'!G29</f>
        <v>70-07-09-495-001</v>
      </c>
      <c r="B25" s="84">
        <f t="shared" si="0"/>
        <v>0.434</v>
      </c>
      <c r="C25" s="81">
        <f>'Parent Information'!AN29</f>
        <v>0.43377510000000002</v>
      </c>
      <c r="D25">
        <f t="shared" si="1"/>
        <v>0.4</v>
      </c>
      <c r="E25" s="85"/>
      <c r="F25" s="50">
        <v>4</v>
      </c>
      <c r="G25" s="81">
        <f>'Parent Information'!AQ29</f>
        <v>0.433853612198</v>
      </c>
      <c r="H25" s="81">
        <f>'Parent Information'!AR29</f>
        <v>0.43385361220099999</v>
      </c>
      <c r="I25" s="84">
        <f t="shared" si="2"/>
        <v>1</v>
      </c>
      <c r="J25" s="84" t="str">
        <f t="shared" si="3"/>
        <v>CHECK</v>
      </c>
      <c r="K25" s="84"/>
      <c r="L25" s="83">
        <f t="shared" si="4"/>
        <v>0.43377510000000002</v>
      </c>
      <c r="M25" s="82" t="str">
        <f t="shared" si="5"/>
        <v>PERSONAL PROPERTY</v>
      </c>
      <c r="N25">
        <f t="shared" si="6"/>
        <v>1</v>
      </c>
      <c r="O25">
        <f t="shared" si="7"/>
        <v>1.4638779900000287E-4</v>
      </c>
      <c r="Q25">
        <f t="shared" si="8"/>
        <v>0</v>
      </c>
      <c r="R25" s="80">
        <f t="shared" si="9"/>
        <v>1.8096472126213233E-4</v>
      </c>
      <c r="S25">
        <f t="shared" si="10"/>
        <v>7.8512197999980327E-5</v>
      </c>
    </row>
    <row r="26" spans="1:19" x14ac:dyDescent="0.25">
      <c r="A26" s="1" t="str">
        <f>'Parent Information'!G30</f>
        <v>70-07-09-495-002</v>
      </c>
      <c r="B26" s="84">
        <f t="shared" si="0"/>
        <v>0.379</v>
      </c>
      <c r="C26" s="81">
        <f>'Parent Information'!AN30</f>
        <v>0.37865277000000003</v>
      </c>
      <c r="D26">
        <f t="shared" si="1"/>
        <v>0.4</v>
      </c>
      <c r="E26" s="85"/>
      <c r="F26" s="50">
        <v>4</v>
      </c>
      <c r="G26" s="81">
        <f>'Parent Information'!AQ30</f>
        <v>0.37872152292599998</v>
      </c>
      <c r="H26" s="81">
        <f>'Parent Information'!AR30</f>
        <v>0.37872152298299999</v>
      </c>
      <c r="I26" s="84">
        <f t="shared" si="2"/>
        <v>1</v>
      </c>
      <c r="J26" s="84" t="str">
        <f t="shared" si="3"/>
        <v>CHECK</v>
      </c>
      <c r="K26" s="84"/>
      <c r="L26" s="83">
        <f t="shared" si="4"/>
        <v>0.37865277000000003</v>
      </c>
      <c r="M26" s="82" t="str">
        <f t="shared" si="5"/>
        <v>PERSONAL PROPERTY</v>
      </c>
      <c r="N26">
        <f t="shared" si="6"/>
        <v>1</v>
      </c>
      <c r="O26">
        <f t="shared" si="7"/>
        <v>2.7847701700001171E-4</v>
      </c>
      <c r="Q26">
        <f t="shared" si="8"/>
        <v>0</v>
      </c>
      <c r="R26" s="80">
        <f t="shared" si="9"/>
        <v>1.8153952663889814E-4</v>
      </c>
      <c r="S26">
        <f t="shared" si="10"/>
        <v>6.8752925999948644E-5</v>
      </c>
    </row>
    <row r="27" spans="1:19" x14ac:dyDescent="0.25">
      <c r="A27" s="1" t="str">
        <f>'Parent Information'!G31</f>
        <v>70-07-09-495-003</v>
      </c>
      <c r="B27" s="84">
        <f t="shared" si="0"/>
        <v>0.378</v>
      </c>
      <c r="C27" s="81">
        <f>'Parent Information'!AN31</f>
        <v>0.37840223000000001</v>
      </c>
      <c r="D27">
        <f t="shared" si="1"/>
        <v>0.4</v>
      </c>
      <c r="E27" s="85"/>
      <c r="F27" s="50">
        <v>4</v>
      </c>
      <c r="G27" s="81">
        <f>'Parent Information'!AQ31</f>
        <v>0.37847080608099998</v>
      </c>
      <c r="H27" s="81">
        <f>'Parent Information'!AR31</f>
        <v>0.37847080602200001</v>
      </c>
      <c r="I27" s="84">
        <f t="shared" si="2"/>
        <v>1</v>
      </c>
      <c r="J27" s="84" t="str">
        <f t="shared" si="3"/>
        <v/>
      </c>
      <c r="K27" s="84"/>
      <c r="L27" s="83">
        <f t="shared" si="4"/>
        <v>0.37840223000000001</v>
      </c>
      <c r="M27" s="82" t="str">
        <f t="shared" si="5"/>
        <v>PERSONAL PROPERTY</v>
      </c>
      <c r="N27">
        <f t="shared" si="6"/>
        <v>0</v>
      </c>
      <c r="O27">
        <f t="shared" si="7"/>
        <v>4.7080602200000321E-4</v>
      </c>
      <c r="Q27">
        <f t="shared" si="8"/>
        <v>0</v>
      </c>
      <c r="R27" s="80">
        <f t="shared" si="9"/>
        <v>1.8119252501947212E-4</v>
      </c>
      <c r="S27">
        <f t="shared" si="10"/>
        <v>6.8576080999971367E-5</v>
      </c>
    </row>
    <row r="28" spans="1:19" x14ac:dyDescent="0.25">
      <c r="A28" s="1" t="str">
        <f>'Parent Information'!G32</f>
        <v>70-07-09-495-004</v>
      </c>
      <c r="B28" s="84">
        <f t="shared" si="0"/>
        <v>0.378</v>
      </c>
      <c r="C28" s="81">
        <f>'Parent Information'!AN32</f>
        <v>0.37807749000000002</v>
      </c>
      <c r="D28">
        <f t="shared" si="1"/>
        <v>0.4</v>
      </c>
      <c r="E28" s="85"/>
      <c r="F28" s="50">
        <v>4</v>
      </c>
      <c r="G28" s="81">
        <f>'Parent Information'!AQ32</f>
        <v>0.37814588627500001</v>
      </c>
      <c r="H28" s="81">
        <f>'Parent Information'!AR32</f>
        <v>0.37814588625500001</v>
      </c>
      <c r="I28" s="84">
        <f t="shared" si="2"/>
        <v>1</v>
      </c>
      <c r="J28" s="84" t="str">
        <f t="shared" si="3"/>
        <v/>
      </c>
      <c r="K28" s="84"/>
      <c r="L28" s="83">
        <f t="shared" si="4"/>
        <v>0.37807749000000002</v>
      </c>
      <c r="M28" s="82" t="str">
        <f t="shared" si="5"/>
        <v>PERSONAL PROPERTY</v>
      </c>
      <c r="N28">
        <f t="shared" si="6"/>
        <v>0</v>
      </c>
      <c r="O28">
        <f t="shared" si="7"/>
        <v>1.4588625500000507E-4</v>
      </c>
      <c r="Q28">
        <f t="shared" si="8"/>
        <v>0</v>
      </c>
      <c r="R28" s="80">
        <f t="shared" si="9"/>
        <v>1.8087271998049279E-4</v>
      </c>
      <c r="S28">
        <f t="shared" si="10"/>
        <v>6.8396274999993345E-5</v>
      </c>
    </row>
    <row r="29" spans="1:19" x14ac:dyDescent="0.25">
      <c r="A29" s="1" t="str">
        <f>'Parent Information'!G33</f>
        <v>70-07-09-495-005</v>
      </c>
      <c r="B29" s="84">
        <f t="shared" si="0"/>
        <v>0.433</v>
      </c>
      <c r="C29" s="81">
        <f>'Parent Information'!AN33</f>
        <v>0.43332145</v>
      </c>
      <c r="D29">
        <f t="shared" si="1"/>
        <v>0.4</v>
      </c>
      <c r="E29" s="85"/>
      <c r="F29" s="50">
        <v>4</v>
      </c>
      <c r="G29" s="81">
        <f>'Parent Information'!AQ33</f>
        <v>0.43340012757200003</v>
      </c>
      <c r="H29" s="81">
        <f>'Parent Information'!AR33</f>
        <v>0.43340012760500002</v>
      </c>
      <c r="I29" s="84">
        <f t="shared" si="2"/>
        <v>1</v>
      </c>
      <c r="J29" s="84" t="str">
        <f t="shared" si="3"/>
        <v/>
      </c>
      <c r="K29" s="84"/>
      <c r="L29" s="83">
        <f t="shared" si="4"/>
        <v>0.43332145</v>
      </c>
      <c r="M29" s="82" t="str">
        <f t="shared" si="5"/>
        <v>PERSONAL PROPERTY</v>
      </c>
      <c r="N29">
        <f t="shared" si="6"/>
        <v>0</v>
      </c>
      <c r="O29">
        <f t="shared" si="7"/>
        <v>4.0012760500002242E-4</v>
      </c>
      <c r="Q29">
        <f t="shared" si="8"/>
        <v>0</v>
      </c>
      <c r="R29" s="80">
        <f t="shared" si="9"/>
        <v>1.8153564568796607E-4</v>
      </c>
      <c r="S29">
        <f t="shared" si="10"/>
        <v>7.8677572000029894E-5</v>
      </c>
    </row>
    <row r="30" spans="1:19" x14ac:dyDescent="0.25">
      <c r="A30" s="1" t="str">
        <f>'Parent Information'!G34</f>
        <v>70-07-09-496-001</v>
      </c>
      <c r="B30" s="84">
        <f t="shared" si="0"/>
        <v>0.38</v>
      </c>
      <c r="C30" s="81">
        <f>'Parent Information'!AN34</f>
        <v>0.38034237999999998</v>
      </c>
      <c r="D30">
        <f t="shared" si="1"/>
        <v>0.4</v>
      </c>
      <c r="E30" s="85"/>
      <c r="F30" s="50">
        <v>4</v>
      </c>
      <c r="G30" s="81">
        <f>'Parent Information'!AQ34</f>
        <v>0.38041113287400002</v>
      </c>
      <c r="H30" s="81">
        <f>'Parent Information'!AR34</f>
        <v>0.38041113284700001</v>
      </c>
      <c r="I30" s="84">
        <f t="shared" si="2"/>
        <v>1</v>
      </c>
      <c r="J30" s="84" t="str">
        <f t="shared" si="3"/>
        <v/>
      </c>
      <c r="K30" s="84"/>
      <c r="L30" s="83">
        <f t="shared" si="4"/>
        <v>0.38034237999999998</v>
      </c>
      <c r="M30" s="82" t="str">
        <f t="shared" si="5"/>
        <v>PERSONAL PROPERTY</v>
      </c>
      <c r="N30">
        <f t="shared" si="6"/>
        <v>0</v>
      </c>
      <c r="O30">
        <f t="shared" si="7"/>
        <v>4.1113284700000641E-4</v>
      </c>
      <c r="Q30">
        <f t="shared" si="8"/>
        <v>0</v>
      </c>
      <c r="R30" s="80">
        <f t="shared" si="9"/>
        <v>1.8073307550338339E-4</v>
      </c>
      <c r="S30">
        <f t="shared" si="10"/>
        <v>6.8752874000044262E-5</v>
      </c>
    </row>
    <row r="31" spans="1:19" x14ac:dyDescent="0.25">
      <c r="A31" s="1" t="str">
        <f>'Parent Information'!G35</f>
        <v>70-07-09-496-002</v>
      </c>
      <c r="B31" s="84">
        <f t="shared" si="0"/>
        <v>0.34399999999999997</v>
      </c>
      <c r="C31" s="81">
        <f>'Parent Information'!AN35</f>
        <v>0.34432819999999997</v>
      </c>
      <c r="D31">
        <f t="shared" si="1"/>
        <v>0.4</v>
      </c>
      <c r="E31" s="85"/>
      <c r="F31" s="50">
        <v>4</v>
      </c>
      <c r="G31" s="81">
        <f>'Parent Information'!AQ35</f>
        <v>0.34439061011299998</v>
      </c>
      <c r="H31" s="81">
        <f>'Parent Information'!AR35</f>
        <v>0.34439061012099997</v>
      </c>
      <c r="I31" s="84">
        <f t="shared" si="2"/>
        <v>1</v>
      </c>
      <c r="J31" s="84" t="str">
        <f t="shared" si="3"/>
        <v/>
      </c>
      <c r="K31" s="84"/>
      <c r="L31" s="83">
        <f t="shared" si="4"/>
        <v>0.34432819999999997</v>
      </c>
      <c r="M31" s="82" t="str">
        <f t="shared" si="5"/>
        <v>PERSONAL PROPERTY</v>
      </c>
      <c r="N31">
        <f t="shared" si="6"/>
        <v>0</v>
      </c>
      <c r="O31">
        <f t="shared" si="7"/>
        <v>3.9061012100000125E-4</v>
      </c>
      <c r="Q31">
        <f t="shared" si="8"/>
        <v>0</v>
      </c>
      <c r="R31" s="80">
        <f t="shared" si="9"/>
        <v>1.8121897394221415E-4</v>
      </c>
      <c r="S31">
        <f t="shared" si="10"/>
        <v>6.241011300001098E-5</v>
      </c>
    </row>
    <row r="32" spans="1:19" x14ac:dyDescent="0.25">
      <c r="A32" s="1" t="str">
        <f>'Parent Information'!G36</f>
        <v>70-07-09-496-003</v>
      </c>
      <c r="B32" s="84">
        <f t="shared" si="0"/>
        <v>0.34399999999999997</v>
      </c>
      <c r="C32" s="81">
        <f>'Parent Information'!AN36</f>
        <v>0.34432762</v>
      </c>
      <c r="D32">
        <f t="shared" si="1"/>
        <v>0.4</v>
      </c>
      <c r="E32" s="85"/>
      <c r="F32" s="50">
        <v>4</v>
      </c>
      <c r="G32" s="81">
        <f>'Parent Information'!AQ36</f>
        <v>0.34439001937000002</v>
      </c>
      <c r="H32" s="81">
        <f>'Parent Information'!AR36</f>
        <v>0.34439001938300001</v>
      </c>
      <c r="I32" s="84">
        <f t="shared" si="2"/>
        <v>1</v>
      </c>
      <c r="J32" s="84" t="str">
        <f t="shared" si="3"/>
        <v/>
      </c>
      <c r="K32" s="84"/>
      <c r="L32" s="83">
        <f t="shared" si="4"/>
        <v>0.34432762</v>
      </c>
      <c r="M32" s="82" t="str">
        <f t="shared" si="5"/>
        <v>PERSONAL PROPERTY</v>
      </c>
      <c r="N32">
        <f t="shared" si="6"/>
        <v>0</v>
      </c>
      <c r="O32">
        <f t="shared" si="7"/>
        <v>3.900193830000398E-4</v>
      </c>
      <c r="Q32">
        <f t="shared" si="8"/>
        <v>0</v>
      </c>
      <c r="R32" s="80">
        <f t="shared" si="9"/>
        <v>1.8118809050903935E-4</v>
      </c>
      <c r="S32">
        <f t="shared" si="10"/>
        <v>6.2399370000021381E-5</v>
      </c>
    </row>
    <row r="33" spans="1:21" x14ac:dyDescent="0.25">
      <c r="A33" s="1" t="str">
        <f>'Parent Information'!G37</f>
        <v>70-07-09-496-004</v>
      </c>
      <c r="B33" s="84">
        <f t="shared" si="0"/>
        <v>0.34699999999999998</v>
      </c>
      <c r="C33" s="81">
        <f>'Parent Information'!AN37</f>
        <v>0.34712998</v>
      </c>
      <c r="D33">
        <f t="shared" si="1"/>
        <v>0.4</v>
      </c>
      <c r="E33" s="85"/>
      <c r="F33" s="50">
        <v>4</v>
      </c>
      <c r="G33" s="81">
        <f>'Parent Information'!AQ37</f>
        <v>0.34719287229099999</v>
      </c>
      <c r="H33" s="81">
        <f>'Parent Information'!AR37</f>
        <v>0.34719287226700002</v>
      </c>
      <c r="I33" s="84">
        <f t="shared" si="2"/>
        <v>1</v>
      </c>
      <c r="J33" s="84" t="str">
        <f t="shared" si="3"/>
        <v/>
      </c>
      <c r="K33" s="84"/>
      <c r="L33" s="83">
        <f t="shared" si="4"/>
        <v>0.34712998</v>
      </c>
      <c r="M33" s="82" t="str">
        <f t="shared" si="5"/>
        <v>PERSONAL PROPERTY</v>
      </c>
      <c r="N33">
        <f t="shared" si="6"/>
        <v>0</v>
      </c>
      <c r="O33">
        <f t="shared" si="7"/>
        <v>1.9287226700004378E-4</v>
      </c>
      <c r="Q33">
        <f t="shared" si="8"/>
        <v>0</v>
      </c>
      <c r="R33" s="80">
        <f t="shared" si="9"/>
        <v>1.8114510987791743E-4</v>
      </c>
      <c r="S33">
        <f t="shared" si="10"/>
        <v>6.2892290999982947E-5</v>
      </c>
      <c r="U33">
        <f>IF(J33="CHECK",1,0)</f>
        <v>0</v>
      </c>
    </row>
    <row r="34" spans="1:21" x14ac:dyDescent="0.25">
      <c r="A34" s="1" t="str">
        <f>'Parent Information'!G38</f>
        <v>70-07-09-496-005</v>
      </c>
      <c r="B34" s="84">
        <f t="shared" si="0"/>
        <v>0.46100000000000002</v>
      </c>
      <c r="C34" s="81">
        <f>'Parent Information'!AN38</f>
        <v>0.46056691999999999</v>
      </c>
      <c r="D34">
        <f t="shared" si="1"/>
        <v>0.4</v>
      </c>
      <c r="E34" s="85"/>
      <c r="F34" s="50">
        <v>4</v>
      </c>
      <c r="G34" s="81">
        <f>'Parent Information'!AQ38</f>
        <v>0.46065054192100002</v>
      </c>
      <c r="H34" s="81">
        <f>'Parent Information'!AR38</f>
        <v>0.46065054187900001</v>
      </c>
      <c r="I34" s="84">
        <f t="shared" si="2"/>
        <v>1</v>
      </c>
      <c r="J34" s="84" t="str">
        <f t="shared" si="3"/>
        <v>CHECK</v>
      </c>
      <c r="K34" s="84"/>
      <c r="L34" s="83">
        <f t="shared" si="4"/>
        <v>0.46056691999999999</v>
      </c>
      <c r="M34" s="82" t="str">
        <f t="shared" si="5"/>
        <v>PERSONAL PROPERTY</v>
      </c>
      <c r="N34">
        <f t="shared" si="6"/>
        <v>1</v>
      </c>
      <c r="O34">
        <f t="shared" si="7"/>
        <v>3.494581210000125E-4</v>
      </c>
      <c r="Q34">
        <f t="shared" si="8"/>
        <v>0</v>
      </c>
      <c r="R34" s="80">
        <f t="shared" si="9"/>
        <v>1.8153006105520452E-4</v>
      </c>
      <c r="S34">
        <f t="shared" si="10"/>
        <v>8.3621921000032184E-5</v>
      </c>
      <c r="U34">
        <f>IF(J34="CHECK",1,0)</f>
        <v>1</v>
      </c>
    </row>
    <row r="35" spans="1:21" x14ac:dyDescent="0.25">
      <c r="A35" s="1" t="str">
        <f>'Parent Information'!G39</f>
        <v>70-07-09-496-006</v>
      </c>
      <c r="B35" s="84">
        <f t="shared" si="0"/>
        <v>0.34599999999999997</v>
      </c>
      <c r="C35" s="81">
        <f>'Parent Information'!AN39</f>
        <v>0.34616834000000002</v>
      </c>
      <c r="D35">
        <f t="shared" si="1"/>
        <v>0.4</v>
      </c>
      <c r="E35" s="85"/>
      <c r="F35" s="50">
        <v>4</v>
      </c>
      <c r="G35" s="81">
        <f>'Parent Information'!AQ39</f>
        <v>0.346230979414</v>
      </c>
      <c r="H35" s="81">
        <f>'Parent Information'!AR39</f>
        <v>0.34623097945999998</v>
      </c>
      <c r="I35" s="84">
        <f t="shared" si="2"/>
        <v>1</v>
      </c>
      <c r="J35" s="84" t="str">
        <f t="shared" si="3"/>
        <v/>
      </c>
      <c r="K35" s="84"/>
      <c r="L35" s="83">
        <f t="shared" si="4"/>
        <v>0.34616834000000002</v>
      </c>
      <c r="M35" s="82" t="str">
        <f t="shared" si="5"/>
        <v>PERSONAL PROPERTY</v>
      </c>
      <c r="N35">
        <f t="shared" si="6"/>
        <v>0</v>
      </c>
      <c r="O35">
        <f t="shared" si="7"/>
        <v>2.3097946000000258E-4</v>
      </c>
      <c r="Q35">
        <f t="shared" si="8"/>
        <v>0</v>
      </c>
      <c r="R35" s="80">
        <f t="shared" si="9"/>
        <v>1.8091799325985894E-4</v>
      </c>
      <c r="S35">
        <f t="shared" si="10"/>
        <v>6.2639413999976412E-5</v>
      </c>
    </row>
    <row r="36" spans="1:21" x14ac:dyDescent="0.25">
      <c r="A36" s="1" t="str">
        <f>'Parent Information'!G40</f>
        <v>70-07-09-496-007</v>
      </c>
      <c r="B36" s="84">
        <f t="shared" si="0"/>
        <v>0.35199999999999998</v>
      </c>
      <c r="C36" s="81">
        <f>'Parent Information'!AN40</f>
        <v>0.35203879999999999</v>
      </c>
      <c r="D36">
        <f t="shared" si="1"/>
        <v>0.4</v>
      </c>
      <c r="E36" s="85"/>
      <c r="F36" s="50">
        <v>4</v>
      </c>
      <c r="G36" s="81">
        <f>'Parent Information'!AQ40</f>
        <v>0.35210253207800002</v>
      </c>
      <c r="H36" s="81">
        <f>'Parent Information'!AR40</f>
        <v>0.35210253206499997</v>
      </c>
      <c r="I36" s="84">
        <f t="shared" si="2"/>
        <v>1</v>
      </c>
      <c r="J36" s="84" t="str">
        <f t="shared" si="3"/>
        <v/>
      </c>
      <c r="K36" s="84"/>
      <c r="L36" s="83">
        <f t="shared" si="4"/>
        <v>0.35203879999999999</v>
      </c>
      <c r="M36" s="82" t="str">
        <f t="shared" si="5"/>
        <v>PERSONAL PROPERTY</v>
      </c>
      <c r="N36">
        <f t="shared" si="6"/>
        <v>0</v>
      </c>
      <c r="O36">
        <f t="shared" si="7"/>
        <v>1.025320649999939E-4</v>
      </c>
      <c r="Q36">
        <f t="shared" si="8"/>
        <v>0</v>
      </c>
      <c r="R36" s="80">
        <f t="shared" si="9"/>
        <v>1.8100431605506191E-4</v>
      </c>
      <c r="S36">
        <f t="shared" si="10"/>
        <v>6.3732078000033887E-5</v>
      </c>
    </row>
    <row r="37" spans="1:21" x14ac:dyDescent="0.25">
      <c r="A37" s="1" t="str">
        <f>'Parent Information'!G41</f>
        <v>70-07-09-496-008</v>
      </c>
      <c r="B37" s="84">
        <f t="shared" si="0"/>
        <v>0.71599999999999997</v>
      </c>
      <c r="C37" s="81">
        <f>'Parent Information'!AN41</f>
        <v>0.71568958999999999</v>
      </c>
      <c r="D37">
        <f t="shared" si="1"/>
        <v>0.4</v>
      </c>
      <c r="E37" s="85"/>
      <c r="F37" s="50">
        <v>4</v>
      </c>
      <c r="G37" s="81">
        <f>'Parent Information'!AQ41</f>
        <v>0.71581939387000004</v>
      </c>
      <c r="H37" s="81">
        <f>'Parent Information'!AR41</f>
        <v>0.71581939392500005</v>
      </c>
      <c r="I37" s="84">
        <f t="shared" si="2"/>
        <v>1</v>
      </c>
      <c r="J37" s="84" t="str">
        <f t="shared" si="3"/>
        <v>CHECK</v>
      </c>
      <c r="K37" s="84"/>
      <c r="L37" s="83">
        <f t="shared" si="4"/>
        <v>0.71568958999999999</v>
      </c>
      <c r="M37" s="82" t="str">
        <f t="shared" si="5"/>
        <v>PERSONAL PROPERTY</v>
      </c>
      <c r="N37">
        <f t="shared" si="6"/>
        <v>1</v>
      </c>
      <c r="O37">
        <f t="shared" si="7"/>
        <v>1.8060607499992276E-4</v>
      </c>
      <c r="Q37">
        <f t="shared" si="8"/>
        <v>0</v>
      </c>
      <c r="R37" s="80">
        <f t="shared" si="9"/>
        <v>1.8133606201738308E-4</v>
      </c>
      <c r="S37">
        <f t="shared" si="10"/>
        <v>1.2980387000005589E-4</v>
      </c>
    </row>
    <row r="38" spans="1:21" x14ac:dyDescent="0.25">
      <c r="A38" s="1" t="str">
        <f>'Parent Information'!G42</f>
        <v>70-07-09-496-009</v>
      </c>
      <c r="B38" s="84">
        <f t="shared" si="0"/>
        <v>0.91400000000000003</v>
      </c>
      <c r="C38" s="81">
        <f>'Parent Information'!AN42</f>
        <v>0.91354502000000004</v>
      </c>
      <c r="D38">
        <f t="shared" si="1"/>
        <v>0.4</v>
      </c>
      <c r="E38" s="85"/>
      <c r="F38" s="50">
        <v>4</v>
      </c>
      <c r="G38" s="81">
        <f>'Parent Information'!AQ42</f>
        <v>0.91371175696600004</v>
      </c>
      <c r="H38" s="81">
        <f>'Parent Information'!AR42</f>
        <v>0.91371175693700002</v>
      </c>
      <c r="I38" s="84">
        <f t="shared" si="2"/>
        <v>1</v>
      </c>
      <c r="J38" s="84" t="str">
        <f t="shared" si="3"/>
        <v>CHECK</v>
      </c>
      <c r="K38" s="84"/>
      <c r="L38" s="83">
        <f t="shared" si="4"/>
        <v>0.91354502000000004</v>
      </c>
      <c r="M38" s="82" t="str">
        <f t="shared" si="5"/>
        <v>PERSONAL PROPERTY</v>
      </c>
      <c r="N38">
        <f t="shared" si="6"/>
        <v>1</v>
      </c>
      <c r="O38">
        <f t="shared" si="7"/>
        <v>2.8824306300001545E-4</v>
      </c>
      <c r="Q38">
        <f t="shared" si="8"/>
        <v>0</v>
      </c>
      <c r="R38" s="80">
        <f t="shared" si="9"/>
        <v>1.8248311322342686E-4</v>
      </c>
      <c r="S38">
        <f t="shared" si="10"/>
        <v>1.6673696600000287E-4</v>
      </c>
    </row>
    <row r="39" spans="1:21" x14ac:dyDescent="0.25">
      <c r="A39" s="1" t="str">
        <f>'Parent Information'!G43</f>
        <v>70-07-09-496-010</v>
      </c>
      <c r="B39" s="84">
        <f t="shared" si="0"/>
        <v>1.409</v>
      </c>
      <c r="C39" s="81">
        <f>'Parent Information'!AN43</f>
        <v>1.4093832100000001</v>
      </c>
      <c r="D39">
        <f t="shared" si="1"/>
        <v>0.37</v>
      </c>
      <c r="E39" s="85"/>
      <c r="F39" s="50">
        <v>4</v>
      </c>
      <c r="G39" s="81">
        <f>'Parent Information'!AQ43</f>
        <v>1.4096386672300001</v>
      </c>
      <c r="H39" s="81">
        <f>'Parent Information'!AR43</f>
        <v>1.4096386672200001</v>
      </c>
      <c r="I39" s="84">
        <f t="shared" si="2"/>
        <v>1</v>
      </c>
      <c r="J39" s="84" t="str">
        <f t="shared" si="3"/>
        <v/>
      </c>
      <c r="K39" s="84"/>
      <c r="L39" s="83">
        <f t="shared" si="4"/>
        <v>1.4093832100000001</v>
      </c>
      <c r="M39" s="82" t="str">
        <f t="shared" si="5"/>
        <v>PERSONAL PROPERTY</v>
      </c>
      <c r="N39">
        <f t="shared" si="6"/>
        <v>0</v>
      </c>
      <c r="O39">
        <f t="shared" si="7"/>
        <v>6.3866722000005538E-4</v>
      </c>
      <c r="Q39">
        <f t="shared" si="8"/>
        <v>0</v>
      </c>
      <c r="R39" s="80">
        <f t="shared" si="9"/>
        <v>1.8122178111215005E-4</v>
      </c>
      <c r="S39">
        <f t="shared" si="10"/>
        <v>2.55457229999978E-4</v>
      </c>
    </row>
    <row r="40" spans="1:21" x14ac:dyDescent="0.25">
      <c r="A40" s="1" t="str">
        <f>'Parent Information'!G44</f>
        <v>70-07-10-100-047</v>
      </c>
      <c r="B40" s="84">
        <f t="shared" si="0"/>
        <v>0.51600000000000001</v>
      </c>
      <c r="C40" s="81">
        <f>'Parent Information'!AN44</f>
        <v>1.2895752199999999</v>
      </c>
      <c r="D40">
        <f t="shared" si="1"/>
        <v>0.7</v>
      </c>
      <c r="E40" s="85"/>
      <c r="F40" s="50">
        <v>2</v>
      </c>
      <c r="G40" s="81">
        <f>'Parent Information'!AQ44</f>
        <v>1.2898077741</v>
      </c>
      <c r="H40" s="81">
        <f>'Parent Information'!AR44</f>
        <v>0.51645880813800005</v>
      </c>
      <c r="I40" s="84">
        <f t="shared" si="2"/>
        <v>0.4</v>
      </c>
      <c r="J40" s="84" t="str">
        <f t="shared" si="3"/>
        <v/>
      </c>
      <c r="K40" s="84"/>
      <c r="L40" s="83">
        <f t="shared" si="4"/>
        <v>0.51583008799999996</v>
      </c>
      <c r="M40" s="82" t="str">
        <f t="shared" si="5"/>
        <v/>
      </c>
      <c r="N40">
        <f t="shared" si="6"/>
        <v>0</v>
      </c>
      <c r="O40">
        <f t="shared" si="7"/>
        <v>4.5880813800003306E-4</v>
      </c>
      <c r="Q40">
        <f t="shared" si="8"/>
        <v>0</v>
      </c>
      <c r="R40" s="80">
        <f t="shared" si="9"/>
        <v>1.8030136324956363E-4</v>
      </c>
      <c r="S40">
        <f t="shared" si="10"/>
        <v>2.3255410000011523E-4</v>
      </c>
    </row>
    <row r="41" spans="1:21" x14ac:dyDescent="0.25">
      <c r="A41" s="1" t="str">
        <f>'Parent Information'!G45</f>
        <v>70-07-10-300-001</v>
      </c>
      <c r="B41" s="84">
        <f t="shared" si="0"/>
        <v>1.9390000000000001</v>
      </c>
      <c r="C41" s="81">
        <f>'Parent Information'!AN45</f>
        <v>3.1896087199999998</v>
      </c>
      <c r="D41">
        <f t="shared" si="1"/>
        <v>0.7</v>
      </c>
      <c r="E41" s="85"/>
      <c r="F41" s="50">
        <v>2</v>
      </c>
      <c r="G41" s="81">
        <f>'Parent Information'!AQ45</f>
        <v>3.19018552577</v>
      </c>
      <c r="H41" s="81">
        <f>'Parent Information'!AR45</f>
        <v>1.9391348375699999</v>
      </c>
      <c r="I41" s="84">
        <f t="shared" si="2"/>
        <v>0.60799999999999998</v>
      </c>
      <c r="J41" s="84" t="str">
        <f t="shared" si="3"/>
        <v/>
      </c>
      <c r="K41" s="84"/>
      <c r="L41" s="83">
        <f t="shared" si="4"/>
        <v>1.9391348375699999</v>
      </c>
      <c r="M41" s="82" t="str">
        <f t="shared" si="5"/>
        <v/>
      </c>
      <c r="N41">
        <f t="shared" si="6"/>
        <v>0</v>
      </c>
      <c r="O41">
        <f t="shared" si="7"/>
        <v>1.3483756999987939E-4</v>
      </c>
      <c r="Q41">
        <f t="shared" si="8"/>
        <v>0</v>
      </c>
      <c r="R41" s="80">
        <f t="shared" si="9"/>
        <v>1.8080634036510068E-4</v>
      </c>
      <c r="S41">
        <f t="shared" si="10"/>
        <v>5.7680577000018829E-4</v>
      </c>
    </row>
    <row r="42" spans="1:21" x14ac:dyDescent="0.25">
      <c r="A42" s="1" t="str">
        <f>'Parent Information'!G46</f>
        <v>70-07-10-300-018</v>
      </c>
      <c r="B42" s="84">
        <f t="shared" si="0"/>
        <v>0.85199999999999998</v>
      </c>
      <c r="C42" s="81">
        <f>'Parent Information'!AN46</f>
        <v>0.98991836</v>
      </c>
      <c r="D42">
        <f t="shared" si="1"/>
        <v>0.7</v>
      </c>
      <c r="E42" s="85"/>
      <c r="F42" s="50">
        <v>2</v>
      </c>
      <c r="G42" s="81">
        <f>'Parent Information'!AQ46</f>
        <v>0.99009319710699994</v>
      </c>
      <c r="H42" s="81">
        <f>'Parent Information'!AR46</f>
        <v>0.85288948343600002</v>
      </c>
      <c r="I42" s="84">
        <f t="shared" si="2"/>
        <v>0.86099999999999999</v>
      </c>
      <c r="J42" s="84" t="str">
        <f t="shared" si="3"/>
        <v/>
      </c>
      <c r="K42" s="84"/>
      <c r="L42" s="83">
        <f t="shared" si="4"/>
        <v>0.85231970796000001</v>
      </c>
      <c r="M42" s="82" t="str">
        <f t="shared" si="5"/>
        <v/>
      </c>
      <c r="N42">
        <f t="shared" si="6"/>
        <v>0</v>
      </c>
      <c r="O42">
        <f t="shared" si="7"/>
        <v>8.894834360000381E-4</v>
      </c>
      <c r="Q42">
        <f t="shared" si="8"/>
        <v>0</v>
      </c>
      <c r="R42" s="80">
        <f t="shared" si="9"/>
        <v>1.7658651479558944E-4</v>
      </c>
      <c r="S42">
        <f t="shared" si="10"/>
        <v>1.748371069999477E-4</v>
      </c>
    </row>
    <row r="43" spans="1:21" x14ac:dyDescent="0.25">
      <c r="A43" s="1" t="str">
        <f>'Parent Information'!G47</f>
        <v>70-07-10-300-026</v>
      </c>
      <c r="B43" s="84">
        <f t="shared" si="0"/>
        <v>3.5999999999999997E-2</v>
      </c>
      <c r="C43" s="81">
        <f>'Parent Information'!AN47</f>
        <v>0.11245708</v>
      </c>
      <c r="D43">
        <f t="shared" si="1"/>
        <v>0.7</v>
      </c>
      <c r="E43" s="85"/>
      <c r="F43" s="50">
        <v>2</v>
      </c>
      <c r="G43" s="81">
        <f>'Parent Information'!AQ47</f>
        <v>0.112477392651</v>
      </c>
      <c r="H43" s="81">
        <f>'Parent Information'!AR47</f>
        <v>3.5932679736700002E-2</v>
      </c>
      <c r="I43" s="84">
        <f t="shared" si="2"/>
        <v>0.31900000000000001</v>
      </c>
      <c r="J43" s="84" t="str">
        <f t="shared" si="3"/>
        <v/>
      </c>
      <c r="K43" s="84"/>
      <c r="L43" s="83">
        <f t="shared" si="4"/>
        <v>3.5873808520000001E-2</v>
      </c>
      <c r="M43" s="82" t="str">
        <f t="shared" si="5"/>
        <v/>
      </c>
      <c r="N43">
        <f t="shared" si="6"/>
        <v>0</v>
      </c>
      <c r="O43">
        <f t="shared" si="7"/>
        <v>6.7320263299995575E-5</v>
      </c>
      <c r="Q43">
        <f t="shared" si="8"/>
        <v>0</v>
      </c>
      <c r="R43" s="80">
        <f t="shared" si="9"/>
        <v>1.8059318873994069E-4</v>
      </c>
      <c r="S43">
        <f t="shared" si="10"/>
        <v>2.0312650999998461E-5</v>
      </c>
    </row>
    <row r="44" spans="1:21" x14ac:dyDescent="0.25">
      <c r="A44" s="1" t="str">
        <f>'Parent Information'!G48</f>
        <v>70-07-10-300-027</v>
      </c>
      <c r="B44" s="84">
        <f t="shared" si="0"/>
        <v>0.28699999999999998</v>
      </c>
      <c r="C44" s="81">
        <f>'Parent Information'!AN48</f>
        <v>1.4934951400000001</v>
      </c>
      <c r="D44">
        <f t="shared" si="1"/>
        <v>0.7</v>
      </c>
      <c r="E44" s="85"/>
      <c r="F44">
        <v>2</v>
      </c>
      <c r="G44" s="81">
        <f>'Parent Information'!AQ48</f>
        <v>1.4937669439400001</v>
      </c>
      <c r="H44" s="81">
        <f>'Parent Information'!AR48</f>
        <v>0.28673951693100003</v>
      </c>
      <c r="I44" s="84">
        <f t="shared" si="2"/>
        <v>0.192</v>
      </c>
      <c r="J44" s="84" t="str">
        <f t="shared" si="3"/>
        <v/>
      </c>
      <c r="K44" s="84"/>
      <c r="L44" s="83">
        <f t="shared" si="4"/>
        <v>0.28675106688000002</v>
      </c>
      <c r="M44" s="82" t="str">
        <f t="shared" si="5"/>
        <v/>
      </c>
      <c r="N44">
        <f t="shared" si="6"/>
        <v>0</v>
      </c>
      <c r="O44">
        <f t="shared" si="7"/>
        <v>2.6048306899995044E-4</v>
      </c>
      <c r="Q44">
        <f t="shared" si="8"/>
        <v>0</v>
      </c>
      <c r="R44" s="80">
        <f t="shared" si="9"/>
        <v>1.8195873265418482E-4</v>
      </c>
      <c r="S44">
        <f t="shared" si="10"/>
        <v>2.7180394000003716E-4</v>
      </c>
    </row>
    <row r="45" spans="1:21" x14ac:dyDescent="0.25">
      <c r="A45" s="1" t="str">
        <f>'Parent Information'!G49</f>
        <v>70-07-10-300-029</v>
      </c>
      <c r="B45" s="84">
        <f t="shared" si="0"/>
        <v>0.11600000000000001</v>
      </c>
      <c r="C45" s="81">
        <f>'Parent Information'!AN49</f>
        <v>1.17233275</v>
      </c>
      <c r="D45">
        <f t="shared" si="1"/>
        <v>0.7</v>
      </c>
      <c r="E45" s="85"/>
      <c r="F45" s="50">
        <v>2</v>
      </c>
      <c r="G45" s="81">
        <f>'Parent Information'!AQ49</f>
        <v>1.17254635546</v>
      </c>
      <c r="H45" s="81">
        <f>'Parent Information'!AR49</f>
        <v>0.116325316199</v>
      </c>
      <c r="I45" s="84">
        <f t="shared" si="2"/>
        <v>9.9000000000000005E-2</v>
      </c>
      <c r="J45" s="84" t="str">
        <f t="shared" si="3"/>
        <v/>
      </c>
      <c r="K45" s="84"/>
      <c r="L45" s="83">
        <f t="shared" si="4"/>
        <v>0.11606094225000001</v>
      </c>
      <c r="M45" s="82" t="str">
        <f t="shared" si="5"/>
        <v/>
      </c>
      <c r="N45">
        <f t="shared" si="6"/>
        <v>0</v>
      </c>
      <c r="O45">
        <f t="shared" si="7"/>
        <v>3.253161989999892E-4</v>
      </c>
      <c r="Q45">
        <f t="shared" si="8"/>
        <v>0</v>
      </c>
      <c r="R45" s="80">
        <f t="shared" si="9"/>
        <v>1.8217229451549777E-4</v>
      </c>
      <c r="S45">
        <f t="shared" si="10"/>
        <v>2.1360545999993263E-4</v>
      </c>
    </row>
    <row r="46" spans="1:21" x14ac:dyDescent="0.25">
      <c r="A46" s="1" t="str">
        <f>'Parent Information'!G50</f>
        <v>70-07-10-300-030</v>
      </c>
      <c r="B46" s="84">
        <f t="shared" si="0"/>
        <v>0.91</v>
      </c>
      <c r="C46" s="81">
        <f>'Parent Information'!AN50</f>
        <v>1.3912601499999999</v>
      </c>
      <c r="D46">
        <f t="shared" si="1"/>
        <v>0.7</v>
      </c>
      <c r="E46" s="85"/>
      <c r="F46" s="50">
        <v>2</v>
      </c>
      <c r="G46" s="81">
        <f>'Parent Information'!AQ50</f>
        <v>1.39151428526</v>
      </c>
      <c r="H46" s="81">
        <f>'Parent Information'!AR50</f>
        <v>0.91059281709999995</v>
      </c>
      <c r="I46" s="84">
        <f t="shared" si="2"/>
        <v>0.65400000000000003</v>
      </c>
      <c r="J46" s="84" t="str">
        <f t="shared" si="3"/>
        <v/>
      </c>
      <c r="K46" s="84"/>
      <c r="L46" s="83">
        <f t="shared" si="4"/>
        <v>0.90988413810000002</v>
      </c>
      <c r="M46" s="82" t="str">
        <f t="shared" si="5"/>
        <v/>
      </c>
      <c r="N46">
        <f t="shared" si="6"/>
        <v>0</v>
      </c>
      <c r="O46">
        <f t="shared" si="7"/>
        <v>5.9281709999992049E-4</v>
      </c>
      <c r="Q46">
        <f t="shared" si="8"/>
        <v>0</v>
      </c>
      <c r="R46" s="80">
        <f t="shared" si="9"/>
        <v>1.8263216029620663E-4</v>
      </c>
      <c r="S46">
        <f t="shared" si="10"/>
        <v>2.541352600000657E-4</v>
      </c>
    </row>
    <row r="47" spans="1:21" x14ac:dyDescent="0.25">
      <c r="A47" s="1" t="str">
        <f>'Parent Information'!G51</f>
        <v>70-07-10-300-031</v>
      </c>
      <c r="B47" s="84">
        <f t="shared" si="0"/>
        <v>2.4550000000000001</v>
      </c>
      <c r="C47" s="81">
        <f>'Parent Information'!AN51</f>
        <v>4.0886863099999999</v>
      </c>
      <c r="D47">
        <f t="shared" si="1"/>
        <v>0.7</v>
      </c>
      <c r="E47" s="85"/>
      <c r="F47" s="50">
        <v>2</v>
      </c>
      <c r="G47" s="81">
        <f>'Parent Information'!AQ51</f>
        <v>4.0894224558600003</v>
      </c>
      <c r="H47" s="81">
        <f>'Parent Information'!AR51</f>
        <v>2.4545564878800001</v>
      </c>
      <c r="I47" s="84">
        <f t="shared" si="2"/>
        <v>0.6</v>
      </c>
      <c r="J47" s="84" t="str">
        <f t="shared" si="3"/>
        <v/>
      </c>
      <c r="K47" s="84"/>
      <c r="L47" s="83">
        <f t="shared" si="4"/>
        <v>2.4545564878800001</v>
      </c>
      <c r="M47" s="82" t="str">
        <f t="shared" si="5"/>
        <v/>
      </c>
      <c r="N47">
        <f t="shared" si="6"/>
        <v>0</v>
      </c>
      <c r="O47">
        <f t="shared" si="7"/>
        <v>4.4351211999993367E-4</v>
      </c>
      <c r="Q47">
        <f t="shared" si="8"/>
        <v>0</v>
      </c>
      <c r="R47" s="80">
        <f t="shared" si="9"/>
        <v>1.8001218214701653E-4</v>
      </c>
      <c r="S47">
        <f t="shared" si="10"/>
        <v>7.3614586000037008E-4</v>
      </c>
    </row>
    <row r="48" spans="1:21" x14ac:dyDescent="0.25">
      <c r="A48" s="1" t="str">
        <f>'Parent Information'!G52</f>
        <v>70-07-10-300-032</v>
      </c>
      <c r="B48" s="84">
        <f t="shared" si="0"/>
        <v>1.3240000000000001</v>
      </c>
      <c r="C48" s="81">
        <f>'Parent Information'!AN52</f>
        <v>7.2090150599999996</v>
      </c>
      <c r="D48">
        <f t="shared" si="1"/>
        <v>0.7</v>
      </c>
      <c r="E48" s="85"/>
      <c r="F48" s="50">
        <v>2</v>
      </c>
      <c r="G48" s="81">
        <f>'Parent Information'!AQ52</f>
        <v>7.2103209172999998</v>
      </c>
      <c r="H48" s="81">
        <f>'Parent Information'!AR52</f>
        <v>1.32405087337</v>
      </c>
      <c r="I48" s="84">
        <f t="shared" si="2"/>
        <v>0.184</v>
      </c>
      <c r="J48" s="84" t="str">
        <f t="shared" si="3"/>
        <v/>
      </c>
      <c r="K48" s="84"/>
      <c r="L48" s="83">
        <f t="shared" si="4"/>
        <v>1.32405087337</v>
      </c>
      <c r="M48" s="82" t="str">
        <f t="shared" si="5"/>
        <v/>
      </c>
      <c r="N48">
        <f t="shared" si="6"/>
        <v>0</v>
      </c>
      <c r="O48">
        <f t="shared" si="7"/>
        <v>5.0873369999981932E-5</v>
      </c>
      <c r="Q48">
        <f t="shared" si="8"/>
        <v>0</v>
      </c>
      <c r="R48" s="80">
        <f t="shared" si="9"/>
        <v>1.8110945615014431E-4</v>
      </c>
      <c r="S48">
        <f t="shared" si="10"/>
        <v>1.3058573000002127E-3</v>
      </c>
    </row>
    <row r="49" spans="1:19" x14ac:dyDescent="0.25">
      <c r="A49" s="1" t="str">
        <f>'Parent Information'!G53</f>
        <v>70-07-10-300-035</v>
      </c>
      <c r="B49" s="84">
        <f t="shared" si="0"/>
        <v>0.104</v>
      </c>
      <c r="C49" s="81">
        <f>'Parent Information'!AN53</f>
        <v>3.90044265</v>
      </c>
      <c r="D49">
        <f t="shared" si="1"/>
        <v>0.7</v>
      </c>
      <c r="E49" s="85"/>
      <c r="F49">
        <v>2</v>
      </c>
      <c r="G49" s="81">
        <f>'Parent Information'!AQ53</f>
        <v>3.90114697413</v>
      </c>
      <c r="H49" s="81">
        <f>'Parent Information'!AR53</f>
        <v>0.10351255646099999</v>
      </c>
      <c r="I49" s="84">
        <f t="shared" si="2"/>
        <v>2.7E-2</v>
      </c>
      <c r="J49" s="84" t="str">
        <f t="shared" si="3"/>
        <v/>
      </c>
      <c r="K49" s="84"/>
      <c r="L49" s="83">
        <f t="shared" si="4"/>
        <v>0.10351255646099999</v>
      </c>
      <c r="M49" s="82" t="str">
        <f t="shared" si="5"/>
        <v/>
      </c>
      <c r="N49">
        <f t="shared" si="6"/>
        <v>0</v>
      </c>
      <c r="O49">
        <f t="shared" si="7"/>
        <v>4.8744353900000148E-4</v>
      </c>
      <c r="Q49">
        <f t="shared" si="8"/>
        <v>0</v>
      </c>
      <c r="R49" s="80">
        <f t="shared" si="9"/>
        <v>1.8054283385646126E-4</v>
      </c>
      <c r="S49">
        <f t="shared" si="10"/>
        <v>7.0432412999998917E-4</v>
      </c>
    </row>
    <row r="50" spans="1:19" x14ac:dyDescent="0.25">
      <c r="A50" s="1" t="str">
        <f>'Parent Information'!G54</f>
        <v>70-07-14-300-017</v>
      </c>
      <c r="B50" s="84">
        <f t="shared" si="0"/>
        <v>0.90700000000000003</v>
      </c>
      <c r="C50" s="81">
        <f>'Parent Information'!AN54</f>
        <v>4.6896871400000002</v>
      </c>
      <c r="D50">
        <f t="shared" si="1"/>
        <v>0.3</v>
      </c>
      <c r="E50" s="85"/>
      <c r="F50" s="50">
        <v>4</v>
      </c>
      <c r="G50" s="81">
        <f>'Parent Information'!AQ54</f>
        <v>4.6905224648699999</v>
      </c>
      <c r="H50" s="81">
        <f>'Parent Information'!AR54</f>
        <v>0.90663582947800003</v>
      </c>
      <c r="I50" s="84">
        <f t="shared" si="2"/>
        <v>0.193</v>
      </c>
      <c r="J50" s="84" t="str">
        <f t="shared" si="3"/>
        <v/>
      </c>
      <c r="K50" s="84"/>
      <c r="L50" s="83">
        <f t="shared" si="4"/>
        <v>0.90663582947800003</v>
      </c>
      <c r="M50" s="82" t="str">
        <f t="shared" si="5"/>
        <v/>
      </c>
      <c r="N50">
        <f t="shared" si="6"/>
        <v>0</v>
      </c>
      <c r="O50">
        <f t="shared" si="7"/>
        <v>3.6417052199999578E-4</v>
      </c>
      <c r="Q50">
        <f t="shared" si="8"/>
        <v>0</v>
      </c>
      <c r="R50" s="80">
        <f t="shared" si="9"/>
        <v>1.7808780924852919E-4</v>
      </c>
      <c r="S50">
        <f t="shared" si="10"/>
        <v>8.3532486999970956E-4</v>
      </c>
    </row>
    <row r="51" spans="1:19" x14ac:dyDescent="0.25">
      <c r="A51" s="1" t="str">
        <f>'Parent Information'!G55</f>
        <v>70-07-15-100-002</v>
      </c>
      <c r="B51" s="84">
        <f t="shared" si="0"/>
        <v>13.225</v>
      </c>
      <c r="C51" s="81">
        <f>'Parent Information'!AN55</f>
        <v>14.524973790000001</v>
      </c>
      <c r="D51">
        <f t="shared" si="1"/>
        <v>0.7</v>
      </c>
      <c r="E51" s="85"/>
      <c r="F51" s="50">
        <v>3</v>
      </c>
      <c r="G51" s="81">
        <f>'Parent Information'!AQ55</f>
        <v>14.5275030967</v>
      </c>
      <c r="H51" s="81">
        <f>'Parent Information'!AR55</f>
        <v>13.2251194313</v>
      </c>
      <c r="I51" s="84">
        <f t="shared" si="2"/>
        <v>0.91</v>
      </c>
      <c r="J51" s="84" t="str">
        <f t="shared" si="3"/>
        <v/>
      </c>
      <c r="K51" s="84"/>
      <c r="L51" s="83">
        <f t="shared" si="4"/>
        <v>13.2251194313</v>
      </c>
      <c r="M51" s="82" t="str">
        <f t="shared" si="5"/>
        <v/>
      </c>
      <c r="N51">
        <f t="shared" si="6"/>
        <v>0</v>
      </c>
      <c r="O51">
        <f t="shared" si="7"/>
        <v>1.1943129999991697E-4</v>
      </c>
      <c r="Q51">
        <f t="shared" si="8"/>
        <v>0</v>
      </c>
      <c r="R51" s="80">
        <f t="shared" si="9"/>
        <v>1.7410470905865222E-4</v>
      </c>
      <c r="S51">
        <f t="shared" si="10"/>
        <v>2.5293066999996228E-3</v>
      </c>
    </row>
    <row r="52" spans="1:19" x14ac:dyDescent="0.25">
      <c r="A52" s="1" t="str">
        <f>'Parent Information'!G56</f>
        <v>70-07-15-100-010</v>
      </c>
      <c r="B52" s="84">
        <f t="shared" si="0"/>
        <v>0.80300000000000005</v>
      </c>
      <c r="C52" s="81">
        <f>'Parent Information'!AN56</f>
        <v>0.80325044000000001</v>
      </c>
      <c r="D52">
        <f t="shared" si="1"/>
        <v>0.4</v>
      </c>
      <c r="E52" s="85"/>
      <c r="F52" s="50">
        <v>4</v>
      </c>
      <c r="G52" s="81">
        <f>'Parent Information'!AQ56</f>
        <v>0.80339637551599996</v>
      </c>
      <c r="H52" s="81">
        <f>'Parent Information'!AR56</f>
        <v>0.803395430312</v>
      </c>
      <c r="I52" s="84">
        <f t="shared" si="2"/>
        <v>1</v>
      </c>
      <c r="J52" s="84" t="str">
        <f t="shared" si="3"/>
        <v/>
      </c>
      <c r="K52" s="84"/>
      <c r="L52" s="83">
        <f t="shared" si="4"/>
        <v>0.80325044000000001</v>
      </c>
      <c r="M52" s="82" t="str">
        <f t="shared" si="5"/>
        <v/>
      </c>
      <c r="N52">
        <f t="shared" si="6"/>
        <v>0</v>
      </c>
      <c r="O52">
        <f t="shared" si="7"/>
        <v>3.9543031199995582E-4</v>
      </c>
      <c r="Q52">
        <f t="shared" si="8"/>
        <v>0</v>
      </c>
      <c r="R52" s="80">
        <f t="shared" si="9"/>
        <v>1.8164821307069059E-4</v>
      </c>
      <c r="S52">
        <f t="shared" si="10"/>
        <v>1.4593551599995092E-4</v>
      </c>
    </row>
    <row r="53" spans="1:19" x14ac:dyDescent="0.25">
      <c r="A53" s="1" t="str">
        <f>'Parent Information'!G57</f>
        <v>70-07-15-100-014</v>
      </c>
      <c r="B53" s="84">
        <f t="shared" si="0"/>
        <v>3.2280000000000002</v>
      </c>
      <c r="C53" s="81">
        <f>'Parent Information'!AN57</f>
        <v>3.22805718</v>
      </c>
      <c r="D53">
        <f t="shared" si="1"/>
        <v>0.33</v>
      </c>
      <c r="E53" s="85"/>
      <c r="F53" s="50">
        <v>4</v>
      </c>
      <c r="G53" s="81">
        <f>'Parent Information'!AQ57</f>
        <v>3.2286459611399998</v>
      </c>
      <c r="H53" s="81">
        <f>'Parent Information'!AR57</f>
        <v>3.2286455758499999</v>
      </c>
      <c r="I53" s="84">
        <f t="shared" si="2"/>
        <v>1</v>
      </c>
      <c r="J53" s="84" t="str">
        <f t="shared" si="3"/>
        <v/>
      </c>
      <c r="K53" s="84"/>
      <c r="L53" s="83">
        <f t="shared" si="4"/>
        <v>3.22805718</v>
      </c>
      <c r="M53" s="82" t="str">
        <f t="shared" si="5"/>
        <v/>
      </c>
      <c r="N53">
        <f t="shared" si="6"/>
        <v>0</v>
      </c>
      <c r="O53">
        <f t="shared" si="7"/>
        <v>6.4557584999969109E-4</v>
      </c>
      <c r="Q53">
        <f t="shared" si="8"/>
        <v>0</v>
      </c>
      <c r="R53" s="80">
        <f t="shared" si="9"/>
        <v>1.8236162994840583E-4</v>
      </c>
      <c r="S53">
        <f t="shared" si="10"/>
        <v>5.8878113999982773E-4</v>
      </c>
    </row>
    <row r="54" spans="1:19" x14ac:dyDescent="0.25">
      <c r="A54" s="1" t="str">
        <f>'Parent Information'!G58</f>
        <v>70-07-15-100-015</v>
      </c>
      <c r="B54" s="84">
        <f t="shared" si="0"/>
        <v>3.53</v>
      </c>
      <c r="C54" s="81">
        <f>'Parent Information'!AN58</f>
        <v>3.5298417199999998</v>
      </c>
      <c r="D54">
        <f t="shared" si="1"/>
        <v>0.32</v>
      </c>
      <c r="E54" s="85"/>
      <c r="F54" s="50">
        <v>4</v>
      </c>
      <c r="G54" s="81">
        <f>'Parent Information'!AQ58</f>
        <v>3.5304862398500001</v>
      </c>
      <c r="H54" s="81">
        <f>'Parent Information'!AR58</f>
        <v>3.5304862397800001</v>
      </c>
      <c r="I54" s="84">
        <f t="shared" si="2"/>
        <v>1</v>
      </c>
      <c r="J54" s="84" t="str">
        <f t="shared" si="3"/>
        <v>CHECK</v>
      </c>
      <c r="K54" s="84"/>
      <c r="L54" s="83">
        <f t="shared" si="4"/>
        <v>3.5298417199999998</v>
      </c>
      <c r="M54" s="82" t="str">
        <f t="shared" si="5"/>
        <v/>
      </c>
      <c r="N54">
        <f t="shared" si="6"/>
        <v>1</v>
      </c>
      <c r="O54">
        <f t="shared" si="7"/>
        <v>4.86239780000286E-4</v>
      </c>
      <c r="Q54">
        <f t="shared" si="8"/>
        <v>0</v>
      </c>
      <c r="R54" s="80">
        <f t="shared" si="9"/>
        <v>1.8255838040814193E-4</v>
      </c>
      <c r="S54">
        <f t="shared" si="10"/>
        <v>6.4451985000024692E-4</v>
      </c>
    </row>
    <row r="55" spans="1:19" x14ac:dyDescent="0.25">
      <c r="A55" s="1" t="str">
        <f>'Parent Information'!G59</f>
        <v>70-07-15-100-016</v>
      </c>
      <c r="B55" s="84">
        <f t="shared" si="0"/>
        <v>4.3310000000000004</v>
      </c>
      <c r="C55" s="81">
        <f>'Parent Information'!AN59</f>
        <v>4.3305710099999999</v>
      </c>
      <c r="D55">
        <f t="shared" si="1"/>
        <v>0.31</v>
      </c>
      <c r="E55" s="85"/>
      <c r="F55" s="50">
        <v>4</v>
      </c>
      <c r="G55" s="81">
        <f>'Parent Information'!AQ59</f>
        <v>4.3313482633299998</v>
      </c>
      <c r="H55" s="81">
        <f>'Parent Information'!AR59</f>
        <v>4.3313468142699998</v>
      </c>
      <c r="I55" s="84">
        <f t="shared" si="2"/>
        <v>1</v>
      </c>
      <c r="J55" s="84" t="str">
        <f t="shared" si="3"/>
        <v>CHECK</v>
      </c>
      <c r="K55" s="84"/>
      <c r="L55" s="83">
        <f t="shared" si="4"/>
        <v>4.3305710099999999</v>
      </c>
      <c r="M55" s="82" t="str">
        <f t="shared" si="5"/>
        <v/>
      </c>
      <c r="N55">
        <f t="shared" si="6"/>
        <v>1</v>
      </c>
      <c r="O55">
        <f t="shared" si="7"/>
        <v>3.4681426999938481E-4</v>
      </c>
      <c r="Q55">
        <f t="shared" si="8"/>
        <v>0</v>
      </c>
      <c r="R55" s="80">
        <f t="shared" si="9"/>
        <v>1.7944835712710181E-4</v>
      </c>
      <c r="S55">
        <f t="shared" si="10"/>
        <v>7.7725332999989405E-4</v>
      </c>
    </row>
    <row r="56" spans="1:19" x14ac:dyDescent="0.25">
      <c r="A56" s="1" t="str">
        <f>'Parent Information'!G60</f>
        <v>70-07-15-100-017</v>
      </c>
      <c r="B56" s="84">
        <f t="shared" si="0"/>
        <v>2.6429999999999998</v>
      </c>
      <c r="C56" s="81">
        <f>'Parent Information'!AN60</f>
        <v>2.64284659</v>
      </c>
      <c r="D56">
        <f t="shared" si="1"/>
        <v>0.34</v>
      </c>
      <c r="E56" s="85"/>
      <c r="F56" s="50">
        <v>4</v>
      </c>
      <c r="G56" s="81">
        <f>'Parent Information'!AQ60</f>
        <v>2.6433262113899998</v>
      </c>
      <c r="H56" s="81">
        <f>'Parent Information'!AR60</f>
        <v>2.6433262502099999</v>
      </c>
      <c r="I56" s="84">
        <f t="shared" si="2"/>
        <v>1</v>
      </c>
      <c r="J56" s="84" t="str">
        <f t="shared" si="3"/>
        <v>CHECK</v>
      </c>
      <c r="K56" s="84"/>
      <c r="L56" s="83">
        <f t="shared" si="4"/>
        <v>2.64284659</v>
      </c>
      <c r="M56" s="82" t="str">
        <f t="shared" si="5"/>
        <v/>
      </c>
      <c r="N56">
        <f t="shared" si="6"/>
        <v>1</v>
      </c>
      <c r="O56">
        <f t="shared" si="7"/>
        <v>3.2625021000010079E-4</v>
      </c>
      <c r="Q56">
        <f t="shared" si="8"/>
        <v>0</v>
      </c>
      <c r="R56" s="80">
        <f t="shared" si="9"/>
        <v>1.8144615974113377E-4</v>
      </c>
      <c r="S56">
        <f t="shared" si="10"/>
        <v>4.7962138999979587E-4</v>
      </c>
    </row>
    <row r="57" spans="1:19" x14ac:dyDescent="0.25">
      <c r="A57" s="1" t="str">
        <f>'Parent Information'!G61</f>
        <v>70-07-15-100-018</v>
      </c>
      <c r="B57" s="84">
        <f t="shared" si="0"/>
        <v>2.4990000000000001</v>
      </c>
      <c r="C57" s="81">
        <f>'Parent Information'!AN61</f>
        <v>2.4990079299999999</v>
      </c>
      <c r="D57">
        <f t="shared" si="1"/>
        <v>0.34</v>
      </c>
      <c r="E57" s="85"/>
      <c r="F57" s="50">
        <v>4</v>
      </c>
      <c r="G57" s="81">
        <f>'Parent Information'!AQ61</f>
        <v>2.4994594031099999</v>
      </c>
      <c r="H57" s="81">
        <f>'Parent Information'!AR61</f>
        <v>2.4994594032299999</v>
      </c>
      <c r="I57" s="84">
        <f t="shared" si="2"/>
        <v>1</v>
      </c>
      <c r="J57" s="84" t="str">
        <f t="shared" si="3"/>
        <v/>
      </c>
      <c r="K57" s="84"/>
      <c r="L57" s="83">
        <f t="shared" si="4"/>
        <v>2.4990079299999999</v>
      </c>
      <c r="M57" s="82" t="str">
        <f t="shared" si="5"/>
        <v/>
      </c>
      <c r="N57">
        <f t="shared" si="6"/>
        <v>0</v>
      </c>
      <c r="O57">
        <f t="shared" si="7"/>
        <v>4.5940322999982186E-4</v>
      </c>
      <c r="Q57">
        <f t="shared" si="8"/>
        <v>0</v>
      </c>
      <c r="R57" s="80">
        <f t="shared" si="9"/>
        <v>1.8062830283952226E-4</v>
      </c>
      <c r="S57">
        <f t="shared" si="10"/>
        <v>4.5147311000004464E-4</v>
      </c>
    </row>
    <row r="58" spans="1:19" x14ac:dyDescent="0.25">
      <c r="A58" s="1" t="str">
        <f>'Parent Information'!G62</f>
        <v>70-07-15-100-022</v>
      </c>
      <c r="B58" s="84">
        <f t="shared" si="0"/>
        <v>7.8659999999999997</v>
      </c>
      <c r="C58" s="81">
        <f>'Parent Information'!AN62</f>
        <v>7.8661968499999997</v>
      </c>
      <c r="D58">
        <f t="shared" si="1"/>
        <v>0.7</v>
      </c>
      <c r="E58" s="85"/>
      <c r="F58" s="50">
        <v>2</v>
      </c>
      <c r="G58" s="81">
        <f>'Parent Information'!AQ62</f>
        <v>7.86765637334</v>
      </c>
      <c r="H58" s="81">
        <f>'Parent Information'!AR62</f>
        <v>7.8676562783600001</v>
      </c>
      <c r="I58" s="84">
        <f t="shared" si="2"/>
        <v>1</v>
      </c>
      <c r="J58" s="84" t="str">
        <f t="shared" si="3"/>
        <v/>
      </c>
      <c r="K58" s="84"/>
      <c r="L58" s="83">
        <f t="shared" si="4"/>
        <v>7.8661968499999997</v>
      </c>
      <c r="M58" s="82" t="str">
        <f t="shared" si="5"/>
        <v/>
      </c>
      <c r="N58">
        <f t="shared" si="6"/>
        <v>0</v>
      </c>
      <c r="O58">
        <f t="shared" si="7"/>
        <v>1.6562783600004849E-3</v>
      </c>
      <c r="Q58">
        <f t="shared" si="8"/>
        <v>0</v>
      </c>
      <c r="R58" s="80">
        <f t="shared" si="9"/>
        <v>1.8550928901089292E-4</v>
      </c>
      <c r="S58">
        <f t="shared" si="10"/>
        <v>1.4595233400003238E-3</v>
      </c>
    </row>
    <row r="59" spans="1:19" x14ac:dyDescent="0.25">
      <c r="A59" s="1" t="str">
        <f>'Parent Information'!G63</f>
        <v>70-07-15-100-023</v>
      </c>
      <c r="B59" s="84">
        <f t="shared" si="0"/>
        <v>1.7</v>
      </c>
      <c r="C59" s="81">
        <f>'Parent Information'!AN63</f>
        <v>1.70031153</v>
      </c>
      <c r="D59">
        <f t="shared" si="1"/>
        <v>0.7</v>
      </c>
      <c r="E59" s="85"/>
      <c r="F59" s="50">
        <v>2</v>
      </c>
      <c r="G59" s="81">
        <f>'Parent Information'!AQ63</f>
        <v>1.7006194100600001</v>
      </c>
      <c r="H59" s="81">
        <f>'Parent Information'!AR63</f>
        <v>1.7005874383399999</v>
      </c>
      <c r="I59" s="84">
        <f t="shared" si="2"/>
        <v>1</v>
      </c>
      <c r="J59" s="84" t="str">
        <f t="shared" si="3"/>
        <v/>
      </c>
      <c r="K59" s="84"/>
      <c r="L59" s="83">
        <f t="shared" si="4"/>
        <v>1.70031153</v>
      </c>
      <c r="M59" s="82" t="str">
        <f t="shared" si="5"/>
        <v/>
      </c>
      <c r="N59">
        <f t="shared" si="6"/>
        <v>0</v>
      </c>
      <c r="O59">
        <f t="shared" si="7"/>
        <v>5.8743833999996831E-4</v>
      </c>
      <c r="Q59">
        <f t="shared" si="8"/>
        <v>0</v>
      </c>
      <c r="R59" s="80">
        <f t="shared" si="9"/>
        <v>1.8103995413599371E-4</v>
      </c>
      <c r="S59">
        <f t="shared" si="10"/>
        <v>3.0788006000004309E-4</v>
      </c>
    </row>
    <row r="60" spans="1:19" x14ac:dyDescent="0.25">
      <c r="A60" s="1" t="str">
        <f>'Parent Information'!G64</f>
        <v>70-07-15-100-024</v>
      </c>
      <c r="B60" s="84">
        <f t="shared" si="0"/>
        <v>2.1709999999999998</v>
      </c>
      <c r="C60" s="81">
        <f>'Parent Information'!AN64</f>
        <v>2.5541026800000002</v>
      </c>
      <c r="D60">
        <f t="shared" si="1"/>
        <v>0.7</v>
      </c>
      <c r="E60" s="85"/>
      <c r="F60" s="50">
        <v>2</v>
      </c>
      <c r="G60" s="81">
        <f>'Parent Information'!AQ64</f>
        <v>2.55456779379</v>
      </c>
      <c r="H60" s="81">
        <f>'Parent Information'!AR64</f>
        <v>2.1710411130399998</v>
      </c>
      <c r="I60" s="84">
        <f t="shared" si="2"/>
        <v>0.85</v>
      </c>
      <c r="J60" s="84" t="str">
        <f t="shared" si="3"/>
        <v/>
      </c>
      <c r="K60" s="84"/>
      <c r="L60" s="83">
        <f t="shared" si="4"/>
        <v>2.1710411130399998</v>
      </c>
      <c r="M60" s="82" t="str">
        <f t="shared" si="5"/>
        <v/>
      </c>
      <c r="N60">
        <f t="shared" si="6"/>
        <v>0</v>
      </c>
      <c r="O60">
        <f t="shared" si="7"/>
        <v>4.1113039999984835E-5</v>
      </c>
      <c r="Q60">
        <f t="shared" si="8"/>
        <v>0</v>
      </c>
      <c r="R60" s="80">
        <f t="shared" si="9"/>
        <v>1.8207142168255168E-4</v>
      </c>
      <c r="S60">
        <f t="shared" si="10"/>
        <v>4.6511378999980479E-4</v>
      </c>
    </row>
    <row r="61" spans="1:19" x14ac:dyDescent="0.25">
      <c r="A61" s="1" t="str">
        <f>'Parent Information'!G65</f>
        <v>70-07-15-100-025</v>
      </c>
      <c r="B61" s="84">
        <f t="shared" si="0"/>
        <v>17.143999999999998</v>
      </c>
      <c r="C61" s="81">
        <f>'Parent Information'!AN65</f>
        <v>17.144194679999998</v>
      </c>
      <c r="D61">
        <f t="shared" si="1"/>
        <v>0.24</v>
      </c>
      <c r="E61" s="85"/>
      <c r="F61" s="50">
        <v>4</v>
      </c>
      <c r="G61" s="81">
        <f>'Parent Information'!AQ65</f>
        <v>17.147291570899998</v>
      </c>
      <c r="H61" s="81">
        <f>'Parent Information'!AR65</f>
        <v>17.147291580899999</v>
      </c>
      <c r="I61" s="84">
        <f t="shared" si="2"/>
        <v>1</v>
      </c>
      <c r="J61" s="84" t="str">
        <f t="shared" si="3"/>
        <v/>
      </c>
      <c r="K61" s="84"/>
      <c r="L61" s="83">
        <f t="shared" si="4"/>
        <v>17.144194679999998</v>
      </c>
      <c r="M61" s="82" t="str">
        <f t="shared" si="5"/>
        <v/>
      </c>
      <c r="N61">
        <f t="shared" si="6"/>
        <v>0</v>
      </c>
      <c r="O61">
        <f t="shared" si="7"/>
        <v>3.2915809000009233E-3</v>
      </c>
      <c r="Q61">
        <f t="shared" si="8"/>
        <v>0</v>
      </c>
      <c r="R61" s="80">
        <f t="shared" si="9"/>
        <v>1.8060525110891667E-4</v>
      </c>
      <c r="S61">
        <f t="shared" si="10"/>
        <v>3.0968909000002043E-3</v>
      </c>
    </row>
    <row r="62" spans="1:19" x14ac:dyDescent="0.25">
      <c r="A62" s="1" t="str">
        <f>'Parent Information'!G66</f>
        <v>70-07-15-100-026</v>
      </c>
      <c r="B62" s="84">
        <f t="shared" si="0"/>
        <v>2.6139999999999999</v>
      </c>
      <c r="C62" s="81">
        <f>'Parent Information'!AN66</f>
        <v>2.6136968199999999</v>
      </c>
      <c r="D62">
        <f t="shared" si="1"/>
        <v>0.34</v>
      </c>
      <c r="E62" s="85"/>
      <c r="F62" s="50">
        <v>4</v>
      </c>
      <c r="G62" s="81">
        <f>'Parent Information'!AQ66</f>
        <v>2.6141694052800002</v>
      </c>
      <c r="H62" s="81">
        <f>'Parent Information'!AR66</f>
        <v>2.6141694051700002</v>
      </c>
      <c r="I62" s="84">
        <f t="shared" si="2"/>
        <v>1</v>
      </c>
      <c r="J62" s="84" t="str">
        <f t="shared" si="3"/>
        <v>CHECK</v>
      </c>
      <c r="K62" s="84"/>
      <c r="L62" s="83">
        <f t="shared" si="4"/>
        <v>2.6136968199999999</v>
      </c>
      <c r="M62" s="82" t="str">
        <f t="shared" si="5"/>
        <v/>
      </c>
      <c r="N62">
        <f t="shared" si="6"/>
        <v>1</v>
      </c>
      <c r="O62">
        <f t="shared" si="7"/>
        <v>1.6940517000030297E-4</v>
      </c>
      <c r="Q62">
        <f t="shared" si="8"/>
        <v>0</v>
      </c>
      <c r="R62" s="80">
        <f t="shared" si="9"/>
        <v>1.8077836847365774E-4</v>
      </c>
      <c r="S62">
        <f t="shared" si="10"/>
        <v>4.7258528000027056E-4</v>
      </c>
    </row>
    <row r="63" spans="1:19" x14ac:dyDescent="0.25">
      <c r="A63" s="1" t="str">
        <f>'Parent Information'!G67</f>
        <v>70-07-15-100-027</v>
      </c>
      <c r="B63" s="84">
        <f t="shared" si="0"/>
        <v>2.0659999999999998</v>
      </c>
      <c r="C63" s="81">
        <f>'Parent Information'!AN67</f>
        <v>2.0658792099999999</v>
      </c>
      <c r="D63">
        <f t="shared" si="1"/>
        <v>0.35</v>
      </c>
      <c r="E63" s="85"/>
      <c r="F63" s="50">
        <v>4</v>
      </c>
      <c r="G63" s="81">
        <f>'Parent Information'!AQ67</f>
        <v>2.0662529582700002</v>
      </c>
      <c r="H63" s="81">
        <f>'Parent Information'!AR67</f>
        <v>2.0662529258900002</v>
      </c>
      <c r="I63" s="84">
        <f t="shared" si="2"/>
        <v>1</v>
      </c>
      <c r="J63" s="84" t="str">
        <f t="shared" si="3"/>
        <v>CHECK</v>
      </c>
      <c r="K63" s="84"/>
      <c r="L63" s="83">
        <f t="shared" si="4"/>
        <v>2.0658792099999999</v>
      </c>
      <c r="M63" s="82" t="str">
        <f t="shared" si="5"/>
        <v/>
      </c>
      <c r="N63">
        <f t="shared" si="6"/>
        <v>1</v>
      </c>
      <c r="O63">
        <f t="shared" si="7"/>
        <v>2.5292589000036614E-4</v>
      </c>
      <c r="Q63">
        <f t="shared" si="8"/>
        <v>0</v>
      </c>
      <c r="R63" s="80">
        <f t="shared" si="9"/>
        <v>1.8088214635312056E-4</v>
      </c>
      <c r="S63">
        <f t="shared" si="10"/>
        <v>3.7374827000036248E-4</v>
      </c>
    </row>
    <row r="64" spans="1:19" x14ac:dyDescent="0.25">
      <c r="A64" s="1" t="str">
        <f>'Parent Information'!G68</f>
        <v>70-07-15-100-028</v>
      </c>
      <c r="B64" s="84">
        <f t="shared" si="0"/>
        <v>1.6839999999999999</v>
      </c>
      <c r="C64" s="81">
        <f>'Parent Information'!AN68</f>
        <v>1.6843400799999999</v>
      </c>
      <c r="D64">
        <f t="shared" si="1"/>
        <v>0.36</v>
      </c>
      <c r="E64" s="85"/>
      <c r="F64" s="50">
        <v>4</v>
      </c>
      <c r="G64" s="81">
        <f>'Parent Information'!AQ68</f>
        <v>1.68464678241</v>
      </c>
      <c r="H64" s="81">
        <f>'Parent Information'!AR68</f>
        <v>1.6846468053899999</v>
      </c>
      <c r="I64" s="84">
        <f t="shared" si="2"/>
        <v>1</v>
      </c>
      <c r="J64" s="84" t="str">
        <f t="shared" si="3"/>
        <v/>
      </c>
      <c r="K64" s="84"/>
      <c r="L64" s="83">
        <f t="shared" si="4"/>
        <v>1.6843400799999999</v>
      </c>
      <c r="M64" s="82" t="str">
        <f t="shared" si="5"/>
        <v/>
      </c>
      <c r="N64">
        <f t="shared" si="6"/>
        <v>0</v>
      </c>
      <c r="O64">
        <f t="shared" si="7"/>
        <v>6.468053899999493E-4</v>
      </c>
      <c r="Q64">
        <f t="shared" si="8"/>
        <v>0</v>
      </c>
      <c r="R64" s="80">
        <f t="shared" si="9"/>
        <v>1.8205739814569505E-4</v>
      </c>
      <c r="S64">
        <f t="shared" si="10"/>
        <v>3.0670241000008147E-4</v>
      </c>
    </row>
    <row r="65" spans="1:19" x14ac:dyDescent="0.25">
      <c r="A65" s="1" t="str">
        <f>'Parent Information'!G69</f>
        <v>70-07-15-300-001</v>
      </c>
      <c r="B65" s="84">
        <f t="shared" si="0"/>
        <v>0.375</v>
      </c>
      <c r="C65" s="81">
        <f>'Parent Information'!AN69</f>
        <v>0.37481816000000001</v>
      </c>
      <c r="D65">
        <f t="shared" si="1"/>
        <v>0.4</v>
      </c>
      <c r="E65" s="85"/>
      <c r="F65" s="50">
        <v>4</v>
      </c>
      <c r="G65" s="81">
        <f>'Parent Information'!AQ69</f>
        <v>0.37488611360200003</v>
      </c>
      <c r="H65" s="81">
        <f>'Parent Information'!AR69</f>
        <v>0.374886113583</v>
      </c>
      <c r="I65" s="84">
        <f t="shared" si="2"/>
        <v>1</v>
      </c>
      <c r="J65" s="84" t="str">
        <f t="shared" si="3"/>
        <v>CHECK</v>
      </c>
      <c r="K65" s="84"/>
      <c r="L65" s="83">
        <f t="shared" si="4"/>
        <v>0.37481816000000001</v>
      </c>
      <c r="M65" s="82" t="str">
        <f t="shared" si="5"/>
        <v/>
      </c>
      <c r="N65">
        <f t="shared" si="6"/>
        <v>1</v>
      </c>
      <c r="O65">
        <f t="shared" si="7"/>
        <v>1.1388641699999758E-4</v>
      </c>
      <c r="Q65">
        <f t="shared" si="8"/>
        <v>0</v>
      </c>
      <c r="R65" s="80">
        <f t="shared" si="9"/>
        <v>1.8126465487638255E-4</v>
      </c>
      <c r="S65">
        <f t="shared" si="10"/>
        <v>6.7953602000014879E-5</v>
      </c>
    </row>
    <row r="66" spans="1:19" x14ac:dyDescent="0.25">
      <c r="A66" s="1" t="str">
        <f>'Parent Information'!G70</f>
        <v>70-07-15-300-004</v>
      </c>
      <c r="B66" s="84">
        <f t="shared" si="0"/>
        <v>33.613999999999997</v>
      </c>
      <c r="C66" s="81">
        <f>'Parent Information'!AN70</f>
        <v>61.961805650000002</v>
      </c>
      <c r="D66">
        <f t="shared" si="1"/>
        <v>0.21</v>
      </c>
      <c r="E66" s="85"/>
      <c r="F66" s="50">
        <v>4</v>
      </c>
      <c r="G66" s="81">
        <f>'Parent Information'!AQ70</f>
        <v>61.9729015367</v>
      </c>
      <c r="H66" s="81">
        <f>'Parent Information'!AR70</f>
        <v>33.613882485799998</v>
      </c>
      <c r="I66" s="84">
        <f t="shared" si="2"/>
        <v>0.54200000000000004</v>
      </c>
      <c r="J66" s="84" t="str">
        <f t="shared" si="3"/>
        <v/>
      </c>
      <c r="K66" s="84"/>
      <c r="L66" s="83">
        <f t="shared" si="4"/>
        <v>33.613882485799998</v>
      </c>
      <c r="M66" s="82" t="str">
        <f t="shared" si="5"/>
        <v/>
      </c>
      <c r="N66">
        <f t="shared" si="6"/>
        <v>0</v>
      </c>
      <c r="O66">
        <f t="shared" si="7"/>
        <v>1.1751419999939117E-4</v>
      </c>
      <c r="Q66">
        <f t="shared" si="8"/>
        <v>0</v>
      </c>
      <c r="R66" s="80">
        <f t="shared" si="9"/>
        <v>1.7904416970741682E-4</v>
      </c>
      <c r="S66">
        <f t="shared" si="10"/>
        <v>1.1095886699997948E-2</v>
      </c>
    </row>
    <row r="67" spans="1:19" x14ac:dyDescent="0.25">
      <c r="A67" s="1" t="str">
        <f>'Parent Information'!G71</f>
        <v>70-07-15-300-005</v>
      </c>
      <c r="B67" s="84">
        <f t="shared" ref="B67:B130" si="11">ROUND(L67,3)</f>
        <v>1.022</v>
      </c>
      <c r="C67" s="81">
        <f>'Parent Information'!AN71</f>
        <v>1.0224104599999999</v>
      </c>
      <c r="D67">
        <f t="shared" ref="D67:D130" si="12">ROUND(IF(F67=4,IF(C67&gt;10,(1*$Y$6+2*$Y$7+7*$Y$8+(C67-10)*$Y$9)/C67,IF(C67&gt;3,(1*$Y$6+2*$Y$7+(C67-3)*$Y$8)/C67,IF(C67&gt;1,(1*$Y$6+(C67-1)*$Y$7)/C67,$Y$6))),VLOOKUP(F67,$W$3:$Y$11,3,FALSE)),2)</f>
        <v>0.7</v>
      </c>
      <c r="E67" s="85"/>
      <c r="F67" s="50">
        <v>2</v>
      </c>
      <c r="G67" s="81">
        <f>'Parent Information'!AQ71</f>
        <v>1.02259705884</v>
      </c>
      <c r="H67" s="81">
        <f>'Parent Information'!AR71</f>
        <v>1.02259705897</v>
      </c>
      <c r="I67" s="84">
        <f t="shared" ref="I67:I130" si="13">ROUND(H67/G67,3)</f>
        <v>1</v>
      </c>
      <c r="J67" s="84" t="str">
        <f t="shared" ref="J67:J130" si="14">IF(C67=0,"NONE",IF(B67&gt;C67,"CHECK",""))</f>
        <v/>
      </c>
      <c r="K67" s="84"/>
      <c r="L67" s="83">
        <f t="shared" ref="L67:L130" si="15">IF(C67=0,H67,IF(AND(2&lt;G67,G67&lt;15),IF(ABS(G67-C67)&gt;2,H67,IF(I67=1,I67*C67,IF(H67&lt;C67,H67,I67*C67))),IF(G67&lt;2,IF(AND(ABS(G67-C67)/G67&gt;=0.4,ABS(G67-C67)&gt;=0.2),H67,I67*C67),IF(ABS(G67-C67)/G67&gt;0.15,H67,IF(I67=1,I67*C67,IF(H67&lt;C67,H67,I67*C67))))))</f>
        <v>1.0224104599999999</v>
      </c>
      <c r="M67" s="82" t="str">
        <f t="shared" ref="M67:M130" si="16">IF(LEFT(RIGHT(A67,6),1)= "9", "PERSONAL PROPERTY", "")</f>
        <v/>
      </c>
      <c r="N67">
        <f t="shared" ref="N67:N130" si="17">IF(B67&gt;C67,1,0)</f>
        <v>0</v>
      </c>
      <c r="O67">
        <f t="shared" ref="O67:O130" si="18">ABS(B67-H67)</f>
        <v>5.9705896999995289E-4</v>
      </c>
      <c r="Q67">
        <f t="shared" ref="Q67:Q130" si="19">IF(ABS(C67-G67)/G67&gt;0.1,1,0)</f>
        <v>0</v>
      </c>
      <c r="R67" s="80">
        <f t="shared" ref="R67:R130" si="20">ABS(C67-G67)/G67</f>
        <v>1.8247543192792212E-4</v>
      </c>
      <c r="S67">
        <f t="shared" ref="S67:S130" si="21">ABS(C67-G67)</f>
        <v>1.8659884000005178E-4</v>
      </c>
    </row>
    <row r="68" spans="1:19" x14ac:dyDescent="0.25">
      <c r="A68" s="1" t="str">
        <f>'Parent Information'!G72</f>
        <v>70-07-15-300-027</v>
      </c>
      <c r="B68" s="84">
        <f t="shared" si="11"/>
        <v>10.164</v>
      </c>
      <c r="C68" s="81">
        <f>'Parent Information'!AN72</f>
        <v>10.164141989999999</v>
      </c>
      <c r="D68">
        <f t="shared" si="12"/>
        <v>0.27</v>
      </c>
      <c r="E68" s="85"/>
      <c r="F68" s="50">
        <v>4</v>
      </c>
      <c r="G68" s="81">
        <f>'Parent Information'!AQ72</f>
        <v>10.165986052699999</v>
      </c>
      <c r="H68" s="81">
        <f>'Parent Information'!AR72</f>
        <v>10.165985579099999</v>
      </c>
      <c r="I68" s="84">
        <f t="shared" si="13"/>
        <v>1</v>
      </c>
      <c r="J68" s="84" t="str">
        <f t="shared" si="14"/>
        <v/>
      </c>
      <c r="K68" s="84"/>
      <c r="L68" s="83">
        <f t="shared" si="15"/>
        <v>10.164141989999999</v>
      </c>
      <c r="M68" s="82" t="str">
        <f t="shared" si="16"/>
        <v/>
      </c>
      <c r="N68">
        <f t="shared" si="17"/>
        <v>0</v>
      </c>
      <c r="O68">
        <f t="shared" si="18"/>
        <v>1.9855790999994127E-3</v>
      </c>
      <c r="Q68">
        <f t="shared" si="19"/>
        <v>0</v>
      </c>
      <c r="R68" s="80">
        <f t="shared" si="20"/>
        <v>1.813953600212023E-4</v>
      </c>
      <c r="S68">
        <f t="shared" si="21"/>
        <v>1.8440627000000376E-3</v>
      </c>
    </row>
    <row r="69" spans="1:19" x14ac:dyDescent="0.25">
      <c r="A69" s="1" t="str">
        <f>'Parent Information'!G73</f>
        <v>70-07-15-300-034</v>
      </c>
      <c r="B69" s="84">
        <f t="shared" si="11"/>
        <v>1.1839999999999999</v>
      </c>
      <c r="C69" s="81">
        <f>'Parent Information'!AN73</f>
        <v>11.10405742</v>
      </c>
      <c r="D69">
        <f t="shared" si="12"/>
        <v>0.27</v>
      </c>
      <c r="E69" s="85"/>
      <c r="F69" s="50">
        <v>4</v>
      </c>
      <c r="G69" s="81">
        <f>'Parent Information'!AQ73</f>
        <v>11.106110579699999</v>
      </c>
      <c r="H69" s="81">
        <f>'Parent Information'!AR73</f>
        <v>1.1838460848400001</v>
      </c>
      <c r="I69" s="84">
        <f t="shared" si="13"/>
        <v>0.107</v>
      </c>
      <c r="J69" s="84" t="str">
        <f t="shared" si="14"/>
        <v/>
      </c>
      <c r="K69" s="84"/>
      <c r="L69" s="83">
        <f t="shared" si="15"/>
        <v>1.1838460848400001</v>
      </c>
      <c r="M69" s="82" t="str">
        <f t="shared" si="16"/>
        <v/>
      </c>
      <c r="N69">
        <f t="shared" si="17"/>
        <v>0</v>
      </c>
      <c r="O69">
        <f t="shared" si="18"/>
        <v>1.5391515999985117E-4</v>
      </c>
      <c r="Q69">
        <f t="shared" si="19"/>
        <v>0</v>
      </c>
      <c r="R69" s="80">
        <f t="shared" si="20"/>
        <v>1.8486757224909115E-4</v>
      </c>
      <c r="S69">
        <f t="shared" si="21"/>
        <v>2.0531596999990853E-3</v>
      </c>
    </row>
    <row r="70" spans="1:19" x14ac:dyDescent="0.25">
      <c r="A70" s="1" t="str">
        <f>'Parent Information'!G74</f>
        <v>70-07-15-300-038</v>
      </c>
      <c r="B70" s="84">
        <f t="shared" si="11"/>
        <v>4.9340000000000002</v>
      </c>
      <c r="C70" s="81">
        <f>'Parent Information'!AN74</f>
        <v>4.9337303099999996</v>
      </c>
      <c r="D70">
        <f t="shared" si="12"/>
        <v>0.3</v>
      </c>
      <c r="E70" s="85"/>
      <c r="F70" s="50">
        <v>4</v>
      </c>
      <c r="G70" s="81">
        <f>'Parent Information'!AQ74</f>
        <v>4.93463969013</v>
      </c>
      <c r="H70" s="81">
        <f>'Parent Information'!AR74</f>
        <v>4.9346455840900001</v>
      </c>
      <c r="I70" s="84">
        <f t="shared" si="13"/>
        <v>1</v>
      </c>
      <c r="J70" s="84" t="str">
        <f t="shared" si="14"/>
        <v>CHECK</v>
      </c>
      <c r="K70" s="84"/>
      <c r="L70" s="83">
        <f t="shared" si="15"/>
        <v>4.9337303099999996</v>
      </c>
      <c r="M70" s="82" t="str">
        <f t="shared" si="16"/>
        <v/>
      </c>
      <c r="N70">
        <f t="shared" si="17"/>
        <v>1</v>
      </c>
      <c r="O70">
        <f t="shared" si="18"/>
        <v>6.4558408999992878E-4</v>
      </c>
      <c r="Q70">
        <f t="shared" si="19"/>
        <v>0</v>
      </c>
      <c r="R70" s="80">
        <f t="shared" si="20"/>
        <v>1.8428501108587675E-4</v>
      </c>
      <c r="S70">
        <f t="shared" si="21"/>
        <v>9.0938013000041451E-4</v>
      </c>
    </row>
    <row r="71" spans="1:19" x14ac:dyDescent="0.25">
      <c r="A71" s="1" t="str">
        <f>'Parent Information'!G75</f>
        <v>70-07-15-300-039</v>
      </c>
      <c r="B71" s="84">
        <f t="shared" si="11"/>
        <v>3.5230000000000001</v>
      </c>
      <c r="C71" s="81">
        <f>'Parent Information'!AN75</f>
        <v>5.1784510900000003</v>
      </c>
      <c r="D71">
        <f t="shared" si="12"/>
        <v>0.3</v>
      </c>
      <c r="E71" s="85"/>
      <c r="F71" s="50">
        <v>4</v>
      </c>
      <c r="G71" s="81">
        <f>'Parent Information'!AQ75</f>
        <v>5.17937522228</v>
      </c>
      <c r="H71" s="81">
        <f>'Parent Information'!AR75</f>
        <v>3.5232712282</v>
      </c>
      <c r="I71" s="84">
        <f t="shared" si="13"/>
        <v>0.68</v>
      </c>
      <c r="J71" s="84" t="str">
        <f t="shared" si="14"/>
        <v/>
      </c>
      <c r="K71" s="84"/>
      <c r="L71" s="83">
        <f t="shared" si="15"/>
        <v>3.5232712282</v>
      </c>
      <c r="M71" s="82" t="str">
        <f t="shared" si="16"/>
        <v/>
      </c>
      <c r="N71">
        <f t="shared" si="17"/>
        <v>0</v>
      </c>
      <c r="O71">
        <f t="shared" si="18"/>
        <v>2.7122819999991776E-4</v>
      </c>
      <c r="Q71">
        <f t="shared" si="19"/>
        <v>0</v>
      </c>
      <c r="R71" s="80">
        <f t="shared" si="20"/>
        <v>1.7842543556690946E-4</v>
      </c>
      <c r="S71">
        <f t="shared" si="21"/>
        <v>9.2413227999976755E-4</v>
      </c>
    </row>
    <row r="72" spans="1:19" x14ac:dyDescent="0.25">
      <c r="A72" s="1" t="str">
        <f>'Parent Information'!G76</f>
        <v>70-07-15-325-001</v>
      </c>
      <c r="B72" s="84">
        <f t="shared" si="11"/>
        <v>3.5999999999999997E-2</v>
      </c>
      <c r="C72" s="81">
        <f>'Parent Information'!AN76</f>
        <v>0.44034483000000002</v>
      </c>
      <c r="D72">
        <f t="shared" si="12"/>
        <v>0.4</v>
      </c>
      <c r="E72" s="85"/>
      <c r="F72" s="50">
        <v>4</v>
      </c>
      <c r="G72" s="81">
        <f>'Parent Information'!AQ76</f>
        <v>0.44042493831899998</v>
      </c>
      <c r="H72" s="81">
        <f>'Parent Information'!AR76</f>
        <v>3.6140099018999998E-2</v>
      </c>
      <c r="I72" s="84">
        <f t="shared" si="13"/>
        <v>8.2000000000000003E-2</v>
      </c>
      <c r="J72" s="84" t="str">
        <f t="shared" si="14"/>
        <v/>
      </c>
      <c r="K72" s="84"/>
      <c r="L72" s="83">
        <f t="shared" si="15"/>
        <v>3.6108276060000007E-2</v>
      </c>
      <c r="M72" s="82" t="str">
        <f t="shared" si="16"/>
        <v/>
      </c>
      <c r="N72">
        <f t="shared" si="17"/>
        <v>0</v>
      </c>
      <c r="O72">
        <f t="shared" si="18"/>
        <v>1.4009901900000066E-4</v>
      </c>
      <c r="Q72">
        <f t="shared" si="19"/>
        <v>0</v>
      </c>
      <c r="R72" s="80">
        <f t="shared" si="20"/>
        <v>1.8188869891363473E-4</v>
      </c>
      <c r="S72">
        <f t="shared" si="21"/>
        <v>8.0108318999960737E-5</v>
      </c>
    </row>
    <row r="73" spans="1:19" x14ac:dyDescent="0.25">
      <c r="A73" s="1" t="str">
        <f>'Parent Information'!G77</f>
        <v>70-07-15-325-002</v>
      </c>
      <c r="B73" s="84">
        <f t="shared" si="11"/>
        <v>0.28299999999999997</v>
      </c>
      <c r="C73" s="81">
        <f>'Parent Information'!AN77</f>
        <v>0.46694237999999999</v>
      </c>
      <c r="D73">
        <f t="shared" si="12"/>
        <v>0.4</v>
      </c>
      <c r="E73" s="85"/>
      <c r="F73" s="50">
        <v>4</v>
      </c>
      <c r="G73" s="81">
        <f>'Parent Information'!AQ77</f>
        <v>0.46702731542100001</v>
      </c>
      <c r="H73" s="81">
        <f>'Parent Information'!AR77</f>
        <v>0.28357660908999999</v>
      </c>
      <c r="I73" s="84">
        <f t="shared" si="13"/>
        <v>0.60699999999999998</v>
      </c>
      <c r="J73" s="84" t="str">
        <f t="shared" si="14"/>
        <v/>
      </c>
      <c r="K73" s="84"/>
      <c r="L73" s="83">
        <f t="shared" si="15"/>
        <v>0.28343402466000001</v>
      </c>
      <c r="M73" s="82" t="str">
        <f t="shared" si="16"/>
        <v/>
      </c>
      <c r="N73">
        <f t="shared" si="17"/>
        <v>0</v>
      </c>
      <c r="O73">
        <f t="shared" si="18"/>
        <v>5.7660909000001315E-4</v>
      </c>
      <c r="Q73">
        <f t="shared" si="19"/>
        <v>0</v>
      </c>
      <c r="R73" s="80">
        <f t="shared" si="20"/>
        <v>1.8186392571804095E-4</v>
      </c>
      <c r="S73">
        <f t="shared" si="21"/>
        <v>8.4935421000020828E-5</v>
      </c>
    </row>
    <row r="74" spans="1:19" x14ac:dyDescent="0.25">
      <c r="A74" s="1" t="str">
        <f>'Parent Information'!G78</f>
        <v>70-07-15-325-003</v>
      </c>
      <c r="B74" s="84">
        <f t="shared" si="11"/>
        <v>0.47</v>
      </c>
      <c r="C74" s="81">
        <f>'Parent Information'!AN78</f>
        <v>0.61044653999999998</v>
      </c>
      <c r="D74">
        <f t="shared" si="12"/>
        <v>0.4</v>
      </c>
      <c r="E74" s="85"/>
      <c r="F74" s="50">
        <v>4</v>
      </c>
      <c r="G74" s="81">
        <f>'Parent Information'!AQ78</f>
        <v>0.61055821855100001</v>
      </c>
      <c r="H74" s="81">
        <f>'Parent Information'!AR78</f>
        <v>0.47027948367400002</v>
      </c>
      <c r="I74" s="84">
        <f t="shared" si="13"/>
        <v>0.77</v>
      </c>
      <c r="J74" s="84" t="str">
        <f t="shared" si="14"/>
        <v/>
      </c>
      <c r="K74" s="84"/>
      <c r="L74" s="83">
        <f t="shared" si="15"/>
        <v>0.47004383579999998</v>
      </c>
      <c r="M74" s="82" t="str">
        <f t="shared" si="16"/>
        <v/>
      </c>
      <c r="N74">
        <f t="shared" si="17"/>
        <v>0</v>
      </c>
      <c r="O74">
        <f t="shared" si="18"/>
        <v>2.7948367400004726E-4</v>
      </c>
      <c r="Q74">
        <f t="shared" si="19"/>
        <v>0</v>
      </c>
      <c r="R74" s="80">
        <f t="shared" si="20"/>
        <v>1.8291220657886992E-4</v>
      </c>
      <c r="S74">
        <f t="shared" si="21"/>
        <v>1.1167855100002733E-4</v>
      </c>
    </row>
    <row r="75" spans="1:19" x14ac:dyDescent="0.25">
      <c r="A75" s="1" t="str">
        <f>'Parent Information'!G79</f>
        <v>70-07-15-325-004</v>
      </c>
      <c r="B75" s="84">
        <f t="shared" si="11"/>
        <v>0.67200000000000004</v>
      </c>
      <c r="C75" s="81">
        <f>'Parent Information'!AN79</f>
        <v>0.81028579999999994</v>
      </c>
      <c r="D75">
        <f t="shared" si="12"/>
        <v>0.4</v>
      </c>
      <c r="E75" s="85"/>
      <c r="F75" s="50">
        <v>4</v>
      </c>
      <c r="G75" s="81">
        <f>'Parent Information'!AQ79</f>
        <v>0.81043343394099998</v>
      </c>
      <c r="H75" s="81">
        <f>'Parent Information'!AR79</f>
        <v>0.67213964671699999</v>
      </c>
      <c r="I75" s="84">
        <f t="shared" si="13"/>
        <v>0.82899999999999996</v>
      </c>
      <c r="J75" s="84" t="str">
        <f t="shared" si="14"/>
        <v/>
      </c>
      <c r="K75" s="84"/>
      <c r="L75" s="83">
        <f t="shared" si="15"/>
        <v>0.67172692819999991</v>
      </c>
      <c r="M75" s="82" t="str">
        <f t="shared" si="16"/>
        <v/>
      </c>
      <c r="N75">
        <f t="shared" si="17"/>
        <v>0</v>
      </c>
      <c r="O75">
        <f t="shared" si="18"/>
        <v>1.3964671699995268E-4</v>
      </c>
      <c r="Q75">
        <f t="shared" si="19"/>
        <v>0</v>
      </c>
      <c r="R75" s="80">
        <f t="shared" si="20"/>
        <v>1.8216664665735379E-4</v>
      </c>
      <c r="S75">
        <f t="shared" si="21"/>
        <v>1.4763394100003602E-4</v>
      </c>
    </row>
    <row r="76" spans="1:19" x14ac:dyDescent="0.25">
      <c r="A76" s="1" t="str">
        <f>'Parent Information'!G80</f>
        <v>70-07-15-325-005</v>
      </c>
      <c r="B76" s="84">
        <f t="shared" si="11"/>
        <v>0.754</v>
      </c>
      <c r="C76" s="81">
        <f>'Parent Information'!AN80</f>
        <v>0.83865078000000004</v>
      </c>
      <c r="D76">
        <f t="shared" si="12"/>
        <v>0.4</v>
      </c>
      <c r="E76" s="85"/>
      <c r="F76" s="50">
        <v>4</v>
      </c>
      <c r="G76" s="81">
        <f>'Parent Information'!AQ80</f>
        <v>0.83880283977900005</v>
      </c>
      <c r="H76" s="81">
        <f>'Parent Information'!AR80</f>
        <v>0.75438964722000001</v>
      </c>
      <c r="I76" s="84">
        <f t="shared" si="13"/>
        <v>0.89900000000000002</v>
      </c>
      <c r="J76" s="84" t="str">
        <f t="shared" si="14"/>
        <v/>
      </c>
      <c r="K76" s="84"/>
      <c r="L76" s="83">
        <f t="shared" si="15"/>
        <v>0.75394705122000005</v>
      </c>
      <c r="M76" s="82" t="str">
        <f t="shared" si="16"/>
        <v/>
      </c>
      <c r="N76">
        <f t="shared" si="17"/>
        <v>0</v>
      </c>
      <c r="O76">
        <f t="shared" si="18"/>
        <v>3.8964722000001117E-4</v>
      </c>
      <c r="Q76">
        <f t="shared" si="19"/>
        <v>0</v>
      </c>
      <c r="R76" s="80">
        <f t="shared" si="20"/>
        <v>1.8128190772467655E-4</v>
      </c>
      <c r="S76">
        <f t="shared" si="21"/>
        <v>1.5205977900001333E-4</v>
      </c>
    </row>
    <row r="77" spans="1:19" x14ac:dyDescent="0.25">
      <c r="A77" s="1" t="str">
        <f>'Parent Information'!G81</f>
        <v>70-07-15-325-006</v>
      </c>
      <c r="B77" s="84">
        <f t="shared" si="11"/>
        <v>0.52200000000000002</v>
      </c>
      <c r="C77" s="81">
        <f>'Parent Information'!AN81</f>
        <v>0.57444010999999995</v>
      </c>
      <c r="D77">
        <f t="shared" si="12"/>
        <v>0.4</v>
      </c>
      <c r="E77" s="85"/>
      <c r="F77" s="50">
        <v>4</v>
      </c>
      <c r="G77" s="81">
        <f>'Parent Information'!AQ81</f>
        <v>0.57454448718999995</v>
      </c>
      <c r="H77" s="81">
        <f>'Parent Information'!AR81</f>
        <v>0.522536824452</v>
      </c>
      <c r="I77" s="84">
        <f t="shared" si="13"/>
        <v>0.90900000000000003</v>
      </c>
      <c r="J77" s="84" t="str">
        <f t="shared" si="14"/>
        <v/>
      </c>
      <c r="K77" s="84"/>
      <c r="L77" s="83">
        <f t="shared" si="15"/>
        <v>0.52216605998999999</v>
      </c>
      <c r="M77" s="82" t="str">
        <f t="shared" si="16"/>
        <v/>
      </c>
      <c r="N77">
        <f t="shared" si="17"/>
        <v>0</v>
      </c>
      <c r="O77">
        <f t="shared" si="18"/>
        <v>5.368244519999843E-4</v>
      </c>
      <c r="Q77">
        <f t="shared" si="19"/>
        <v>0</v>
      </c>
      <c r="R77" s="80">
        <f t="shared" si="20"/>
        <v>1.8166946568488676E-4</v>
      </c>
      <c r="S77">
        <f t="shared" si="21"/>
        <v>1.0437719000000456E-4</v>
      </c>
    </row>
    <row r="78" spans="1:19" x14ac:dyDescent="0.25">
      <c r="A78" s="1" t="str">
        <f>'Parent Information'!G82</f>
        <v>70-07-15-325-007</v>
      </c>
      <c r="B78" s="84">
        <f t="shared" si="11"/>
        <v>0.438</v>
      </c>
      <c r="C78" s="81">
        <f>'Parent Information'!AN82</f>
        <v>0.43783610000000001</v>
      </c>
      <c r="D78">
        <f t="shared" si="12"/>
        <v>0.4</v>
      </c>
      <c r="E78" s="85"/>
      <c r="F78" s="50">
        <v>4</v>
      </c>
      <c r="G78" s="81">
        <f>'Parent Information'!AQ82</f>
        <v>0.43791572362999998</v>
      </c>
      <c r="H78" s="81">
        <f>'Parent Information'!AR82</f>
        <v>0.43791572360800002</v>
      </c>
      <c r="I78" s="84">
        <f t="shared" si="13"/>
        <v>1</v>
      </c>
      <c r="J78" s="84" t="str">
        <f t="shared" si="14"/>
        <v>CHECK</v>
      </c>
      <c r="K78" s="84"/>
      <c r="L78" s="83">
        <f t="shared" si="15"/>
        <v>0.43783610000000001</v>
      </c>
      <c r="M78" s="82" t="str">
        <f t="shared" si="16"/>
        <v/>
      </c>
      <c r="N78">
        <f t="shared" si="17"/>
        <v>1</v>
      </c>
      <c r="O78">
        <f t="shared" si="18"/>
        <v>8.427639199998227E-5</v>
      </c>
      <c r="Q78">
        <f t="shared" si="19"/>
        <v>0</v>
      </c>
      <c r="R78" s="80">
        <f t="shared" si="20"/>
        <v>1.818240946909791E-4</v>
      </c>
      <c r="S78">
        <f t="shared" si="21"/>
        <v>7.9623629999969747E-5</v>
      </c>
    </row>
    <row r="79" spans="1:19" x14ac:dyDescent="0.25">
      <c r="A79" s="1" t="str">
        <f>'Parent Information'!G83</f>
        <v>70-07-15-325-008</v>
      </c>
      <c r="B79" s="84">
        <f t="shared" si="11"/>
        <v>1.23</v>
      </c>
      <c r="C79" s="81">
        <f>'Parent Information'!AN83</f>
        <v>1.2297750300000001</v>
      </c>
      <c r="D79">
        <f t="shared" si="12"/>
        <v>0.38</v>
      </c>
      <c r="E79" s="85"/>
      <c r="F79" s="50">
        <v>4</v>
      </c>
      <c r="G79" s="81">
        <f>'Parent Information'!AQ83</f>
        <v>1.22999874638</v>
      </c>
      <c r="H79" s="81">
        <f>'Parent Information'!AR83</f>
        <v>1.22999874637</v>
      </c>
      <c r="I79" s="84">
        <f t="shared" si="13"/>
        <v>1</v>
      </c>
      <c r="J79" s="84" t="str">
        <f t="shared" si="14"/>
        <v>CHECK</v>
      </c>
      <c r="K79" s="84"/>
      <c r="L79" s="83">
        <f t="shared" si="15"/>
        <v>1.2297750300000001</v>
      </c>
      <c r="M79" s="82" t="str">
        <f t="shared" si="16"/>
        <v/>
      </c>
      <c r="N79">
        <f t="shared" si="17"/>
        <v>1</v>
      </c>
      <c r="O79">
        <f t="shared" si="18"/>
        <v>1.2536300000309808E-6</v>
      </c>
      <c r="Q79">
        <f t="shared" si="19"/>
        <v>0</v>
      </c>
      <c r="R79" s="80">
        <f t="shared" si="20"/>
        <v>1.8188342114840996E-4</v>
      </c>
      <c r="S79">
        <f t="shared" si="21"/>
        <v>2.2371637999984983E-4</v>
      </c>
    </row>
    <row r="80" spans="1:19" x14ac:dyDescent="0.25">
      <c r="A80" s="1" t="str">
        <f>'Parent Information'!G84</f>
        <v>70-07-15-325-009</v>
      </c>
      <c r="B80" s="84">
        <f t="shared" si="11"/>
        <v>0.90100000000000002</v>
      </c>
      <c r="C80" s="81">
        <f>'Parent Information'!AN84</f>
        <v>0.90053141999999997</v>
      </c>
      <c r="D80">
        <f t="shared" si="12"/>
        <v>0.4</v>
      </c>
      <c r="E80" s="85"/>
      <c r="F80" s="50">
        <v>4</v>
      </c>
      <c r="G80" s="81">
        <f>'Parent Information'!AQ84</f>
        <v>0.900695204202</v>
      </c>
      <c r="H80" s="81">
        <f>'Parent Information'!AR84</f>
        <v>0.90069520420500004</v>
      </c>
      <c r="I80" s="84">
        <f t="shared" si="13"/>
        <v>1</v>
      </c>
      <c r="J80" s="84" t="str">
        <f t="shared" si="14"/>
        <v>CHECK</v>
      </c>
      <c r="K80" s="84"/>
      <c r="L80" s="83">
        <f t="shared" si="15"/>
        <v>0.90053141999999997</v>
      </c>
      <c r="M80" s="82" t="str">
        <f t="shared" si="16"/>
        <v/>
      </c>
      <c r="N80">
        <f t="shared" si="17"/>
        <v>1</v>
      </c>
      <c r="O80">
        <f t="shared" si="18"/>
        <v>3.0479579499997911E-4</v>
      </c>
      <c r="Q80">
        <f t="shared" si="19"/>
        <v>0</v>
      </c>
      <c r="R80" s="80">
        <f t="shared" si="20"/>
        <v>1.8184198298817176E-4</v>
      </c>
      <c r="S80">
        <f t="shared" si="21"/>
        <v>1.6378420200002797E-4</v>
      </c>
    </row>
    <row r="81" spans="1:19" x14ac:dyDescent="0.25">
      <c r="A81" s="1" t="str">
        <f>'Parent Information'!G85</f>
        <v>70-07-15-325-010</v>
      </c>
      <c r="B81" s="84">
        <f t="shared" si="11"/>
        <v>0.61299999999999999</v>
      </c>
      <c r="C81" s="81">
        <f>'Parent Information'!AN85</f>
        <v>0.61297773</v>
      </c>
      <c r="D81">
        <f t="shared" si="12"/>
        <v>0.4</v>
      </c>
      <c r="E81" s="85"/>
      <c r="F81" s="50">
        <v>4</v>
      </c>
      <c r="G81" s="81">
        <f>'Parent Information'!AQ85</f>
        <v>0.61309000661799995</v>
      </c>
      <c r="H81" s="81">
        <f>'Parent Information'!AR85</f>
        <v>0.61309000660199997</v>
      </c>
      <c r="I81" s="84">
        <f t="shared" si="13"/>
        <v>1</v>
      </c>
      <c r="J81" s="84" t="str">
        <f t="shared" si="14"/>
        <v>CHECK</v>
      </c>
      <c r="K81" s="84"/>
      <c r="L81" s="83">
        <f t="shared" si="15"/>
        <v>0.61297773</v>
      </c>
      <c r="M81" s="82" t="str">
        <f t="shared" si="16"/>
        <v/>
      </c>
      <c r="N81">
        <f t="shared" si="17"/>
        <v>1</v>
      </c>
      <c r="O81">
        <f t="shared" si="18"/>
        <v>9.0006601999981228E-5</v>
      </c>
      <c r="Q81">
        <f t="shared" si="19"/>
        <v>0</v>
      </c>
      <c r="R81" s="80">
        <f t="shared" si="20"/>
        <v>1.8313235705684537E-4</v>
      </c>
      <c r="S81">
        <f t="shared" si="21"/>
        <v>1.1227661799995126E-4</v>
      </c>
    </row>
    <row r="82" spans="1:19" x14ac:dyDescent="0.25">
      <c r="A82" s="1" t="str">
        <f>'Parent Information'!G86</f>
        <v>70-07-15-325-011</v>
      </c>
      <c r="B82" s="84">
        <f t="shared" si="11"/>
        <v>1.0900000000000001</v>
      </c>
      <c r="C82" s="81">
        <f>'Parent Information'!AN86</f>
        <v>1.0896804</v>
      </c>
      <c r="D82">
        <f t="shared" si="12"/>
        <v>0.39</v>
      </c>
      <c r="E82" s="85"/>
      <c r="F82" s="50">
        <v>4</v>
      </c>
      <c r="G82" s="81">
        <f>'Parent Information'!AQ86</f>
        <v>1.08987821271</v>
      </c>
      <c r="H82" s="81">
        <f>'Parent Information'!AR86</f>
        <v>1.08987821269</v>
      </c>
      <c r="I82" s="84">
        <f t="shared" si="13"/>
        <v>1</v>
      </c>
      <c r="J82" s="84" t="str">
        <f t="shared" si="14"/>
        <v>CHECK</v>
      </c>
      <c r="K82" s="84"/>
      <c r="L82" s="83">
        <f t="shared" si="15"/>
        <v>1.0896804</v>
      </c>
      <c r="M82" s="82" t="str">
        <f t="shared" si="16"/>
        <v/>
      </c>
      <c r="N82">
        <f t="shared" si="17"/>
        <v>1</v>
      </c>
      <c r="O82">
        <f t="shared" si="18"/>
        <v>1.21787310000121E-4</v>
      </c>
      <c r="Q82">
        <f t="shared" si="19"/>
        <v>0</v>
      </c>
      <c r="R82" s="80">
        <f t="shared" si="20"/>
        <v>1.814998296994144E-4</v>
      </c>
      <c r="S82">
        <f t="shared" si="21"/>
        <v>1.9781270999996714E-4</v>
      </c>
    </row>
    <row r="83" spans="1:19" x14ac:dyDescent="0.25">
      <c r="A83" s="1" t="str">
        <f>'Parent Information'!G87</f>
        <v>70-07-15-325-012</v>
      </c>
      <c r="B83" s="84">
        <f t="shared" si="11"/>
        <v>0.67400000000000004</v>
      </c>
      <c r="C83" s="81">
        <f>'Parent Information'!AN87</f>
        <v>0.67367544000000001</v>
      </c>
      <c r="D83">
        <f t="shared" si="12"/>
        <v>0.4</v>
      </c>
      <c r="E83" s="85"/>
      <c r="F83" s="50">
        <v>4</v>
      </c>
      <c r="G83" s="81">
        <f>'Parent Information'!AQ87</f>
        <v>0.67379747913999999</v>
      </c>
      <c r="H83" s="81">
        <f>'Parent Information'!AR87</f>
        <v>0.67379747911999999</v>
      </c>
      <c r="I83" s="84">
        <f t="shared" si="13"/>
        <v>1</v>
      </c>
      <c r="J83" s="84" t="str">
        <f t="shared" si="14"/>
        <v>CHECK</v>
      </c>
      <c r="K83" s="84"/>
      <c r="L83" s="83">
        <f t="shared" si="15"/>
        <v>0.67367544000000001</v>
      </c>
      <c r="M83" s="82" t="str">
        <f t="shared" si="16"/>
        <v/>
      </c>
      <c r="N83">
        <f t="shared" si="17"/>
        <v>1</v>
      </c>
      <c r="O83">
        <f t="shared" si="18"/>
        <v>2.0252088000005664E-4</v>
      </c>
      <c r="Q83">
        <f t="shared" si="19"/>
        <v>0</v>
      </c>
      <c r="R83" s="80">
        <f t="shared" si="20"/>
        <v>1.8112139593596979E-4</v>
      </c>
      <c r="S83">
        <f t="shared" si="21"/>
        <v>1.2203913999997429E-4</v>
      </c>
    </row>
    <row r="84" spans="1:19" x14ac:dyDescent="0.25">
      <c r="A84" s="1" t="str">
        <f>'Parent Information'!G88</f>
        <v>70-07-15-325-013</v>
      </c>
      <c r="B84" s="84">
        <f t="shared" si="11"/>
        <v>0.58499999999999996</v>
      </c>
      <c r="C84" s="81">
        <f>'Parent Information'!AN88</f>
        <v>0.60719970000000001</v>
      </c>
      <c r="D84">
        <f t="shared" si="12"/>
        <v>0.4</v>
      </c>
      <c r="E84" s="85"/>
      <c r="F84" s="50">
        <v>4</v>
      </c>
      <c r="G84" s="81">
        <f>'Parent Information'!AQ88</f>
        <v>0.607308799924</v>
      </c>
      <c r="H84" s="81">
        <f>'Parent Information'!AR88</f>
        <v>0.58478617514599995</v>
      </c>
      <c r="I84" s="84">
        <f t="shared" si="13"/>
        <v>0.96299999999999997</v>
      </c>
      <c r="J84" s="84" t="str">
        <f t="shared" si="14"/>
        <v/>
      </c>
      <c r="K84" s="84"/>
      <c r="L84" s="83">
        <f t="shared" si="15"/>
        <v>0.58473331110000004</v>
      </c>
      <c r="M84" s="82" t="str">
        <f t="shared" si="16"/>
        <v/>
      </c>
      <c r="N84">
        <f t="shared" si="17"/>
        <v>0</v>
      </c>
      <c r="O84">
        <f t="shared" si="18"/>
        <v>2.1382485400001094E-4</v>
      </c>
      <c r="Q84">
        <f t="shared" si="19"/>
        <v>0</v>
      </c>
      <c r="R84" s="80">
        <f t="shared" si="20"/>
        <v>1.7964489237376772E-4</v>
      </c>
      <c r="S84">
        <f t="shared" si="21"/>
        <v>1.0909992399998902E-4</v>
      </c>
    </row>
    <row r="85" spans="1:19" x14ac:dyDescent="0.25">
      <c r="A85" s="1" t="str">
        <f>'Parent Information'!G89</f>
        <v>70-07-15-325-014</v>
      </c>
      <c r="B85" s="84">
        <f t="shared" si="11"/>
        <v>0.25600000000000001</v>
      </c>
      <c r="C85" s="81">
        <f>'Parent Information'!AN89</f>
        <v>0.58004122000000002</v>
      </c>
      <c r="D85">
        <f t="shared" si="12"/>
        <v>0.4</v>
      </c>
      <c r="E85" s="85"/>
      <c r="F85" s="50">
        <v>4</v>
      </c>
      <c r="G85" s="81">
        <f>'Parent Information'!AQ89</f>
        <v>0.58014649256100004</v>
      </c>
      <c r="H85" s="81">
        <f>'Parent Information'!AR89</f>
        <v>0.25641328661700002</v>
      </c>
      <c r="I85" s="84">
        <f t="shared" si="13"/>
        <v>0.442</v>
      </c>
      <c r="J85" s="84" t="str">
        <f t="shared" si="14"/>
        <v/>
      </c>
      <c r="K85" s="84"/>
      <c r="L85" s="83">
        <f t="shared" si="15"/>
        <v>0.25637821924000004</v>
      </c>
      <c r="M85" s="82" t="str">
        <f t="shared" si="16"/>
        <v/>
      </c>
      <c r="N85">
        <f t="shared" si="17"/>
        <v>0</v>
      </c>
      <c r="O85">
        <f t="shared" si="18"/>
        <v>4.1328661700001934E-4</v>
      </c>
      <c r="Q85">
        <f t="shared" si="19"/>
        <v>0</v>
      </c>
      <c r="R85" s="80">
        <f t="shared" si="20"/>
        <v>1.8145858390920949E-4</v>
      </c>
      <c r="S85">
        <f t="shared" si="21"/>
        <v>1.0527256100001381E-4</v>
      </c>
    </row>
    <row r="86" spans="1:19" x14ac:dyDescent="0.25">
      <c r="A86" s="1" t="str">
        <f>'Parent Information'!G90</f>
        <v>70-07-15-325-015</v>
      </c>
      <c r="B86" s="84">
        <f t="shared" si="11"/>
        <v>7.2999999999999995E-2</v>
      </c>
      <c r="C86" s="81">
        <f>'Parent Information'!AN90</f>
        <v>0.96801855999999997</v>
      </c>
      <c r="D86">
        <f t="shared" si="12"/>
        <v>0.4</v>
      </c>
      <c r="E86" s="85"/>
      <c r="F86" s="50">
        <v>4</v>
      </c>
      <c r="G86" s="81">
        <f>'Parent Information'!AQ90</f>
        <v>0.96819332502699995</v>
      </c>
      <c r="H86" s="81">
        <f>'Parent Information'!AR90</f>
        <v>7.23116759404E-2</v>
      </c>
      <c r="I86" s="84">
        <f t="shared" si="13"/>
        <v>7.4999999999999997E-2</v>
      </c>
      <c r="J86" s="84" t="str">
        <f t="shared" si="14"/>
        <v/>
      </c>
      <c r="K86" s="84"/>
      <c r="L86" s="83">
        <f t="shared" si="15"/>
        <v>7.2601392000000001E-2</v>
      </c>
      <c r="M86" s="82" t="str">
        <f t="shared" si="16"/>
        <v/>
      </c>
      <c r="N86">
        <f t="shared" si="17"/>
        <v>0</v>
      </c>
      <c r="O86">
        <f t="shared" si="18"/>
        <v>6.8832405959999565E-4</v>
      </c>
      <c r="Q86">
        <f t="shared" si="19"/>
        <v>0</v>
      </c>
      <c r="R86" s="80">
        <f t="shared" si="20"/>
        <v>1.8050633327296005E-4</v>
      </c>
      <c r="S86">
        <f t="shared" si="21"/>
        <v>1.7476502699997898E-4</v>
      </c>
    </row>
    <row r="87" spans="1:19" x14ac:dyDescent="0.25">
      <c r="A87" s="1" t="str">
        <f>'Parent Information'!G91</f>
        <v>70-07-15-400-002</v>
      </c>
      <c r="B87" s="84">
        <f t="shared" si="11"/>
        <v>4.524</v>
      </c>
      <c r="C87" s="81">
        <f>'Parent Information'!AN91</f>
        <v>4.5240322099999997</v>
      </c>
      <c r="D87">
        <f t="shared" si="12"/>
        <v>0.7</v>
      </c>
      <c r="E87" s="85"/>
      <c r="F87" s="50">
        <v>2</v>
      </c>
      <c r="G87" s="81">
        <f>'Parent Information'!AQ91</f>
        <v>4.5248557364900002</v>
      </c>
      <c r="H87" s="81">
        <f>'Parent Information'!AR91</f>
        <v>4.52479769343</v>
      </c>
      <c r="I87" s="84">
        <f t="shared" si="13"/>
        <v>1</v>
      </c>
      <c r="J87" s="84" t="str">
        <f t="shared" si="14"/>
        <v/>
      </c>
      <c r="K87" s="84"/>
      <c r="L87" s="83">
        <f t="shared" si="15"/>
        <v>4.5240322099999997</v>
      </c>
      <c r="M87" s="82" t="str">
        <f t="shared" si="16"/>
        <v/>
      </c>
      <c r="N87">
        <f t="shared" si="17"/>
        <v>0</v>
      </c>
      <c r="O87">
        <f t="shared" si="18"/>
        <v>7.976934300000238E-4</v>
      </c>
      <c r="Q87">
        <f t="shared" si="19"/>
        <v>0</v>
      </c>
      <c r="R87" s="80">
        <f t="shared" si="20"/>
        <v>1.8200060686118704E-4</v>
      </c>
      <c r="S87">
        <f t="shared" si="21"/>
        <v>8.2352649000050349E-4</v>
      </c>
    </row>
    <row r="88" spans="1:19" x14ac:dyDescent="0.25">
      <c r="A88" s="1" t="str">
        <f>'Parent Information'!G92</f>
        <v>70-07-15-400-006</v>
      </c>
      <c r="B88" s="84">
        <f t="shared" si="11"/>
        <v>0.9</v>
      </c>
      <c r="C88" s="81">
        <f>'Parent Information'!AN92</f>
        <v>0.89968141000000001</v>
      </c>
      <c r="D88">
        <f t="shared" si="12"/>
        <v>0.7</v>
      </c>
      <c r="E88" s="85"/>
      <c r="F88" s="50">
        <v>2</v>
      </c>
      <c r="G88" s="81">
        <f>'Parent Information'!AQ92</f>
        <v>0.89984369299199995</v>
      </c>
      <c r="H88" s="81">
        <f>'Parent Information'!AR92</f>
        <v>0.89984369298400002</v>
      </c>
      <c r="I88" s="84">
        <f t="shared" si="13"/>
        <v>1</v>
      </c>
      <c r="J88" s="84" t="str">
        <f t="shared" si="14"/>
        <v>CHECK</v>
      </c>
      <c r="K88" s="84"/>
      <c r="L88" s="83">
        <f t="shared" si="15"/>
        <v>0.89968141000000001</v>
      </c>
      <c r="M88" s="82" t="str">
        <f t="shared" si="16"/>
        <v/>
      </c>
      <c r="N88">
        <f t="shared" si="17"/>
        <v>1</v>
      </c>
      <c r="O88">
        <f t="shared" si="18"/>
        <v>1.563070160000013E-4</v>
      </c>
      <c r="Q88">
        <f t="shared" si="19"/>
        <v>0</v>
      </c>
      <c r="R88" s="80">
        <f t="shared" si="20"/>
        <v>1.8034575700624821E-4</v>
      </c>
      <c r="S88">
        <f t="shared" si="21"/>
        <v>1.6228299199994023E-4</v>
      </c>
    </row>
    <row r="89" spans="1:19" x14ac:dyDescent="0.25">
      <c r="A89" s="1" t="str">
        <f>'Parent Information'!G93</f>
        <v>70-07-15-400-008</v>
      </c>
      <c r="B89" s="84">
        <f t="shared" si="11"/>
        <v>31.657</v>
      </c>
      <c r="C89" s="81">
        <f>'Parent Information'!AN93</f>
        <v>40.48525472</v>
      </c>
      <c r="D89">
        <f t="shared" si="12"/>
        <v>0.22</v>
      </c>
      <c r="E89" s="85"/>
      <c r="F89" s="50">
        <v>4</v>
      </c>
      <c r="G89" s="81">
        <f>'Parent Information'!AQ93</f>
        <v>40.492779729399999</v>
      </c>
      <c r="H89" s="81">
        <f>'Parent Information'!AR93</f>
        <v>31.656533520100002</v>
      </c>
      <c r="I89" s="84">
        <f t="shared" si="13"/>
        <v>0.78200000000000003</v>
      </c>
      <c r="J89" s="84" t="str">
        <f t="shared" si="14"/>
        <v/>
      </c>
      <c r="K89" s="84"/>
      <c r="L89" s="83">
        <f t="shared" si="15"/>
        <v>31.656533520100002</v>
      </c>
      <c r="M89" s="82" t="str">
        <f t="shared" si="16"/>
        <v/>
      </c>
      <c r="N89">
        <f t="shared" si="17"/>
        <v>0</v>
      </c>
      <c r="O89">
        <f t="shared" si="18"/>
        <v>4.6647989999826223E-4</v>
      </c>
      <c r="Q89">
        <f t="shared" si="19"/>
        <v>0</v>
      </c>
      <c r="R89" s="80">
        <f t="shared" si="20"/>
        <v>1.8583583172816279E-4</v>
      </c>
      <c r="S89">
        <f t="shared" si="21"/>
        <v>7.5250093999983392E-3</v>
      </c>
    </row>
    <row r="90" spans="1:19" x14ac:dyDescent="0.25">
      <c r="A90" s="1" t="str">
        <f>'Parent Information'!G94</f>
        <v>70-07-15-400-009</v>
      </c>
      <c r="B90" s="84">
        <f t="shared" si="11"/>
        <v>0.23599999999999999</v>
      </c>
      <c r="C90" s="81">
        <f>'Parent Information'!AN94</f>
        <v>2.12059226</v>
      </c>
      <c r="D90">
        <f t="shared" si="12"/>
        <v>0.35</v>
      </c>
      <c r="E90" s="85"/>
      <c r="F90" s="50">
        <v>4</v>
      </c>
      <c r="G90" s="81">
        <f>'Parent Information'!AQ94</f>
        <v>2.12095666484</v>
      </c>
      <c r="H90" s="81">
        <f>'Parent Information'!AR94</f>
        <v>0.236423232806</v>
      </c>
      <c r="I90" s="84">
        <f t="shared" si="13"/>
        <v>0.111</v>
      </c>
      <c r="J90" s="84" t="str">
        <f t="shared" si="14"/>
        <v/>
      </c>
      <c r="K90" s="84"/>
      <c r="L90" s="83">
        <f t="shared" si="15"/>
        <v>0.236423232806</v>
      </c>
      <c r="M90" s="82" t="str">
        <f t="shared" si="16"/>
        <v/>
      </c>
      <c r="N90">
        <f t="shared" si="17"/>
        <v>0</v>
      </c>
      <c r="O90">
        <f t="shared" si="18"/>
        <v>4.2323280600001234E-4</v>
      </c>
      <c r="Q90">
        <f t="shared" si="19"/>
        <v>0</v>
      </c>
      <c r="R90" s="80">
        <f t="shared" si="20"/>
        <v>1.7181154430964704E-4</v>
      </c>
      <c r="S90">
        <f t="shared" si="21"/>
        <v>3.6440483999999884E-4</v>
      </c>
    </row>
    <row r="91" spans="1:19" x14ac:dyDescent="0.25">
      <c r="A91" s="1" t="str">
        <f>'Parent Information'!G95</f>
        <v>70-07-15-400-011</v>
      </c>
      <c r="B91" s="84">
        <f t="shared" si="11"/>
        <v>26.596</v>
      </c>
      <c r="C91" s="81">
        <f>'Parent Information'!AN95</f>
        <v>26.59552845</v>
      </c>
      <c r="D91">
        <f t="shared" si="12"/>
        <v>0.2</v>
      </c>
      <c r="E91" s="85"/>
      <c r="F91" s="50">
        <v>1</v>
      </c>
      <c r="G91" s="81">
        <f>'Parent Information'!AQ95</f>
        <v>26.600307634</v>
      </c>
      <c r="H91" s="81">
        <f>'Parent Information'!AR95</f>
        <v>26.600307634100002</v>
      </c>
      <c r="I91" s="84">
        <f t="shared" si="13"/>
        <v>1</v>
      </c>
      <c r="J91" s="84" t="str">
        <f t="shared" si="14"/>
        <v>CHECK</v>
      </c>
      <c r="K91" s="84"/>
      <c r="L91" s="83">
        <f t="shared" si="15"/>
        <v>26.59552845</v>
      </c>
      <c r="M91" s="82" t="str">
        <f t="shared" si="16"/>
        <v/>
      </c>
      <c r="N91">
        <f t="shared" si="17"/>
        <v>1</v>
      </c>
      <c r="O91">
        <f t="shared" si="18"/>
        <v>4.3076341000016782E-3</v>
      </c>
      <c r="Q91">
        <f t="shared" si="19"/>
        <v>0</v>
      </c>
      <c r="R91" s="80">
        <f t="shared" si="20"/>
        <v>1.7966649355180965E-4</v>
      </c>
      <c r="S91">
        <f t="shared" si="21"/>
        <v>4.7791840000002139E-3</v>
      </c>
    </row>
    <row r="92" spans="1:19" x14ac:dyDescent="0.25">
      <c r="A92" s="1" t="str">
        <f>'Parent Information'!G96</f>
        <v>70-07-15-400-012</v>
      </c>
      <c r="B92" s="84">
        <f t="shared" si="11"/>
        <v>1.153</v>
      </c>
      <c r="C92" s="81">
        <f>'Parent Information'!AN96</f>
        <v>1.1528866900000001</v>
      </c>
      <c r="D92">
        <f t="shared" si="12"/>
        <v>0.7</v>
      </c>
      <c r="E92" s="85"/>
      <c r="F92" s="50">
        <v>2</v>
      </c>
      <c r="G92" s="81">
        <f>'Parent Information'!AQ96</f>
        <v>1.15309682209</v>
      </c>
      <c r="H92" s="81">
        <f>'Parent Information'!AR96</f>
        <v>1.15309682209</v>
      </c>
      <c r="I92" s="84">
        <f t="shared" si="13"/>
        <v>1</v>
      </c>
      <c r="J92" s="84" t="str">
        <f t="shared" si="14"/>
        <v>CHECK</v>
      </c>
      <c r="K92" s="84"/>
      <c r="L92" s="83">
        <f t="shared" si="15"/>
        <v>1.1528866900000001</v>
      </c>
      <c r="M92" s="82" t="str">
        <f t="shared" si="16"/>
        <v/>
      </c>
      <c r="N92">
        <f t="shared" si="17"/>
        <v>1</v>
      </c>
      <c r="O92">
        <f t="shared" si="18"/>
        <v>9.6822089999948346E-5</v>
      </c>
      <c r="Q92">
        <f t="shared" si="19"/>
        <v>0</v>
      </c>
      <c r="R92" s="80">
        <f t="shared" si="20"/>
        <v>1.8223282379618724E-4</v>
      </c>
      <c r="S92">
        <f t="shared" si="21"/>
        <v>2.1013208999987043E-4</v>
      </c>
    </row>
    <row r="93" spans="1:19" x14ac:dyDescent="0.25">
      <c r="A93" s="1" t="str">
        <f>'Parent Information'!G97</f>
        <v>70-07-15-400-019</v>
      </c>
      <c r="B93" s="84">
        <f t="shared" si="11"/>
        <v>8.8879999999999999</v>
      </c>
      <c r="C93" s="81">
        <f>'Parent Information'!AN97</f>
        <v>8.8882718199999999</v>
      </c>
      <c r="D93">
        <f t="shared" si="12"/>
        <v>0.7</v>
      </c>
      <c r="E93" s="85"/>
      <c r="F93" s="50">
        <v>2</v>
      </c>
      <c r="G93" s="81">
        <f>'Parent Information'!AQ97</f>
        <v>8.8898938992600005</v>
      </c>
      <c r="H93" s="81">
        <f>'Parent Information'!AR97</f>
        <v>8.8898944797800006</v>
      </c>
      <c r="I93" s="84">
        <f t="shared" si="13"/>
        <v>1</v>
      </c>
      <c r="J93" s="84" t="str">
        <f t="shared" si="14"/>
        <v/>
      </c>
      <c r="K93" s="84"/>
      <c r="L93" s="83">
        <f t="shared" si="15"/>
        <v>8.8882718199999999</v>
      </c>
      <c r="M93" s="82" t="str">
        <f t="shared" si="16"/>
        <v/>
      </c>
      <c r="N93">
        <f t="shared" si="17"/>
        <v>0</v>
      </c>
      <c r="O93">
        <f t="shared" si="18"/>
        <v>1.8944797800006796E-3</v>
      </c>
      <c r="Q93">
        <f t="shared" si="19"/>
        <v>0</v>
      </c>
      <c r="R93" s="80">
        <f t="shared" si="20"/>
        <v>1.8246328678181388E-4</v>
      </c>
      <c r="S93">
        <f t="shared" si="21"/>
        <v>1.6220792600005751E-3</v>
      </c>
    </row>
    <row r="94" spans="1:19" x14ac:dyDescent="0.25">
      <c r="A94" s="1" t="str">
        <f>'Parent Information'!G98</f>
        <v>70-07-15-400-020</v>
      </c>
      <c r="B94" s="84">
        <f t="shared" si="11"/>
        <v>31.916</v>
      </c>
      <c r="C94" s="81">
        <f>'Parent Information'!AN98</f>
        <v>49.689150869999999</v>
      </c>
      <c r="D94">
        <f t="shared" si="12"/>
        <v>0.22</v>
      </c>
      <c r="E94" s="85"/>
      <c r="F94" s="50">
        <v>4</v>
      </c>
      <c r="G94" s="81">
        <f>'Parent Information'!AQ98</f>
        <v>49.698265817699998</v>
      </c>
      <c r="H94" s="81">
        <f>'Parent Information'!AR98</f>
        <v>31.9158285858</v>
      </c>
      <c r="I94" s="84">
        <f t="shared" si="13"/>
        <v>0.64200000000000002</v>
      </c>
      <c r="J94" s="84" t="str">
        <f t="shared" si="14"/>
        <v/>
      </c>
      <c r="K94" s="84"/>
      <c r="L94" s="83">
        <f t="shared" si="15"/>
        <v>31.9158285858</v>
      </c>
      <c r="M94" s="82" t="str">
        <f t="shared" si="16"/>
        <v/>
      </c>
      <c r="N94">
        <f t="shared" si="17"/>
        <v>0</v>
      </c>
      <c r="O94">
        <f t="shared" si="18"/>
        <v>1.714142000004415E-4</v>
      </c>
      <c r="Q94">
        <f t="shared" si="19"/>
        <v>0</v>
      </c>
      <c r="R94" s="80">
        <f t="shared" si="20"/>
        <v>1.8340574967814035E-4</v>
      </c>
      <c r="S94">
        <f t="shared" si="21"/>
        <v>9.1149476999987655E-3</v>
      </c>
    </row>
    <row r="95" spans="1:19" x14ac:dyDescent="0.25">
      <c r="A95" s="1" t="str">
        <f>'Parent Information'!G99</f>
        <v>70-07-16-200-005</v>
      </c>
      <c r="B95" s="84">
        <f t="shared" si="11"/>
        <v>0.53500000000000003</v>
      </c>
      <c r="C95" s="81">
        <f>'Parent Information'!AN99</f>
        <v>0.53490314000000005</v>
      </c>
      <c r="D95">
        <f t="shared" si="12"/>
        <v>0.4</v>
      </c>
      <c r="E95" s="85"/>
      <c r="F95" s="50">
        <v>4</v>
      </c>
      <c r="G95" s="81">
        <f>'Parent Information'!AQ99</f>
        <v>0.53500011316899998</v>
      </c>
      <c r="H95" s="81">
        <f>'Parent Information'!AR99</f>
        <v>0.53500011323800001</v>
      </c>
      <c r="I95" s="84">
        <f t="shared" si="13"/>
        <v>1</v>
      </c>
      <c r="J95" s="84" t="str">
        <f t="shared" si="14"/>
        <v>CHECK</v>
      </c>
      <c r="K95" s="84"/>
      <c r="L95" s="83">
        <f t="shared" si="15"/>
        <v>0.53490314000000005</v>
      </c>
      <c r="M95" s="82" t="str">
        <f t="shared" si="16"/>
        <v/>
      </c>
      <c r="N95">
        <f t="shared" si="17"/>
        <v>1</v>
      </c>
      <c r="O95">
        <f t="shared" si="18"/>
        <v>1.1323799997686734E-7</v>
      </c>
      <c r="Q95">
        <f t="shared" si="19"/>
        <v>0</v>
      </c>
      <c r="R95" s="80">
        <f t="shared" si="20"/>
        <v>1.8125822147124058E-4</v>
      </c>
      <c r="S95">
        <f t="shared" si="21"/>
        <v>9.6973168999925363E-5</v>
      </c>
    </row>
    <row r="96" spans="1:19" x14ac:dyDescent="0.25">
      <c r="A96" s="1" t="str">
        <f>'Parent Information'!G100</f>
        <v>70-07-16-200-008</v>
      </c>
      <c r="B96" s="84">
        <f t="shared" si="11"/>
        <v>2.0219999999999998</v>
      </c>
      <c r="C96" s="81">
        <f>'Parent Information'!AN100</f>
        <v>2.14169908</v>
      </c>
      <c r="D96">
        <f t="shared" si="12"/>
        <v>0.35</v>
      </c>
      <c r="E96" s="85"/>
      <c r="F96" s="50">
        <v>4</v>
      </c>
      <c r="G96" s="81">
        <f>'Parent Information'!AQ100</f>
        <v>2.1420879125200001</v>
      </c>
      <c r="H96" s="81">
        <f>'Parent Information'!AR100</f>
        <v>2.0217763828100002</v>
      </c>
      <c r="I96" s="84">
        <f t="shared" si="13"/>
        <v>0.94399999999999995</v>
      </c>
      <c r="J96" s="84" t="str">
        <f t="shared" si="14"/>
        <v/>
      </c>
      <c r="K96" s="84"/>
      <c r="L96" s="83">
        <f t="shared" si="15"/>
        <v>2.0217763828100002</v>
      </c>
      <c r="M96" s="82" t="str">
        <f t="shared" si="16"/>
        <v/>
      </c>
      <c r="N96">
        <f t="shared" si="17"/>
        <v>0</v>
      </c>
      <c r="O96">
        <f t="shared" si="18"/>
        <v>2.2361718999963642E-4</v>
      </c>
      <c r="Q96">
        <f t="shared" si="19"/>
        <v>0</v>
      </c>
      <c r="R96" s="80">
        <f t="shared" si="20"/>
        <v>1.8152033711010156E-4</v>
      </c>
      <c r="S96">
        <f t="shared" si="21"/>
        <v>3.8883252000010415E-4</v>
      </c>
    </row>
    <row r="97" spans="1:19" x14ac:dyDescent="0.25">
      <c r="A97" s="1" t="str">
        <f>'Parent Information'!G101</f>
        <v>70-07-16-200-011</v>
      </c>
      <c r="B97" s="84">
        <f t="shared" si="11"/>
        <v>6.8000000000000005E-2</v>
      </c>
      <c r="C97" s="81">
        <f>'Parent Information'!AN101</f>
        <v>2.49972255</v>
      </c>
      <c r="D97">
        <f t="shared" si="12"/>
        <v>0.34</v>
      </c>
      <c r="E97" s="85"/>
      <c r="F97" s="50">
        <v>4</v>
      </c>
      <c r="G97" s="81">
        <f>'Parent Information'!AQ101</f>
        <v>2.5001761577099999</v>
      </c>
      <c r="H97" s="81">
        <f>'Parent Information'!AR101</f>
        <v>6.75663499344E-2</v>
      </c>
      <c r="I97" s="84">
        <f t="shared" si="13"/>
        <v>2.7E-2</v>
      </c>
      <c r="J97" s="84" t="str">
        <f t="shared" si="14"/>
        <v/>
      </c>
      <c r="K97" s="84"/>
      <c r="L97" s="83">
        <f t="shared" si="15"/>
        <v>6.75663499344E-2</v>
      </c>
      <c r="M97" s="82" t="str">
        <f t="shared" si="16"/>
        <v/>
      </c>
      <c r="N97">
        <f t="shared" si="17"/>
        <v>0</v>
      </c>
      <c r="O97">
        <f t="shared" si="18"/>
        <v>4.336500656000053E-4</v>
      </c>
      <c r="Q97">
        <f t="shared" si="19"/>
        <v>0</v>
      </c>
      <c r="R97" s="80">
        <f t="shared" si="20"/>
        <v>1.8143029986150661E-4</v>
      </c>
      <c r="S97">
        <f t="shared" si="21"/>
        <v>4.5360770999991473E-4</v>
      </c>
    </row>
    <row r="98" spans="1:19" x14ac:dyDescent="0.25">
      <c r="A98" s="1" t="str">
        <f>'Parent Information'!G102</f>
        <v>70-07-16-200-015</v>
      </c>
      <c r="B98" s="84">
        <f t="shared" si="11"/>
        <v>0.71399999999999997</v>
      </c>
      <c r="C98" s="81">
        <f>'Parent Information'!AN102</f>
        <v>2.7146416100000001</v>
      </c>
      <c r="D98">
        <f t="shared" si="12"/>
        <v>0.34</v>
      </c>
      <c r="E98" s="85"/>
      <c r="F98" s="50">
        <v>4</v>
      </c>
      <c r="G98" s="81">
        <f>'Parent Information'!AQ102</f>
        <v>2.7151349481399998</v>
      </c>
      <c r="H98" s="81">
        <f>'Parent Information'!AR102</f>
        <v>0.71420783138800004</v>
      </c>
      <c r="I98" s="84">
        <f t="shared" si="13"/>
        <v>0.26300000000000001</v>
      </c>
      <c r="J98" s="84" t="str">
        <f t="shared" si="14"/>
        <v/>
      </c>
      <c r="K98" s="84"/>
      <c r="L98" s="83">
        <f t="shared" si="15"/>
        <v>0.71420783138800004</v>
      </c>
      <c r="M98" s="82" t="str">
        <f t="shared" si="16"/>
        <v/>
      </c>
      <c r="N98">
        <f t="shared" si="17"/>
        <v>0</v>
      </c>
      <c r="O98">
        <f t="shared" si="18"/>
        <v>2.0783138800006817E-4</v>
      </c>
      <c r="Q98">
        <f t="shared" si="19"/>
        <v>0</v>
      </c>
      <c r="R98" s="80">
        <f t="shared" si="20"/>
        <v>1.8169930755655204E-4</v>
      </c>
      <c r="S98">
        <f t="shared" si="21"/>
        <v>4.9333813999963283E-4</v>
      </c>
    </row>
    <row r="99" spans="1:19" x14ac:dyDescent="0.25">
      <c r="A99" s="1" t="str">
        <f>'Parent Information'!G103</f>
        <v>70-07-16-200-022</v>
      </c>
      <c r="B99" s="84">
        <f t="shared" si="11"/>
        <v>1.4950000000000001</v>
      </c>
      <c r="C99" s="81">
        <f>'Parent Information'!AN103</f>
        <v>1.6994260000000001</v>
      </c>
      <c r="D99">
        <f t="shared" si="12"/>
        <v>0.36</v>
      </c>
      <c r="E99" s="85"/>
      <c r="F99" s="50">
        <v>4</v>
      </c>
      <c r="G99" s="81">
        <f>'Parent Information'!AQ103</f>
        <v>1.6997350221700001</v>
      </c>
      <c r="H99" s="81">
        <f>'Parent Information'!AR103</f>
        <v>1.49509474195</v>
      </c>
      <c r="I99" s="84">
        <f t="shared" si="13"/>
        <v>0.88</v>
      </c>
      <c r="J99" s="84" t="str">
        <f t="shared" si="14"/>
        <v/>
      </c>
      <c r="K99" s="84"/>
      <c r="L99" s="83">
        <f t="shared" si="15"/>
        <v>1.4954948800000001</v>
      </c>
      <c r="M99" s="82" t="str">
        <f t="shared" si="16"/>
        <v/>
      </c>
      <c r="N99">
        <f t="shared" si="17"/>
        <v>0</v>
      </c>
      <c r="O99">
        <f t="shared" si="18"/>
        <v>9.474194999992136E-5</v>
      </c>
      <c r="Q99">
        <f t="shared" si="19"/>
        <v>0</v>
      </c>
      <c r="R99" s="80">
        <f t="shared" si="20"/>
        <v>1.818060850481456E-4</v>
      </c>
      <c r="S99">
        <f t="shared" si="21"/>
        <v>3.0902216999995069E-4</v>
      </c>
    </row>
    <row r="100" spans="1:19" x14ac:dyDescent="0.25">
      <c r="A100" s="1" t="str">
        <f>'Parent Information'!G104</f>
        <v>70-07-16-200-023</v>
      </c>
      <c r="B100" s="84">
        <f t="shared" si="11"/>
        <v>0.89</v>
      </c>
      <c r="C100" s="81">
        <f>'Parent Information'!AN104</f>
        <v>1.1292027899999999</v>
      </c>
      <c r="D100">
        <f t="shared" si="12"/>
        <v>0.39</v>
      </c>
      <c r="E100" s="85"/>
      <c r="F100" s="50">
        <v>4</v>
      </c>
      <c r="G100" s="81">
        <f>'Parent Information'!AQ104</f>
        <v>1.1294072136</v>
      </c>
      <c r="H100" s="81">
        <f>'Parent Information'!AR104</f>
        <v>0.88944383946500005</v>
      </c>
      <c r="I100" s="84">
        <f t="shared" si="13"/>
        <v>0.78800000000000003</v>
      </c>
      <c r="J100" s="84" t="str">
        <f t="shared" si="14"/>
        <v/>
      </c>
      <c r="K100" s="84"/>
      <c r="L100" s="83">
        <f t="shared" si="15"/>
        <v>0.88981179851999992</v>
      </c>
      <c r="M100" s="82" t="str">
        <f t="shared" si="16"/>
        <v/>
      </c>
      <c r="N100">
        <f t="shared" si="17"/>
        <v>0</v>
      </c>
      <c r="O100">
        <f t="shared" si="18"/>
        <v>5.5616053499996099E-4</v>
      </c>
      <c r="Q100">
        <f t="shared" si="19"/>
        <v>0</v>
      </c>
      <c r="R100" s="80">
        <f t="shared" si="20"/>
        <v>1.8100079186536796E-4</v>
      </c>
      <c r="S100">
        <f t="shared" si="21"/>
        <v>2.0442360000005877E-4</v>
      </c>
    </row>
    <row r="101" spans="1:19" x14ac:dyDescent="0.25">
      <c r="A101" s="1" t="str">
        <f>'Parent Information'!G105</f>
        <v>70-07-16-200-027</v>
      </c>
      <c r="B101" s="84">
        <f t="shared" si="11"/>
        <v>0.82899999999999996</v>
      </c>
      <c r="C101" s="81">
        <f>'Parent Information'!AN105</f>
        <v>1.16376368</v>
      </c>
      <c r="D101">
        <f t="shared" si="12"/>
        <v>0.39</v>
      </c>
      <c r="E101" s="85"/>
      <c r="F101" s="50">
        <v>4</v>
      </c>
      <c r="G101" s="81">
        <f>'Parent Information'!AQ105</f>
        <v>1.1639749430199999</v>
      </c>
      <c r="H101" s="81">
        <f>'Parent Information'!AR105</f>
        <v>0.82856960480599995</v>
      </c>
      <c r="I101" s="84">
        <f t="shared" si="13"/>
        <v>0.71199999999999997</v>
      </c>
      <c r="J101" s="84" t="str">
        <f t="shared" si="14"/>
        <v/>
      </c>
      <c r="K101" s="84"/>
      <c r="L101" s="83">
        <f t="shared" si="15"/>
        <v>0.82859974015999993</v>
      </c>
      <c r="M101" s="82" t="str">
        <f t="shared" si="16"/>
        <v/>
      </c>
      <c r="N101">
        <f t="shared" si="17"/>
        <v>0</v>
      </c>
      <c r="O101">
        <f t="shared" si="18"/>
        <v>4.3039519400001058E-4</v>
      </c>
      <c r="Q101">
        <f t="shared" si="19"/>
        <v>0</v>
      </c>
      <c r="R101" s="80">
        <f t="shared" si="20"/>
        <v>1.8150134697215146E-4</v>
      </c>
      <c r="S101">
        <f t="shared" si="21"/>
        <v>2.1126301999996322E-4</v>
      </c>
    </row>
    <row r="102" spans="1:19" x14ac:dyDescent="0.25">
      <c r="A102" s="1" t="str">
        <f>'Parent Information'!G106</f>
        <v>70-07-16-200-031</v>
      </c>
      <c r="B102" s="84">
        <f t="shared" si="11"/>
        <v>72.119</v>
      </c>
      <c r="C102" s="81">
        <f>'Parent Information'!AN106</f>
        <v>143.07738423999999</v>
      </c>
      <c r="D102">
        <f t="shared" si="12"/>
        <v>0.7</v>
      </c>
      <c r="E102" s="85"/>
      <c r="F102" s="50">
        <v>2</v>
      </c>
      <c r="G102" s="81">
        <f>'Parent Information'!AQ106</f>
        <v>143.10338651500001</v>
      </c>
      <c r="H102" s="81">
        <f>'Parent Information'!AR106</f>
        <v>72.119058021599997</v>
      </c>
      <c r="I102" s="84">
        <f t="shared" si="13"/>
        <v>0.504</v>
      </c>
      <c r="J102" s="84" t="str">
        <f t="shared" si="14"/>
        <v/>
      </c>
      <c r="K102" s="84"/>
      <c r="L102" s="83">
        <f t="shared" si="15"/>
        <v>72.119058021599997</v>
      </c>
      <c r="M102" s="82" t="str">
        <f t="shared" si="16"/>
        <v/>
      </c>
      <c r="N102">
        <f t="shared" si="17"/>
        <v>0</v>
      </c>
      <c r="O102">
        <f t="shared" si="18"/>
        <v>5.8021599997459816E-5</v>
      </c>
      <c r="Q102">
        <f t="shared" si="19"/>
        <v>0</v>
      </c>
      <c r="R102" s="80">
        <f t="shared" si="20"/>
        <v>1.8170272299809667E-4</v>
      </c>
      <c r="S102">
        <f t="shared" si="21"/>
        <v>2.6002275000024611E-2</v>
      </c>
    </row>
    <row r="103" spans="1:19" x14ac:dyDescent="0.25">
      <c r="A103" s="1" t="str">
        <f>'Parent Information'!G107</f>
        <v>70-07-16-215-001</v>
      </c>
      <c r="B103" s="84">
        <f t="shared" si="11"/>
        <v>0.34699999999999998</v>
      </c>
      <c r="C103" s="81">
        <f>'Parent Information'!AN107</f>
        <v>0.34701834999999998</v>
      </c>
      <c r="D103">
        <f t="shared" si="12"/>
        <v>0.4</v>
      </c>
      <c r="E103" s="85"/>
      <c r="F103" s="50">
        <v>4</v>
      </c>
      <c r="G103" s="81">
        <f>'Parent Information'!AQ107</f>
        <v>0.34708028849099998</v>
      </c>
      <c r="H103" s="81">
        <f>'Parent Information'!AR107</f>
        <v>0.34708143333300001</v>
      </c>
      <c r="I103" s="84">
        <f t="shared" si="13"/>
        <v>1</v>
      </c>
      <c r="J103" s="84" t="str">
        <f t="shared" si="14"/>
        <v/>
      </c>
      <c r="K103" s="84"/>
      <c r="L103" s="83">
        <f t="shared" si="15"/>
        <v>0.34701834999999998</v>
      </c>
      <c r="M103" s="82" t="str">
        <f t="shared" si="16"/>
        <v/>
      </c>
      <c r="N103">
        <f t="shared" si="17"/>
        <v>0</v>
      </c>
      <c r="O103">
        <f t="shared" si="18"/>
        <v>8.1433333000036079E-5</v>
      </c>
      <c r="Q103">
        <f t="shared" si="19"/>
        <v>0</v>
      </c>
      <c r="R103" s="80">
        <f t="shared" si="20"/>
        <v>1.7845580130549E-4</v>
      </c>
      <c r="S103">
        <f t="shared" si="21"/>
        <v>6.1938491000002038E-5</v>
      </c>
    </row>
    <row r="104" spans="1:19" x14ac:dyDescent="0.25">
      <c r="A104" s="1" t="str">
        <f>'Parent Information'!G108</f>
        <v>70-07-16-215-002</v>
      </c>
      <c r="B104" s="84">
        <f t="shared" si="11"/>
        <v>0.504</v>
      </c>
      <c r="C104" s="81">
        <f>'Parent Information'!AN108</f>
        <v>0.50386308000000002</v>
      </c>
      <c r="D104">
        <f t="shared" si="12"/>
        <v>0.4</v>
      </c>
      <c r="E104" s="85"/>
      <c r="F104" s="50">
        <v>4</v>
      </c>
      <c r="G104" s="81">
        <f>'Parent Information'!AQ108</f>
        <v>0.50395462979799999</v>
      </c>
      <c r="H104" s="81">
        <f>'Parent Information'!AR108</f>
        <v>0.50395462979899996</v>
      </c>
      <c r="I104" s="84">
        <f t="shared" si="13"/>
        <v>1</v>
      </c>
      <c r="J104" s="84" t="str">
        <f t="shared" si="14"/>
        <v>CHECK</v>
      </c>
      <c r="K104" s="84"/>
      <c r="L104" s="83">
        <f t="shared" si="15"/>
        <v>0.50386308000000002</v>
      </c>
      <c r="M104" s="82" t="str">
        <f t="shared" si="16"/>
        <v/>
      </c>
      <c r="N104">
        <f t="shared" si="17"/>
        <v>1</v>
      </c>
      <c r="O104">
        <f t="shared" si="18"/>
        <v>4.5370201000038968E-5</v>
      </c>
      <c r="Q104">
        <f t="shared" si="19"/>
        <v>0</v>
      </c>
      <c r="R104" s="80">
        <f t="shared" si="20"/>
        <v>1.816627779303543E-4</v>
      </c>
      <c r="S104">
        <f t="shared" si="21"/>
        <v>9.1549797999967986E-5</v>
      </c>
    </row>
    <row r="105" spans="1:19" x14ac:dyDescent="0.25">
      <c r="A105" s="1" t="str">
        <f>'Parent Information'!G109</f>
        <v>70-07-16-215-003</v>
      </c>
      <c r="B105" s="84">
        <f t="shared" si="11"/>
        <v>0.56699999999999995</v>
      </c>
      <c r="C105" s="81">
        <f>'Parent Information'!AN109</f>
        <v>0.56709529999999997</v>
      </c>
      <c r="D105">
        <f t="shared" si="12"/>
        <v>0.4</v>
      </c>
      <c r="E105" s="85"/>
      <c r="F105" s="50">
        <v>4</v>
      </c>
      <c r="G105" s="81">
        <f>'Parent Information'!AQ109</f>
        <v>0.56719746476900001</v>
      </c>
      <c r="H105" s="81">
        <f>'Parent Information'!AR109</f>
        <v>0.56719781654099999</v>
      </c>
      <c r="I105" s="84">
        <f t="shared" si="13"/>
        <v>1</v>
      </c>
      <c r="J105" s="84" t="str">
        <f t="shared" si="14"/>
        <v/>
      </c>
      <c r="K105" s="84"/>
      <c r="L105" s="83">
        <f t="shared" si="15"/>
        <v>0.56709529999999997</v>
      </c>
      <c r="M105" s="82" t="str">
        <f t="shared" si="16"/>
        <v/>
      </c>
      <c r="N105">
        <f t="shared" si="17"/>
        <v>0</v>
      </c>
      <c r="O105">
        <f t="shared" si="18"/>
        <v>1.9781654100003987E-4</v>
      </c>
      <c r="Q105">
        <f t="shared" si="19"/>
        <v>0</v>
      </c>
      <c r="R105" s="80">
        <f t="shared" si="20"/>
        <v>1.8012204804486248E-4</v>
      </c>
      <c r="S105">
        <f t="shared" si="21"/>
        <v>1.0216476900004601E-4</v>
      </c>
    </row>
    <row r="106" spans="1:19" x14ac:dyDescent="0.25">
      <c r="A106" s="1" t="str">
        <f>'Parent Information'!G110</f>
        <v>70-07-16-215-004</v>
      </c>
      <c r="B106" s="84">
        <f t="shared" si="11"/>
        <v>0.56699999999999995</v>
      </c>
      <c r="C106" s="81">
        <f>'Parent Information'!AN110</f>
        <v>0.56721467999999997</v>
      </c>
      <c r="D106">
        <f t="shared" si="12"/>
        <v>0.4</v>
      </c>
      <c r="E106" s="85"/>
      <c r="F106" s="50">
        <v>4</v>
      </c>
      <c r="G106" s="81">
        <f>'Parent Information'!AQ110</f>
        <v>0.56730565854000004</v>
      </c>
      <c r="H106" s="81">
        <f>'Parent Information'!AR110</f>
        <v>0.56730565856799997</v>
      </c>
      <c r="I106" s="84">
        <f t="shared" si="13"/>
        <v>1</v>
      </c>
      <c r="J106" s="84" t="str">
        <f t="shared" si="14"/>
        <v/>
      </c>
      <c r="K106" s="84"/>
      <c r="L106" s="83">
        <f t="shared" si="15"/>
        <v>0.56721467999999997</v>
      </c>
      <c r="M106" s="82" t="str">
        <f t="shared" si="16"/>
        <v/>
      </c>
      <c r="N106">
        <f t="shared" si="17"/>
        <v>0</v>
      </c>
      <c r="O106">
        <f t="shared" si="18"/>
        <v>3.0565856800002233E-4</v>
      </c>
      <c r="Q106">
        <f t="shared" si="19"/>
        <v>0</v>
      </c>
      <c r="R106" s="80">
        <f t="shared" si="20"/>
        <v>1.6036952678068382E-4</v>
      </c>
      <c r="S106">
        <f t="shared" si="21"/>
        <v>9.0978540000064001E-5</v>
      </c>
    </row>
    <row r="107" spans="1:19" x14ac:dyDescent="0.25">
      <c r="A107" s="1" t="str">
        <f>'Parent Information'!G111</f>
        <v>70-07-16-215-005</v>
      </c>
      <c r="B107" s="84">
        <f t="shared" si="11"/>
        <v>0.51100000000000001</v>
      </c>
      <c r="C107" s="81">
        <f>'Parent Information'!AN111</f>
        <v>0.51064967999999999</v>
      </c>
      <c r="D107">
        <f t="shared" si="12"/>
        <v>0.4</v>
      </c>
      <c r="E107" s="85"/>
      <c r="F107" s="50">
        <v>4</v>
      </c>
      <c r="G107" s="81">
        <f>'Parent Information'!AQ111</f>
        <v>0.510742143697</v>
      </c>
      <c r="H107" s="81">
        <f>'Parent Information'!AR111</f>
        <v>0.51074214367500004</v>
      </c>
      <c r="I107" s="84">
        <f t="shared" si="13"/>
        <v>1</v>
      </c>
      <c r="J107" s="84" t="str">
        <f t="shared" si="14"/>
        <v>CHECK</v>
      </c>
      <c r="K107" s="84"/>
      <c r="L107" s="83">
        <f t="shared" si="15"/>
        <v>0.51064967999999999</v>
      </c>
      <c r="M107" s="82" t="str">
        <f t="shared" si="16"/>
        <v/>
      </c>
      <c r="N107">
        <f t="shared" si="17"/>
        <v>1</v>
      </c>
      <c r="O107">
        <f t="shared" si="18"/>
        <v>2.5785632499997213E-4</v>
      </c>
      <c r="Q107">
        <f t="shared" si="19"/>
        <v>0</v>
      </c>
      <c r="R107" s="80">
        <f t="shared" si="20"/>
        <v>1.8103792322815413E-4</v>
      </c>
      <c r="S107">
        <f t="shared" si="21"/>
        <v>9.2463697000000344E-5</v>
      </c>
    </row>
    <row r="108" spans="1:19" x14ac:dyDescent="0.25">
      <c r="A108" s="1" t="str">
        <f>'Parent Information'!G112</f>
        <v>70-07-16-215-006</v>
      </c>
      <c r="B108" s="84">
        <f t="shared" si="11"/>
        <v>0.53</v>
      </c>
      <c r="C108" s="81">
        <f>'Parent Information'!AN112</f>
        <v>0.52961311</v>
      </c>
      <c r="D108">
        <f t="shared" si="12"/>
        <v>0.4</v>
      </c>
      <c r="E108" s="85"/>
      <c r="F108" s="50">
        <v>4</v>
      </c>
      <c r="G108" s="81">
        <f>'Parent Information'!AQ112</f>
        <v>0.52970876257800004</v>
      </c>
      <c r="H108" s="81">
        <f>'Parent Information'!AR112</f>
        <v>0.52970876255300003</v>
      </c>
      <c r="I108" s="84">
        <f t="shared" si="13"/>
        <v>1</v>
      </c>
      <c r="J108" s="84" t="str">
        <f t="shared" si="14"/>
        <v>CHECK</v>
      </c>
      <c r="K108" s="84"/>
      <c r="L108" s="83">
        <f t="shared" si="15"/>
        <v>0.52961311</v>
      </c>
      <c r="M108" s="82" t="str">
        <f t="shared" si="16"/>
        <v/>
      </c>
      <c r="N108">
        <f t="shared" si="17"/>
        <v>1</v>
      </c>
      <c r="O108">
        <f t="shared" si="18"/>
        <v>2.9123744699999232E-4</v>
      </c>
      <c r="Q108">
        <f t="shared" si="19"/>
        <v>0</v>
      </c>
      <c r="R108" s="80">
        <f t="shared" si="20"/>
        <v>1.8057578948574299E-4</v>
      </c>
      <c r="S108">
        <f t="shared" si="21"/>
        <v>9.5652578000038346E-5</v>
      </c>
    </row>
    <row r="109" spans="1:19" x14ac:dyDescent="0.25">
      <c r="A109" s="1" t="str">
        <f>'Parent Information'!G113</f>
        <v>70-07-16-215-007</v>
      </c>
      <c r="B109" s="84">
        <f t="shared" si="11"/>
        <v>1.59</v>
      </c>
      <c r="C109" s="81">
        <f>'Parent Information'!AN113</f>
        <v>1.5899914399999999</v>
      </c>
      <c r="D109">
        <f t="shared" si="12"/>
        <v>0.36</v>
      </c>
      <c r="E109" s="85"/>
      <c r="F109" s="50">
        <v>4</v>
      </c>
      <c r="G109" s="81">
        <f>'Parent Information'!AQ113</f>
        <v>1.59027932988</v>
      </c>
      <c r="H109" s="81">
        <f>'Parent Information'!AR113</f>
        <v>1.59027932995</v>
      </c>
      <c r="I109" s="84">
        <f t="shared" si="13"/>
        <v>1</v>
      </c>
      <c r="J109" s="84" t="str">
        <f t="shared" si="14"/>
        <v>CHECK</v>
      </c>
      <c r="K109" s="84"/>
      <c r="L109" s="83">
        <f t="shared" si="15"/>
        <v>1.5899914399999999</v>
      </c>
      <c r="M109" s="82" t="str">
        <f t="shared" si="16"/>
        <v/>
      </c>
      <c r="N109">
        <f t="shared" si="17"/>
        <v>1</v>
      </c>
      <c r="O109">
        <f t="shared" si="18"/>
        <v>2.793299499999069E-4</v>
      </c>
      <c r="Q109">
        <f t="shared" si="19"/>
        <v>0</v>
      </c>
      <c r="R109" s="80">
        <f t="shared" si="20"/>
        <v>1.8103101423180932E-4</v>
      </c>
      <c r="S109">
        <f t="shared" si="21"/>
        <v>2.8788988000005844E-4</v>
      </c>
    </row>
    <row r="110" spans="1:19" x14ac:dyDescent="0.25">
      <c r="A110" s="1" t="str">
        <f>'Parent Information'!G114</f>
        <v>70-07-16-215-008</v>
      </c>
      <c r="B110" s="84">
        <f t="shared" si="11"/>
        <v>0.45200000000000001</v>
      </c>
      <c r="C110" s="81">
        <f>'Parent Information'!AN114</f>
        <v>0.45163165999999999</v>
      </c>
      <c r="D110">
        <f t="shared" si="12"/>
        <v>0.4</v>
      </c>
      <c r="E110" s="85"/>
      <c r="F110" s="50">
        <v>4</v>
      </c>
      <c r="G110" s="81">
        <f>'Parent Information'!AQ114</f>
        <v>0.45171461382400002</v>
      </c>
      <c r="H110" s="81">
        <f>'Parent Information'!AR114</f>
        <v>0.45171461377</v>
      </c>
      <c r="I110" s="84">
        <f t="shared" si="13"/>
        <v>1</v>
      </c>
      <c r="J110" s="84" t="str">
        <f t="shared" si="14"/>
        <v>CHECK</v>
      </c>
      <c r="K110" s="84"/>
      <c r="L110" s="83">
        <f t="shared" si="15"/>
        <v>0.45163165999999999</v>
      </c>
      <c r="M110" s="82" t="str">
        <f t="shared" si="16"/>
        <v/>
      </c>
      <c r="N110">
        <f t="shared" si="17"/>
        <v>1</v>
      </c>
      <c r="O110">
        <f t="shared" si="18"/>
        <v>2.8538623000001762E-4</v>
      </c>
      <c r="Q110">
        <f t="shared" si="19"/>
        <v>0</v>
      </c>
      <c r="R110" s="80">
        <f t="shared" si="20"/>
        <v>1.8364210822798972E-4</v>
      </c>
      <c r="S110">
        <f t="shared" si="21"/>
        <v>8.2953824000031595E-5</v>
      </c>
    </row>
    <row r="111" spans="1:19" x14ac:dyDescent="0.25">
      <c r="A111" s="1" t="str">
        <f>'Parent Information'!G115</f>
        <v>70-07-16-215-009</v>
      </c>
      <c r="B111" s="84">
        <f t="shared" si="11"/>
        <v>0.36399999999999999</v>
      </c>
      <c r="C111" s="81">
        <f>'Parent Information'!AN115</f>
        <v>0.36419181</v>
      </c>
      <c r="D111">
        <f t="shared" si="12"/>
        <v>0.4</v>
      </c>
      <c r="E111" s="85"/>
      <c r="F111" s="50">
        <v>4</v>
      </c>
      <c r="G111" s="81">
        <f>'Parent Information'!AQ115</f>
        <v>0.36425791741500002</v>
      </c>
      <c r="H111" s="81">
        <f>'Parent Information'!AR115</f>
        <v>0.36425789910299999</v>
      </c>
      <c r="I111" s="84">
        <f t="shared" si="13"/>
        <v>1</v>
      </c>
      <c r="J111" s="84" t="str">
        <f t="shared" si="14"/>
        <v/>
      </c>
      <c r="K111" s="84"/>
      <c r="L111" s="83">
        <f t="shared" si="15"/>
        <v>0.36419181</v>
      </c>
      <c r="M111" s="82" t="str">
        <f t="shared" si="16"/>
        <v/>
      </c>
      <c r="N111">
        <f t="shared" si="17"/>
        <v>0</v>
      </c>
      <c r="O111">
        <f t="shared" si="18"/>
        <v>2.5789910300000329E-4</v>
      </c>
      <c r="Q111">
        <f t="shared" si="19"/>
        <v>0</v>
      </c>
      <c r="R111" s="80">
        <f t="shared" si="20"/>
        <v>1.8148518354564662E-4</v>
      </c>
      <c r="S111">
        <f t="shared" si="21"/>
        <v>6.6107415000016267E-5</v>
      </c>
    </row>
    <row r="112" spans="1:19" x14ac:dyDescent="0.25">
      <c r="A112" s="1" t="str">
        <f>'Parent Information'!G116</f>
        <v>70-07-16-215-010</v>
      </c>
      <c r="B112" s="84">
        <f t="shared" si="11"/>
        <v>0.379</v>
      </c>
      <c r="C112" s="81">
        <f>'Parent Information'!AN116</f>
        <v>0.37915557999999999</v>
      </c>
      <c r="D112">
        <f t="shared" si="12"/>
        <v>0.4</v>
      </c>
      <c r="E112" s="85"/>
      <c r="F112" s="50">
        <v>4</v>
      </c>
      <c r="G112" s="81">
        <f>'Parent Information'!AQ116</f>
        <v>0.37922436667499998</v>
      </c>
      <c r="H112" s="81">
        <f>'Parent Information'!AR116</f>
        <v>0.37922436670800003</v>
      </c>
      <c r="I112" s="84">
        <f t="shared" si="13"/>
        <v>1</v>
      </c>
      <c r="J112" s="84" t="str">
        <f t="shared" si="14"/>
        <v/>
      </c>
      <c r="K112" s="84"/>
      <c r="L112" s="83">
        <f t="shared" si="15"/>
        <v>0.37915557999999999</v>
      </c>
      <c r="M112" s="82" t="str">
        <f t="shared" si="16"/>
        <v/>
      </c>
      <c r="N112">
        <f t="shared" si="17"/>
        <v>0</v>
      </c>
      <c r="O112">
        <f t="shared" si="18"/>
        <v>2.2436670800002334E-4</v>
      </c>
      <c r="Q112">
        <f t="shared" si="19"/>
        <v>0</v>
      </c>
      <c r="R112" s="80">
        <f t="shared" si="20"/>
        <v>1.8138780375085637E-4</v>
      </c>
      <c r="S112">
        <f t="shared" si="21"/>
        <v>6.8786674999987696E-5</v>
      </c>
    </row>
    <row r="113" spans="1:19" x14ac:dyDescent="0.25">
      <c r="A113" s="1" t="str">
        <f>'Parent Information'!G117</f>
        <v>70-07-16-215-011</v>
      </c>
      <c r="B113" s="84">
        <f t="shared" si="11"/>
        <v>0.39</v>
      </c>
      <c r="C113" s="81">
        <f>'Parent Information'!AN117</f>
        <v>0.39004904000000001</v>
      </c>
      <c r="D113">
        <f t="shared" si="12"/>
        <v>0.4</v>
      </c>
      <c r="E113" s="85"/>
      <c r="F113" s="50">
        <v>4</v>
      </c>
      <c r="G113" s="81">
        <f>'Parent Information'!AQ117</f>
        <v>0.39011954038000002</v>
      </c>
      <c r="H113" s="81">
        <f>'Parent Information'!AR117</f>
        <v>0.390119493082</v>
      </c>
      <c r="I113" s="84">
        <f t="shared" si="13"/>
        <v>1</v>
      </c>
      <c r="J113" s="84" t="str">
        <f t="shared" si="14"/>
        <v/>
      </c>
      <c r="K113" s="84"/>
      <c r="L113" s="83">
        <f t="shared" si="15"/>
        <v>0.39004904000000001</v>
      </c>
      <c r="M113" s="82" t="str">
        <f t="shared" si="16"/>
        <v/>
      </c>
      <c r="N113">
        <f t="shared" si="17"/>
        <v>0</v>
      </c>
      <c r="O113">
        <f t="shared" si="18"/>
        <v>1.1949308199998843E-4</v>
      </c>
      <c r="Q113">
        <f t="shared" si="19"/>
        <v>0</v>
      </c>
      <c r="R113" s="80">
        <f t="shared" si="20"/>
        <v>1.8071481354492823E-4</v>
      </c>
      <c r="S113">
        <f t="shared" si="21"/>
        <v>7.0500380000004803E-5</v>
      </c>
    </row>
    <row r="114" spans="1:19" x14ac:dyDescent="0.25">
      <c r="A114" s="1" t="str">
        <f>'Parent Information'!G118</f>
        <v>70-07-16-215-012</v>
      </c>
      <c r="B114" s="84">
        <f t="shared" si="11"/>
        <v>0.42399999999999999</v>
      </c>
      <c r="C114" s="81">
        <f>'Parent Information'!AN118</f>
        <v>0.42406611999999999</v>
      </c>
      <c r="D114">
        <f t="shared" si="12"/>
        <v>0.4</v>
      </c>
      <c r="E114" s="85"/>
      <c r="F114" s="50">
        <v>4</v>
      </c>
      <c r="G114" s="81">
        <f>'Parent Information'!AQ118</f>
        <v>0.42414329247299998</v>
      </c>
      <c r="H114" s="81">
        <f>'Parent Information'!AR118</f>
        <v>0.42414329252400002</v>
      </c>
      <c r="I114" s="84">
        <f t="shared" si="13"/>
        <v>1</v>
      </c>
      <c r="J114" s="84" t="str">
        <f t="shared" si="14"/>
        <v/>
      </c>
      <c r="K114" s="84"/>
      <c r="L114" s="83">
        <f t="shared" si="15"/>
        <v>0.42406611999999999</v>
      </c>
      <c r="M114" s="82" t="str">
        <f t="shared" si="16"/>
        <v/>
      </c>
      <c r="N114">
        <f t="shared" si="17"/>
        <v>0</v>
      </c>
      <c r="O114">
        <f t="shared" si="18"/>
        <v>1.4329252400002712E-4</v>
      </c>
      <c r="Q114">
        <f t="shared" si="19"/>
        <v>0</v>
      </c>
      <c r="R114" s="80">
        <f t="shared" si="20"/>
        <v>1.8194905912581271E-4</v>
      </c>
      <c r="S114">
        <f t="shared" si="21"/>
        <v>7.7172472999986752E-5</v>
      </c>
    </row>
    <row r="115" spans="1:19" x14ac:dyDescent="0.25">
      <c r="A115" s="1" t="str">
        <f>'Parent Information'!G119</f>
        <v>70-07-16-230-001</v>
      </c>
      <c r="B115" s="84">
        <f t="shared" si="11"/>
        <v>0.40400000000000003</v>
      </c>
      <c r="C115" s="81">
        <f>'Parent Information'!AN119</f>
        <v>0.40423091</v>
      </c>
      <c r="D115">
        <f t="shared" si="12"/>
        <v>0.4</v>
      </c>
      <c r="E115" s="85"/>
      <c r="F115" s="50">
        <v>4</v>
      </c>
      <c r="G115" s="81">
        <f>'Parent Information'!AQ119</f>
        <v>0.40430419779400001</v>
      </c>
      <c r="H115" s="81">
        <f>'Parent Information'!AR119</f>
        <v>0.40430965252000001</v>
      </c>
      <c r="I115" s="84">
        <f t="shared" si="13"/>
        <v>1</v>
      </c>
      <c r="J115" s="84" t="str">
        <f t="shared" si="14"/>
        <v/>
      </c>
      <c r="K115" s="84"/>
      <c r="L115" s="83">
        <f t="shared" si="15"/>
        <v>0.40423091</v>
      </c>
      <c r="M115" s="82" t="str">
        <f t="shared" si="16"/>
        <v/>
      </c>
      <c r="N115">
        <f t="shared" si="17"/>
        <v>0</v>
      </c>
      <c r="O115">
        <f t="shared" si="18"/>
        <v>3.0965251999998111E-4</v>
      </c>
      <c r="Q115">
        <f t="shared" si="19"/>
        <v>0</v>
      </c>
      <c r="R115" s="80">
        <f t="shared" si="20"/>
        <v>1.8126894155412961E-4</v>
      </c>
      <c r="S115">
        <f t="shared" si="21"/>
        <v>7.3287794000009843E-5</v>
      </c>
    </row>
    <row r="116" spans="1:19" x14ac:dyDescent="0.25">
      <c r="A116" s="1" t="str">
        <f>'Parent Information'!G120</f>
        <v>70-07-16-230-002</v>
      </c>
      <c r="B116" s="84">
        <f t="shared" si="11"/>
        <v>0.36699999999999999</v>
      </c>
      <c r="C116" s="81">
        <f>'Parent Information'!AN120</f>
        <v>0.36742300999999999</v>
      </c>
      <c r="D116">
        <f t="shared" si="12"/>
        <v>0.4</v>
      </c>
      <c r="E116" s="85"/>
      <c r="F116" s="50">
        <v>4</v>
      </c>
      <c r="G116" s="81">
        <f>'Parent Information'!AQ120</f>
        <v>0.36748959312599999</v>
      </c>
      <c r="H116" s="81">
        <f>'Parent Information'!AR120</f>
        <v>0.367489593123</v>
      </c>
      <c r="I116" s="84">
        <f t="shared" si="13"/>
        <v>1</v>
      </c>
      <c r="J116" s="84" t="str">
        <f t="shared" si="14"/>
        <v/>
      </c>
      <c r="K116" s="84"/>
      <c r="L116" s="83">
        <f t="shared" si="15"/>
        <v>0.36742300999999999</v>
      </c>
      <c r="M116" s="82" t="str">
        <f t="shared" si="16"/>
        <v/>
      </c>
      <c r="N116">
        <f t="shared" si="17"/>
        <v>0</v>
      </c>
      <c r="O116">
        <f t="shared" si="18"/>
        <v>4.8959312300000946E-4</v>
      </c>
      <c r="Q116">
        <f t="shared" si="19"/>
        <v>0</v>
      </c>
      <c r="R116" s="80">
        <f t="shared" si="20"/>
        <v>1.8118370491424505E-4</v>
      </c>
      <c r="S116">
        <f t="shared" si="21"/>
        <v>6.6583125999997161E-5</v>
      </c>
    </row>
    <row r="117" spans="1:19" x14ac:dyDescent="0.25">
      <c r="A117" s="1" t="str">
        <f>'Parent Information'!G121</f>
        <v>70-07-16-230-003</v>
      </c>
      <c r="B117" s="84">
        <f t="shared" si="11"/>
        <v>0.36699999999999999</v>
      </c>
      <c r="C117" s="81">
        <f>'Parent Information'!AN121</f>
        <v>0.36739409000000001</v>
      </c>
      <c r="D117">
        <f t="shared" si="12"/>
        <v>0.4</v>
      </c>
      <c r="E117" s="85"/>
      <c r="F117" s="50">
        <v>4</v>
      </c>
      <c r="G117" s="81">
        <f>'Parent Information'!AQ121</f>
        <v>0.36746076718600001</v>
      </c>
      <c r="H117" s="81">
        <f>'Parent Information'!AR121</f>
        <v>0.36746076716999998</v>
      </c>
      <c r="I117" s="84">
        <f t="shared" si="13"/>
        <v>1</v>
      </c>
      <c r="J117" s="84" t="str">
        <f t="shared" si="14"/>
        <v/>
      </c>
      <c r="K117" s="84"/>
      <c r="L117" s="83">
        <f t="shared" si="15"/>
        <v>0.36739409000000001</v>
      </c>
      <c r="M117" s="82" t="str">
        <f t="shared" si="16"/>
        <v/>
      </c>
      <c r="N117">
        <f t="shared" si="17"/>
        <v>0</v>
      </c>
      <c r="O117">
        <f t="shared" si="18"/>
        <v>4.6076716999998713E-4</v>
      </c>
      <c r="Q117">
        <f t="shared" si="19"/>
        <v>0</v>
      </c>
      <c r="R117" s="80">
        <f t="shared" si="20"/>
        <v>1.8145389101160216E-4</v>
      </c>
      <c r="S117">
        <f t="shared" si="21"/>
        <v>6.667718600000816E-5</v>
      </c>
    </row>
    <row r="118" spans="1:19" x14ac:dyDescent="0.25">
      <c r="A118" s="1" t="str">
        <f>'Parent Information'!G122</f>
        <v>70-07-16-230-004</v>
      </c>
      <c r="B118" s="84">
        <f t="shared" si="11"/>
        <v>0.36699999999999999</v>
      </c>
      <c r="C118" s="81">
        <f>'Parent Information'!AN122</f>
        <v>0.36745748</v>
      </c>
      <c r="D118">
        <f t="shared" si="12"/>
        <v>0.4</v>
      </c>
      <c r="E118" s="85"/>
      <c r="F118" s="50">
        <v>4</v>
      </c>
      <c r="G118" s="81">
        <f>'Parent Information'!AQ122</f>
        <v>0.36752403951399998</v>
      </c>
      <c r="H118" s="81">
        <f>'Parent Information'!AR122</f>
        <v>0.36752403956200003</v>
      </c>
      <c r="I118" s="84">
        <f t="shared" si="13"/>
        <v>1</v>
      </c>
      <c r="J118" s="84" t="str">
        <f t="shared" si="14"/>
        <v/>
      </c>
      <c r="K118" s="84"/>
      <c r="L118" s="83">
        <f t="shared" si="15"/>
        <v>0.36745748</v>
      </c>
      <c r="M118" s="82" t="str">
        <f t="shared" si="16"/>
        <v/>
      </c>
      <c r="N118">
        <f t="shared" si="17"/>
        <v>0</v>
      </c>
      <c r="O118">
        <f t="shared" si="18"/>
        <v>5.2403956200003377E-4</v>
      </c>
      <c r="Q118">
        <f t="shared" si="19"/>
        <v>0</v>
      </c>
      <c r="R118" s="80">
        <f t="shared" si="20"/>
        <v>1.8110247723656688E-4</v>
      </c>
      <c r="S118">
        <f t="shared" si="21"/>
        <v>6.6559513999975284E-5</v>
      </c>
    </row>
    <row r="119" spans="1:19" x14ac:dyDescent="0.25">
      <c r="A119" s="1" t="str">
        <f>'Parent Information'!G123</f>
        <v>70-07-16-230-005</v>
      </c>
      <c r="B119" s="84">
        <f t="shared" si="11"/>
        <v>0.36699999999999999</v>
      </c>
      <c r="C119" s="81">
        <f>'Parent Information'!AN123</f>
        <v>0.36743812999999997</v>
      </c>
      <c r="D119">
        <f t="shared" si="12"/>
        <v>0.4</v>
      </c>
      <c r="E119" s="85"/>
      <c r="F119" s="50">
        <v>4</v>
      </c>
      <c r="G119" s="81">
        <f>'Parent Information'!AQ123</f>
        <v>0.36750475188100001</v>
      </c>
      <c r="H119" s="81">
        <f>'Parent Information'!AR123</f>
        <v>0.36750353457099999</v>
      </c>
      <c r="I119" s="84">
        <f t="shared" si="13"/>
        <v>1</v>
      </c>
      <c r="J119" s="84" t="str">
        <f t="shared" si="14"/>
        <v/>
      </c>
      <c r="K119" s="84"/>
      <c r="L119" s="83">
        <f t="shared" si="15"/>
        <v>0.36743812999999997</v>
      </c>
      <c r="M119" s="82" t="str">
        <f t="shared" si="16"/>
        <v/>
      </c>
      <c r="N119">
        <f t="shared" si="17"/>
        <v>0</v>
      </c>
      <c r="O119">
        <f t="shared" si="18"/>
        <v>5.0353457099999721E-4</v>
      </c>
      <c r="Q119">
        <f t="shared" si="19"/>
        <v>0</v>
      </c>
      <c r="R119" s="80">
        <f t="shared" si="20"/>
        <v>1.8128168590759379E-4</v>
      </c>
      <c r="S119">
        <f t="shared" si="21"/>
        <v>6.6621881000039629E-5</v>
      </c>
    </row>
    <row r="120" spans="1:19" x14ac:dyDescent="0.25">
      <c r="A120" s="1" t="str">
        <f>'Parent Information'!G124</f>
        <v>70-07-16-235-009</v>
      </c>
      <c r="B120" s="84">
        <f t="shared" si="11"/>
        <v>0.47399999999999998</v>
      </c>
      <c r="C120" s="81">
        <f>'Parent Information'!AN124</f>
        <v>19.890934959999999</v>
      </c>
      <c r="D120">
        <f t="shared" si="12"/>
        <v>0.24</v>
      </c>
      <c r="E120" s="85"/>
      <c r="F120" s="50">
        <v>4</v>
      </c>
      <c r="G120" s="81">
        <f>'Parent Information'!AQ124</f>
        <v>19.894539600600002</v>
      </c>
      <c r="H120" s="81">
        <f>'Parent Information'!AR124</f>
        <v>0.47359368952380948</v>
      </c>
      <c r="I120" s="84">
        <f t="shared" si="13"/>
        <v>2.4E-2</v>
      </c>
      <c r="J120" s="84" t="str">
        <f t="shared" si="14"/>
        <v/>
      </c>
      <c r="K120" s="84"/>
      <c r="L120" s="83">
        <f t="shared" si="15"/>
        <v>0.47359368952380948</v>
      </c>
      <c r="M120" s="82" t="str">
        <f t="shared" si="16"/>
        <v/>
      </c>
      <c r="N120">
        <f t="shared" si="17"/>
        <v>0</v>
      </c>
      <c r="O120">
        <f t="shared" si="18"/>
        <v>4.0631047619049676E-4</v>
      </c>
      <c r="Q120">
        <f t="shared" si="19"/>
        <v>0</v>
      </c>
      <c r="R120" s="80">
        <f t="shared" si="20"/>
        <v>1.8118743496299997E-4</v>
      </c>
      <c r="S120">
        <f t="shared" si="21"/>
        <v>3.6046406000025399E-3</v>
      </c>
    </row>
    <row r="121" spans="1:19" x14ac:dyDescent="0.25">
      <c r="A121" s="1" t="str">
        <f>'Parent Information'!G125</f>
        <v>70-07-16-235-003</v>
      </c>
      <c r="B121" s="84">
        <f t="shared" si="11"/>
        <v>0.47399999999999998</v>
      </c>
      <c r="C121" s="81">
        <f>'Parent Information'!AN125</f>
        <v>19.890934959999999</v>
      </c>
      <c r="D121">
        <f t="shared" si="12"/>
        <v>0.24</v>
      </c>
      <c r="E121" s="85"/>
      <c r="F121" s="50">
        <v>4</v>
      </c>
      <c r="G121" s="81">
        <f>'Parent Information'!AQ125</f>
        <v>19.894539600600002</v>
      </c>
      <c r="H121" s="81">
        <f>'Parent Information'!AR125</f>
        <v>0.47359368952380948</v>
      </c>
      <c r="I121" s="84">
        <f t="shared" si="13"/>
        <v>2.4E-2</v>
      </c>
      <c r="J121" s="84" t="str">
        <f t="shared" si="14"/>
        <v/>
      </c>
      <c r="K121" s="84"/>
      <c r="L121" s="83">
        <f t="shared" si="15"/>
        <v>0.47359368952380948</v>
      </c>
      <c r="M121" s="82" t="str">
        <f t="shared" si="16"/>
        <v/>
      </c>
      <c r="N121">
        <f t="shared" si="17"/>
        <v>0</v>
      </c>
      <c r="O121">
        <f t="shared" si="18"/>
        <v>4.0631047619049676E-4</v>
      </c>
      <c r="Q121">
        <f t="shared" si="19"/>
        <v>0</v>
      </c>
      <c r="R121" s="80">
        <f t="shared" si="20"/>
        <v>1.8118743496299997E-4</v>
      </c>
      <c r="S121">
        <f t="shared" si="21"/>
        <v>3.6046406000025399E-3</v>
      </c>
    </row>
    <row r="122" spans="1:19" x14ac:dyDescent="0.25">
      <c r="A122" s="1" t="str">
        <f>'Parent Information'!G126</f>
        <v>70-07-16-235-015</v>
      </c>
      <c r="B122" s="84">
        <f t="shared" si="11"/>
        <v>0.47399999999999998</v>
      </c>
      <c r="C122" s="81">
        <f>'Parent Information'!AN126</f>
        <v>19.890934959999999</v>
      </c>
      <c r="D122">
        <f t="shared" si="12"/>
        <v>0.24</v>
      </c>
      <c r="E122" s="85"/>
      <c r="F122" s="50">
        <v>4</v>
      </c>
      <c r="G122" s="81">
        <f>'Parent Information'!AQ126</f>
        <v>19.894539600600002</v>
      </c>
      <c r="H122" s="81">
        <f>'Parent Information'!AR126</f>
        <v>0.47359368952380948</v>
      </c>
      <c r="I122" s="84">
        <f t="shared" si="13"/>
        <v>2.4E-2</v>
      </c>
      <c r="J122" s="84" t="str">
        <f t="shared" si="14"/>
        <v/>
      </c>
      <c r="K122" s="84"/>
      <c r="L122" s="83">
        <f t="shared" si="15"/>
        <v>0.47359368952380948</v>
      </c>
      <c r="M122" s="82" t="str">
        <f t="shared" si="16"/>
        <v/>
      </c>
      <c r="N122">
        <f t="shared" si="17"/>
        <v>0</v>
      </c>
      <c r="O122">
        <f t="shared" si="18"/>
        <v>4.0631047619049676E-4</v>
      </c>
      <c r="Q122">
        <f t="shared" si="19"/>
        <v>0</v>
      </c>
      <c r="R122" s="80">
        <f t="shared" si="20"/>
        <v>1.8118743496299997E-4</v>
      </c>
      <c r="S122">
        <f t="shared" si="21"/>
        <v>3.6046406000025399E-3</v>
      </c>
    </row>
    <row r="123" spans="1:19" x14ac:dyDescent="0.25">
      <c r="A123" s="1" t="str">
        <f>'Parent Information'!G127</f>
        <v>70-07-16-235-017</v>
      </c>
      <c r="B123" s="84">
        <f t="shared" si="11"/>
        <v>0.47399999999999998</v>
      </c>
      <c r="C123" s="81">
        <f>'Parent Information'!AN127</f>
        <v>19.890934959999999</v>
      </c>
      <c r="D123">
        <f t="shared" si="12"/>
        <v>0.24</v>
      </c>
      <c r="E123" s="85"/>
      <c r="F123" s="50">
        <v>4</v>
      </c>
      <c r="G123" s="81">
        <f>'Parent Information'!AQ127</f>
        <v>19.894539600600002</v>
      </c>
      <c r="H123" s="81">
        <f>'Parent Information'!AR127</f>
        <v>0.47359368952380948</v>
      </c>
      <c r="I123" s="84">
        <f t="shared" si="13"/>
        <v>2.4E-2</v>
      </c>
      <c r="J123" s="84" t="str">
        <f t="shared" si="14"/>
        <v/>
      </c>
      <c r="K123" s="84"/>
      <c r="L123" s="83">
        <f t="shared" si="15"/>
        <v>0.47359368952380948</v>
      </c>
      <c r="M123" s="82" t="str">
        <f t="shared" si="16"/>
        <v/>
      </c>
      <c r="N123">
        <f t="shared" si="17"/>
        <v>0</v>
      </c>
      <c r="O123">
        <f t="shared" si="18"/>
        <v>4.0631047619049676E-4</v>
      </c>
      <c r="Q123">
        <f t="shared" si="19"/>
        <v>0</v>
      </c>
      <c r="R123" s="80">
        <f t="shared" si="20"/>
        <v>1.8118743496299997E-4</v>
      </c>
      <c r="S123">
        <f t="shared" si="21"/>
        <v>3.6046406000025399E-3</v>
      </c>
    </row>
    <row r="124" spans="1:19" x14ac:dyDescent="0.25">
      <c r="A124" s="1" t="str">
        <f>'Parent Information'!G128</f>
        <v>70-07-16-235-026</v>
      </c>
      <c r="B124" s="84">
        <f t="shared" si="11"/>
        <v>0.47399999999999998</v>
      </c>
      <c r="C124" s="81">
        <f>'Parent Information'!AN128</f>
        <v>19.890934959999999</v>
      </c>
      <c r="D124">
        <f t="shared" si="12"/>
        <v>0.24</v>
      </c>
      <c r="E124" s="85"/>
      <c r="F124" s="50">
        <v>4</v>
      </c>
      <c r="G124" s="81">
        <f>'Parent Information'!AQ128</f>
        <v>19.894539600600002</v>
      </c>
      <c r="H124" s="81">
        <f>'Parent Information'!AR128</f>
        <v>0.47359368952380948</v>
      </c>
      <c r="I124" s="84">
        <f t="shared" si="13"/>
        <v>2.4E-2</v>
      </c>
      <c r="J124" s="84" t="str">
        <f t="shared" si="14"/>
        <v/>
      </c>
      <c r="K124" s="84"/>
      <c r="L124" s="83">
        <f t="shared" si="15"/>
        <v>0.47359368952380948</v>
      </c>
      <c r="M124" s="82" t="str">
        <f t="shared" si="16"/>
        <v/>
      </c>
      <c r="N124">
        <f t="shared" si="17"/>
        <v>0</v>
      </c>
      <c r="O124">
        <f t="shared" si="18"/>
        <v>4.0631047619049676E-4</v>
      </c>
      <c r="Q124">
        <f t="shared" si="19"/>
        <v>0</v>
      </c>
      <c r="R124" s="80">
        <f t="shared" si="20"/>
        <v>1.8118743496299997E-4</v>
      </c>
      <c r="S124">
        <f t="shared" si="21"/>
        <v>3.6046406000025399E-3</v>
      </c>
    </row>
    <row r="125" spans="1:19" x14ac:dyDescent="0.25">
      <c r="A125" s="1" t="str">
        <f>'Parent Information'!G129</f>
        <v>70-07-16-235-035</v>
      </c>
      <c r="B125" s="84">
        <f t="shared" si="11"/>
        <v>0.47399999999999998</v>
      </c>
      <c r="C125" s="81">
        <f>'Parent Information'!AN129</f>
        <v>19.890934959999999</v>
      </c>
      <c r="D125">
        <f t="shared" si="12"/>
        <v>0.24</v>
      </c>
      <c r="E125" s="85"/>
      <c r="F125" s="50">
        <v>4</v>
      </c>
      <c r="G125" s="81">
        <f>'Parent Information'!AQ129</f>
        <v>19.894539600600002</v>
      </c>
      <c r="H125" s="81">
        <f>'Parent Information'!AR129</f>
        <v>0.47359368952380948</v>
      </c>
      <c r="I125" s="84">
        <f t="shared" si="13"/>
        <v>2.4E-2</v>
      </c>
      <c r="J125" s="84" t="str">
        <f t="shared" si="14"/>
        <v/>
      </c>
      <c r="K125" s="84"/>
      <c r="L125" s="83">
        <f t="shared" si="15"/>
        <v>0.47359368952380948</v>
      </c>
      <c r="M125" s="82" t="str">
        <f t="shared" si="16"/>
        <v/>
      </c>
      <c r="N125">
        <f t="shared" si="17"/>
        <v>0</v>
      </c>
      <c r="O125">
        <f t="shared" si="18"/>
        <v>4.0631047619049676E-4</v>
      </c>
      <c r="Q125">
        <f t="shared" si="19"/>
        <v>0</v>
      </c>
      <c r="R125" s="80">
        <f t="shared" si="20"/>
        <v>1.8118743496299997E-4</v>
      </c>
      <c r="S125">
        <f t="shared" si="21"/>
        <v>3.6046406000025399E-3</v>
      </c>
    </row>
    <row r="126" spans="1:19" x14ac:dyDescent="0.25">
      <c r="A126" s="1" t="str">
        <f>'Parent Information'!G130</f>
        <v>70-07-16-235-034</v>
      </c>
      <c r="B126" s="84">
        <f t="shared" si="11"/>
        <v>0.47399999999999998</v>
      </c>
      <c r="C126" s="81">
        <f>'Parent Information'!AN130</f>
        <v>19.890934959999999</v>
      </c>
      <c r="D126">
        <f t="shared" si="12"/>
        <v>0.24</v>
      </c>
      <c r="E126" s="85"/>
      <c r="F126" s="50">
        <v>4</v>
      </c>
      <c r="G126" s="81">
        <f>'Parent Information'!AQ130</f>
        <v>19.894539600600002</v>
      </c>
      <c r="H126" s="81">
        <f>'Parent Information'!AR130</f>
        <v>0.47359368952380948</v>
      </c>
      <c r="I126" s="84">
        <f t="shared" si="13"/>
        <v>2.4E-2</v>
      </c>
      <c r="J126" s="84" t="str">
        <f t="shared" si="14"/>
        <v/>
      </c>
      <c r="K126" s="84"/>
      <c r="L126" s="83">
        <f t="shared" si="15"/>
        <v>0.47359368952380948</v>
      </c>
      <c r="M126" s="82" t="str">
        <f t="shared" si="16"/>
        <v/>
      </c>
      <c r="N126">
        <f t="shared" si="17"/>
        <v>0</v>
      </c>
      <c r="O126">
        <f t="shared" si="18"/>
        <v>4.0631047619049676E-4</v>
      </c>
      <c r="Q126">
        <f t="shared" si="19"/>
        <v>0</v>
      </c>
      <c r="R126" s="80">
        <f t="shared" si="20"/>
        <v>1.8118743496299997E-4</v>
      </c>
      <c r="S126">
        <f t="shared" si="21"/>
        <v>3.6046406000025399E-3</v>
      </c>
    </row>
    <row r="127" spans="1:19" x14ac:dyDescent="0.25">
      <c r="A127" s="1" t="str">
        <f>'Parent Information'!G131</f>
        <v>70-07-16-235-037</v>
      </c>
      <c r="B127" s="84">
        <f t="shared" si="11"/>
        <v>0.47399999999999998</v>
      </c>
      <c r="C127" s="81">
        <f>'Parent Information'!AN131</f>
        <v>19.890934959999999</v>
      </c>
      <c r="D127">
        <f t="shared" si="12"/>
        <v>0.24</v>
      </c>
      <c r="E127" s="85"/>
      <c r="F127" s="50">
        <v>4</v>
      </c>
      <c r="G127" s="81">
        <f>'Parent Information'!AQ131</f>
        <v>19.894539600600002</v>
      </c>
      <c r="H127" s="81">
        <f>'Parent Information'!AR131</f>
        <v>0.47359368952380948</v>
      </c>
      <c r="I127" s="84">
        <f t="shared" si="13"/>
        <v>2.4E-2</v>
      </c>
      <c r="J127" s="84" t="str">
        <f t="shared" si="14"/>
        <v/>
      </c>
      <c r="K127" s="84"/>
      <c r="L127" s="83">
        <f t="shared" si="15"/>
        <v>0.47359368952380948</v>
      </c>
      <c r="M127" s="82" t="str">
        <f t="shared" si="16"/>
        <v/>
      </c>
      <c r="N127">
        <f t="shared" si="17"/>
        <v>0</v>
      </c>
      <c r="O127">
        <f t="shared" si="18"/>
        <v>4.0631047619049676E-4</v>
      </c>
      <c r="Q127">
        <f t="shared" si="19"/>
        <v>0</v>
      </c>
      <c r="R127" s="80">
        <f t="shared" si="20"/>
        <v>1.8118743496299997E-4</v>
      </c>
      <c r="S127">
        <f t="shared" si="21"/>
        <v>3.6046406000025399E-3</v>
      </c>
    </row>
    <row r="128" spans="1:19" x14ac:dyDescent="0.25">
      <c r="A128" s="1" t="str">
        <f>'Parent Information'!G132</f>
        <v>70-07-16-235-014</v>
      </c>
      <c r="B128" s="84">
        <f t="shared" si="11"/>
        <v>0.47399999999999998</v>
      </c>
      <c r="C128" s="81">
        <f>'Parent Information'!AN132</f>
        <v>19.890934959999999</v>
      </c>
      <c r="D128">
        <f t="shared" si="12"/>
        <v>0.24</v>
      </c>
      <c r="E128" s="85"/>
      <c r="F128" s="50">
        <v>4</v>
      </c>
      <c r="G128" s="81">
        <f>'Parent Information'!AQ132</f>
        <v>19.894539600600002</v>
      </c>
      <c r="H128" s="81">
        <f>'Parent Information'!AR132</f>
        <v>0.47359368952380948</v>
      </c>
      <c r="I128" s="84">
        <f t="shared" si="13"/>
        <v>2.4E-2</v>
      </c>
      <c r="J128" s="84" t="str">
        <f t="shared" si="14"/>
        <v/>
      </c>
      <c r="K128" s="84"/>
      <c r="L128" s="83">
        <f t="shared" si="15"/>
        <v>0.47359368952380948</v>
      </c>
      <c r="M128" s="82" t="str">
        <f t="shared" si="16"/>
        <v/>
      </c>
      <c r="N128">
        <f t="shared" si="17"/>
        <v>0</v>
      </c>
      <c r="O128">
        <f t="shared" si="18"/>
        <v>4.0631047619049676E-4</v>
      </c>
      <c r="Q128">
        <f t="shared" si="19"/>
        <v>0</v>
      </c>
      <c r="R128" s="80">
        <f t="shared" si="20"/>
        <v>1.8118743496299997E-4</v>
      </c>
      <c r="S128">
        <f t="shared" si="21"/>
        <v>3.6046406000025399E-3</v>
      </c>
    </row>
    <row r="129" spans="1:19" x14ac:dyDescent="0.25">
      <c r="A129" s="1" t="str">
        <f>'Parent Information'!G133</f>
        <v>70-07-16-235-002</v>
      </c>
      <c r="B129" s="84">
        <f t="shared" si="11"/>
        <v>0.47399999999999998</v>
      </c>
      <c r="C129" s="81">
        <f>'Parent Information'!AN133</f>
        <v>19.890934959999999</v>
      </c>
      <c r="D129">
        <f t="shared" si="12"/>
        <v>0.24</v>
      </c>
      <c r="E129" s="85"/>
      <c r="F129" s="50">
        <v>4</v>
      </c>
      <c r="G129" s="81">
        <f>'Parent Information'!AQ133</f>
        <v>19.894539600600002</v>
      </c>
      <c r="H129" s="81">
        <f>'Parent Information'!AR133</f>
        <v>0.47359368952380948</v>
      </c>
      <c r="I129" s="84">
        <f t="shared" si="13"/>
        <v>2.4E-2</v>
      </c>
      <c r="J129" s="84" t="str">
        <f t="shared" si="14"/>
        <v/>
      </c>
      <c r="K129" s="84"/>
      <c r="L129" s="83">
        <f t="shared" si="15"/>
        <v>0.47359368952380948</v>
      </c>
      <c r="M129" s="82" t="str">
        <f t="shared" si="16"/>
        <v/>
      </c>
      <c r="N129">
        <f t="shared" si="17"/>
        <v>0</v>
      </c>
      <c r="O129">
        <f t="shared" si="18"/>
        <v>4.0631047619049676E-4</v>
      </c>
      <c r="Q129">
        <f t="shared" si="19"/>
        <v>0</v>
      </c>
      <c r="R129" s="80">
        <f t="shared" si="20"/>
        <v>1.8118743496299997E-4</v>
      </c>
      <c r="S129">
        <f t="shared" si="21"/>
        <v>3.6046406000025399E-3</v>
      </c>
    </row>
    <row r="130" spans="1:19" x14ac:dyDescent="0.25">
      <c r="A130" s="1" t="str">
        <f>'Parent Information'!G134</f>
        <v>70-07-16-235-019</v>
      </c>
      <c r="B130" s="84">
        <f t="shared" si="11"/>
        <v>0.47399999999999998</v>
      </c>
      <c r="C130" s="81">
        <f>'Parent Information'!AN134</f>
        <v>19.890934959999999</v>
      </c>
      <c r="D130">
        <f t="shared" si="12"/>
        <v>0.24</v>
      </c>
      <c r="E130" s="85"/>
      <c r="F130" s="50">
        <v>4</v>
      </c>
      <c r="G130" s="81">
        <f>'Parent Information'!AQ134</f>
        <v>19.894539600600002</v>
      </c>
      <c r="H130" s="81">
        <f>'Parent Information'!AR134</f>
        <v>0.47359368952380948</v>
      </c>
      <c r="I130" s="84">
        <f t="shared" si="13"/>
        <v>2.4E-2</v>
      </c>
      <c r="J130" s="84" t="str">
        <f t="shared" si="14"/>
        <v/>
      </c>
      <c r="K130" s="84"/>
      <c r="L130" s="83">
        <f t="shared" si="15"/>
        <v>0.47359368952380948</v>
      </c>
      <c r="M130" s="82" t="str">
        <f t="shared" si="16"/>
        <v/>
      </c>
      <c r="N130">
        <f t="shared" si="17"/>
        <v>0</v>
      </c>
      <c r="O130">
        <f t="shared" si="18"/>
        <v>4.0631047619049676E-4</v>
      </c>
      <c r="Q130">
        <f t="shared" si="19"/>
        <v>0</v>
      </c>
      <c r="R130" s="80">
        <f t="shared" si="20"/>
        <v>1.8118743496299997E-4</v>
      </c>
      <c r="S130">
        <f t="shared" si="21"/>
        <v>3.6046406000025399E-3</v>
      </c>
    </row>
    <row r="131" spans="1:19" x14ac:dyDescent="0.25">
      <c r="A131" s="1" t="str">
        <f>'Parent Information'!G135</f>
        <v>70-07-16-235-001</v>
      </c>
      <c r="B131" s="84">
        <f t="shared" ref="B131:B194" si="22">ROUND(L131,3)</f>
        <v>0.47399999999999998</v>
      </c>
      <c r="C131" s="81">
        <f>'Parent Information'!AN135</f>
        <v>19.890934959999999</v>
      </c>
      <c r="D131">
        <f t="shared" ref="D131:D194" si="23">ROUND(IF(F131=4,IF(C131&gt;10,(1*$Y$6+2*$Y$7+7*$Y$8+(C131-10)*$Y$9)/C131,IF(C131&gt;3,(1*$Y$6+2*$Y$7+(C131-3)*$Y$8)/C131,IF(C131&gt;1,(1*$Y$6+(C131-1)*$Y$7)/C131,$Y$6))),VLOOKUP(F131,$W$3:$Y$11,3,FALSE)),2)</f>
        <v>0.24</v>
      </c>
      <c r="E131" s="85"/>
      <c r="F131" s="50">
        <v>4</v>
      </c>
      <c r="G131" s="81">
        <f>'Parent Information'!AQ135</f>
        <v>19.894539600600002</v>
      </c>
      <c r="H131" s="81">
        <f>'Parent Information'!AR135</f>
        <v>0.47359368952380948</v>
      </c>
      <c r="I131" s="84">
        <f t="shared" ref="I131:I194" si="24">ROUND(H131/G131,3)</f>
        <v>2.4E-2</v>
      </c>
      <c r="J131" s="84" t="str">
        <f t="shared" ref="J131:J194" si="25">IF(C131=0,"NONE",IF(B131&gt;C131,"CHECK",""))</f>
        <v/>
      </c>
      <c r="K131" s="84"/>
      <c r="L131" s="83">
        <f t="shared" ref="L131:L194" si="26">IF(C131=0,H131,IF(AND(2&lt;G131,G131&lt;15),IF(ABS(G131-C131)&gt;2,H131,IF(I131=1,I131*C131,IF(H131&lt;C131,H131,I131*C131))),IF(G131&lt;2,IF(AND(ABS(G131-C131)/G131&gt;=0.4,ABS(G131-C131)&gt;=0.2),H131,I131*C131),IF(ABS(G131-C131)/G131&gt;0.15,H131,IF(I131=1,I131*C131,IF(H131&lt;C131,H131,I131*C131))))))</f>
        <v>0.47359368952380948</v>
      </c>
      <c r="M131" s="82" t="str">
        <f t="shared" ref="M131:M194" si="27">IF(LEFT(RIGHT(A131,6),1)= "9", "PERSONAL PROPERTY", "")</f>
        <v/>
      </c>
      <c r="N131">
        <f t="shared" ref="N131:N194" si="28">IF(B131&gt;C131,1,0)</f>
        <v>0</v>
      </c>
      <c r="O131">
        <f t="shared" ref="O131:O194" si="29">ABS(B131-H131)</f>
        <v>4.0631047619049676E-4</v>
      </c>
      <c r="Q131">
        <f t="shared" ref="Q131:Q194" si="30">IF(ABS(C131-G131)/G131&gt;0.1,1,0)</f>
        <v>0</v>
      </c>
      <c r="R131" s="80">
        <f t="shared" ref="R131:R194" si="31">ABS(C131-G131)/G131</f>
        <v>1.8118743496299997E-4</v>
      </c>
      <c r="S131">
        <f t="shared" ref="S131:S194" si="32">ABS(C131-G131)</f>
        <v>3.6046406000025399E-3</v>
      </c>
    </row>
    <row r="132" spans="1:19" x14ac:dyDescent="0.25">
      <c r="A132" s="1" t="str">
        <f>'Parent Information'!G136</f>
        <v>70-07-16-235-012</v>
      </c>
      <c r="B132" s="84">
        <f t="shared" si="22"/>
        <v>0.47399999999999998</v>
      </c>
      <c r="C132" s="81">
        <f>'Parent Information'!AN136</f>
        <v>19.890934959999999</v>
      </c>
      <c r="D132">
        <f t="shared" si="23"/>
        <v>0.24</v>
      </c>
      <c r="E132" s="85"/>
      <c r="F132" s="50">
        <v>4</v>
      </c>
      <c r="G132" s="81">
        <f>'Parent Information'!AQ136</f>
        <v>19.894539600600002</v>
      </c>
      <c r="H132" s="81">
        <f>'Parent Information'!AR136</f>
        <v>0.47359368952380948</v>
      </c>
      <c r="I132" s="84">
        <f t="shared" si="24"/>
        <v>2.4E-2</v>
      </c>
      <c r="J132" s="84" t="str">
        <f t="shared" si="25"/>
        <v/>
      </c>
      <c r="K132" s="84"/>
      <c r="L132" s="83">
        <f t="shared" si="26"/>
        <v>0.47359368952380948</v>
      </c>
      <c r="M132" s="82" t="str">
        <f t="shared" si="27"/>
        <v/>
      </c>
      <c r="N132">
        <f t="shared" si="28"/>
        <v>0</v>
      </c>
      <c r="O132">
        <f t="shared" si="29"/>
        <v>4.0631047619049676E-4</v>
      </c>
      <c r="Q132">
        <f t="shared" si="30"/>
        <v>0</v>
      </c>
      <c r="R132" s="80">
        <f t="shared" si="31"/>
        <v>1.8118743496299997E-4</v>
      </c>
      <c r="S132">
        <f t="shared" si="32"/>
        <v>3.6046406000025399E-3</v>
      </c>
    </row>
    <row r="133" spans="1:19" x14ac:dyDescent="0.25">
      <c r="A133" s="1" t="str">
        <f>'Parent Information'!G137</f>
        <v>70-07-16-235-039</v>
      </c>
      <c r="B133" s="84">
        <f t="shared" si="22"/>
        <v>0.47399999999999998</v>
      </c>
      <c r="C133" s="81">
        <f>'Parent Information'!AN137</f>
        <v>19.890934959999999</v>
      </c>
      <c r="D133">
        <f t="shared" si="23"/>
        <v>0.24</v>
      </c>
      <c r="E133" s="85"/>
      <c r="F133" s="50">
        <v>4</v>
      </c>
      <c r="G133" s="81">
        <f>'Parent Information'!AQ137</f>
        <v>19.894539600600002</v>
      </c>
      <c r="H133" s="81">
        <f>'Parent Information'!AR137</f>
        <v>0.47359368952380948</v>
      </c>
      <c r="I133" s="84">
        <f t="shared" si="24"/>
        <v>2.4E-2</v>
      </c>
      <c r="J133" s="84" t="str">
        <f t="shared" si="25"/>
        <v/>
      </c>
      <c r="K133" s="84"/>
      <c r="L133" s="83">
        <f t="shared" si="26"/>
        <v>0.47359368952380948</v>
      </c>
      <c r="M133" s="82" t="str">
        <f t="shared" si="27"/>
        <v/>
      </c>
      <c r="N133">
        <f t="shared" si="28"/>
        <v>0</v>
      </c>
      <c r="O133">
        <f t="shared" si="29"/>
        <v>4.0631047619049676E-4</v>
      </c>
      <c r="Q133">
        <f t="shared" si="30"/>
        <v>0</v>
      </c>
      <c r="R133" s="80">
        <f t="shared" si="31"/>
        <v>1.8118743496299997E-4</v>
      </c>
      <c r="S133">
        <f t="shared" si="32"/>
        <v>3.6046406000025399E-3</v>
      </c>
    </row>
    <row r="134" spans="1:19" x14ac:dyDescent="0.25">
      <c r="A134" s="1" t="str">
        <f>'Parent Information'!G138</f>
        <v>70-07-16-235-025</v>
      </c>
      <c r="B134" s="84">
        <f t="shared" si="22"/>
        <v>0.47399999999999998</v>
      </c>
      <c r="C134" s="81">
        <f>'Parent Information'!AN138</f>
        <v>19.890934959999999</v>
      </c>
      <c r="D134">
        <f t="shared" si="23"/>
        <v>0.24</v>
      </c>
      <c r="E134" s="85"/>
      <c r="F134" s="50">
        <v>4</v>
      </c>
      <c r="G134" s="81">
        <f>'Parent Information'!AQ138</f>
        <v>19.894539600600002</v>
      </c>
      <c r="H134" s="81">
        <f>'Parent Information'!AR138</f>
        <v>0.47359368952380948</v>
      </c>
      <c r="I134" s="84">
        <f t="shared" si="24"/>
        <v>2.4E-2</v>
      </c>
      <c r="J134" s="84" t="str">
        <f t="shared" si="25"/>
        <v/>
      </c>
      <c r="K134" s="84"/>
      <c r="L134" s="83">
        <f t="shared" si="26"/>
        <v>0.47359368952380948</v>
      </c>
      <c r="M134" s="82" t="str">
        <f t="shared" si="27"/>
        <v/>
      </c>
      <c r="N134">
        <f t="shared" si="28"/>
        <v>0</v>
      </c>
      <c r="O134">
        <f t="shared" si="29"/>
        <v>4.0631047619049676E-4</v>
      </c>
      <c r="Q134">
        <f t="shared" si="30"/>
        <v>0</v>
      </c>
      <c r="R134" s="80">
        <f t="shared" si="31"/>
        <v>1.8118743496299997E-4</v>
      </c>
      <c r="S134">
        <f t="shared" si="32"/>
        <v>3.6046406000025399E-3</v>
      </c>
    </row>
    <row r="135" spans="1:19" x14ac:dyDescent="0.25">
      <c r="A135" s="1" t="str">
        <f>'Parent Information'!G139</f>
        <v>70-07-16-235-010</v>
      </c>
      <c r="B135" s="84">
        <f t="shared" si="22"/>
        <v>0.47399999999999998</v>
      </c>
      <c r="C135" s="81">
        <f>'Parent Information'!AN139</f>
        <v>19.890934959999999</v>
      </c>
      <c r="D135">
        <f t="shared" si="23"/>
        <v>0.24</v>
      </c>
      <c r="E135" s="85"/>
      <c r="F135" s="50">
        <v>4</v>
      </c>
      <c r="G135" s="81">
        <f>'Parent Information'!AQ139</f>
        <v>19.894539600600002</v>
      </c>
      <c r="H135" s="81">
        <f>'Parent Information'!AR139</f>
        <v>0.47359368952380948</v>
      </c>
      <c r="I135" s="84">
        <f t="shared" si="24"/>
        <v>2.4E-2</v>
      </c>
      <c r="J135" s="84" t="str">
        <f t="shared" si="25"/>
        <v/>
      </c>
      <c r="K135" s="84"/>
      <c r="L135" s="83">
        <f t="shared" si="26"/>
        <v>0.47359368952380948</v>
      </c>
      <c r="M135" s="82" t="str">
        <f t="shared" si="27"/>
        <v/>
      </c>
      <c r="N135">
        <f t="shared" si="28"/>
        <v>0</v>
      </c>
      <c r="O135">
        <f t="shared" si="29"/>
        <v>4.0631047619049676E-4</v>
      </c>
      <c r="Q135">
        <f t="shared" si="30"/>
        <v>0</v>
      </c>
      <c r="R135" s="80">
        <f t="shared" si="31"/>
        <v>1.8118743496299997E-4</v>
      </c>
      <c r="S135">
        <f t="shared" si="32"/>
        <v>3.6046406000025399E-3</v>
      </c>
    </row>
    <row r="136" spans="1:19" x14ac:dyDescent="0.25">
      <c r="A136" s="1" t="str">
        <f>'Parent Information'!G140</f>
        <v>70-07-16-235-040</v>
      </c>
      <c r="B136" s="84">
        <f t="shared" si="22"/>
        <v>0.47399999999999998</v>
      </c>
      <c r="C136" s="81">
        <f>'Parent Information'!AN140</f>
        <v>19.890934959999999</v>
      </c>
      <c r="D136">
        <f t="shared" si="23"/>
        <v>0.24</v>
      </c>
      <c r="E136" s="85"/>
      <c r="F136" s="50">
        <v>4</v>
      </c>
      <c r="G136" s="81">
        <f>'Parent Information'!AQ140</f>
        <v>19.894539600600002</v>
      </c>
      <c r="H136" s="81">
        <f>'Parent Information'!AR140</f>
        <v>0.47359368952380948</v>
      </c>
      <c r="I136" s="84">
        <f t="shared" si="24"/>
        <v>2.4E-2</v>
      </c>
      <c r="J136" s="84" t="str">
        <f t="shared" si="25"/>
        <v/>
      </c>
      <c r="K136" s="84"/>
      <c r="L136" s="83">
        <f t="shared" si="26"/>
        <v>0.47359368952380948</v>
      </c>
      <c r="M136" s="82" t="str">
        <f t="shared" si="27"/>
        <v/>
      </c>
      <c r="N136">
        <f t="shared" si="28"/>
        <v>0</v>
      </c>
      <c r="O136">
        <f t="shared" si="29"/>
        <v>4.0631047619049676E-4</v>
      </c>
      <c r="Q136">
        <f t="shared" si="30"/>
        <v>0</v>
      </c>
      <c r="R136" s="80">
        <f t="shared" si="31"/>
        <v>1.8118743496299997E-4</v>
      </c>
      <c r="S136">
        <f t="shared" si="32"/>
        <v>3.6046406000025399E-3</v>
      </c>
    </row>
    <row r="137" spans="1:19" x14ac:dyDescent="0.25">
      <c r="A137" s="1" t="str">
        <f>'Parent Information'!G141</f>
        <v>70-07-16-235-018</v>
      </c>
      <c r="B137" s="84">
        <f t="shared" si="22"/>
        <v>0.47399999999999998</v>
      </c>
      <c r="C137" s="81">
        <f>'Parent Information'!AN141</f>
        <v>19.890934959999999</v>
      </c>
      <c r="D137">
        <f t="shared" si="23"/>
        <v>0.24</v>
      </c>
      <c r="E137" s="85"/>
      <c r="F137" s="50">
        <v>4</v>
      </c>
      <c r="G137" s="81">
        <f>'Parent Information'!AQ141</f>
        <v>19.894539600600002</v>
      </c>
      <c r="H137" s="81">
        <f>'Parent Information'!AR141</f>
        <v>0.47359368952380948</v>
      </c>
      <c r="I137" s="84">
        <f t="shared" si="24"/>
        <v>2.4E-2</v>
      </c>
      <c r="J137" s="84" t="str">
        <f t="shared" si="25"/>
        <v/>
      </c>
      <c r="K137" s="84"/>
      <c r="L137" s="83">
        <f t="shared" si="26"/>
        <v>0.47359368952380948</v>
      </c>
      <c r="M137" s="82" t="str">
        <f t="shared" si="27"/>
        <v/>
      </c>
      <c r="N137">
        <f t="shared" si="28"/>
        <v>0</v>
      </c>
      <c r="O137">
        <f t="shared" si="29"/>
        <v>4.0631047619049676E-4</v>
      </c>
      <c r="Q137">
        <f t="shared" si="30"/>
        <v>0</v>
      </c>
      <c r="R137" s="80">
        <f t="shared" si="31"/>
        <v>1.8118743496299997E-4</v>
      </c>
      <c r="S137">
        <f t="shared" si="32"/>
        <v>3.6046406000025399E-3</v>
      </c>
    </row>
    <row r="138" spans="1:19" x14ac:dyDescent="0.25">
      <c r="A138" s="1" t="str">
        <f>'Parent Information'!G142</f>
        <v>70-07-16-235-042</v>
      </c>
      <c r="B138" s="84">
        <f t="shared" si="22"/>
        <v>0.47399999999999998</v>
      </c>
      <c r="C138" s="81">
        <f>'Parent Information'!AN142</f>
        <v>19.890934959999999</v>
      </c>
      <c r="D138">
        <f t="shared" si="23"/>
        <v>0.24</v>
      </c>
      <c r="E138" s="85"/>
      <c r="F138" s="50">
        <v>4</v>
      </c>
      <c r="G138" s="81">
        <f>'Parent Information'!AQ142</f>
        <v>19.894539600600002</v>
      </c>
      <c r="H138" s="81">
        <f>'Parent Information'!AR142</f>
        <v>0.47359368952380948</v>
      </c>
      <c r="I138" s="84">
        <f t="shared" si="24"/>
        <v>2.4E-2</v>
      </c>
      <c r="J138" s="84" t="str">
        <f t="shared" si="25"/>
        <v/>
      </c>
      <c r="K138" s="84"/>
      <c r="L138" s="83">
        <f t="shared" si="26"/>
        <v>0.47359368952380948</v>
      </c>
      <c r="M138" s="82" t="str">
        <f t="shared" si="27"/>
        <v/>
      </c>
      <c r="N138">
        <f t="shared" si="28"/>
        <v>0</v>
      </c>
      <c r="O138">
        <f t="shared" si="29"/>
        <v>4.0631047619049676E-4</v>
      </c>
      <c r="Q138">
        <f t="shared" si="30"/>
        <v>0</v>
      </c>
      <c r="R138" s="80">
        <f t="shared" si="31"/>
        <v>1.8118743496299997E-4</v>
      </c>
      <c r="S138">
        <f t="shared" si="32"/>
        <v>3.6046406000025399E-3</v>
      </c>
    </row>
    <row r="139" spans="1:19" x14ac:dyDescent="0.25">
      <c r="A139" s="1" t="str">
        <f>'Parent Information'!G143</f>
        <v>70-07-16-235-008</v>
      </c>
      <c r="B139" s="84">
        <f t="shared" si="22"/>
        <v>0.47399999999999998</v>
      </c>
      <c r="C139" s="81">
        <f>'Parent Information'!AN143</f>
        <v>19.890934959999999</v>
      </c>
      <c r="D139">
        <f t="shared" si="23"/>
        <v>0.24</v>
      </c>
      <c r="E139" s="85"/>
      <c r="F139" s="50">
        <v>4</v>
      </c>
      <c r="G139" s="81">
        <f>'Parent Information'!AQ143</f>
        <v>19.894539600600002</v>
      </c>
      <c r="H139" s="81">
        <f>'Parent Information'!AR143</f>
        <v>0.47359368952380948</v>
      </c>
      <c r="I139" s="84">
        <f t="shared" si="24"/>
        <v>2.4E-2</v>
      </c>
      <c r="J139" s="84" t="str">
        <f t="shared" si="25"/>
        <v/>
      </c>
      <c r="K139" s="84"/>
      <c r="L139" s="83">
        <f t="shared" si="26"/>
        <v>0.47359368952380948</v>
      </c>
      <c r="M139" s="82" t="str">
        <f t="shared" si="27"/>
        <v/>
      </c>
      <c r="N139">
        <f t="shared" si="28"/>
        <v>0</v>
      </c>
      <c r="O139">
        <f t="shared" si="29"/>
        <v>4.0631047619049676E-4</v>
      </c>
      <c r="Q139">
        <f t="shared" si="30"/>
        <v>0</v>
      </c>
      <c r="R139" s="80">
        <f t="shared" si="31"/>
        <v>1.8118743496299997E-4</v>
      </c>
      <c r="S139">
        <f t="shared" si="32"/>
        <v>3.6046406000025399E-3</v>
      </c>
    </row>
    <row r="140" spans="1:19" x14ac:dyDescent="0.25">
      <c r="A140" s="1" t="str">
        <f>'Parent Information'!G144</f>
        <v>70-07-16-235-013</v>
      </c>
      <c r="B140" s="84">
        <f t="shared" si="22"/>
        <v>0.47399999999999998</v>
      </c>
      <c r="C140" s="81">
        <f>'Parent Information'!AN144</f>
        <v>19.890934959999999</v>
      </c>
      <c r="D140">
        <f t="shared" si="23"/>
        <v>0.24</v>
      </c>
      <c r="E140" s="85"/>
      <c r="F140" s="50">
        <v>4</v>
      </c>
      <c r="G140" s="81">
        <f>'Parent Information'!AQ144</f>
        <v>19.894539600600002</v>
      </c>
      <c r="H140" s="81">
        <f>'Parent Information'!AR144</f>
        <v>0.47359368952380948</v>
      </c>
      <c r="I140" s="84">
        <f t="shared" si="24"/>
        <v>2.4E-2</v>
      </c>
      <c r="J140" s="84" t="str">
        <f t="shared" si="25"/>
        <v/>
      </c>
      <c r="K140" s="84"/>
      <c r="L140" s="83">
        <f t="shared" si="26"/>
        <v>0.47359368952380948</v>
      </c>
      <c r="M140" s="82" t="str">
        <f t="shared" si="27"/>
        <v/>
      </c>
      <c r="N140">
        <f t="shared" si="28"/>
        <v>0</v>
      </c>
      <c r="O140">
        <f t="shared" si="29"/>
        <v>4.0631047619049676E-4</v>
      </c>
      <c r="Q140">
        <f t="shared" si="30"/>
        <v>0</v>
      </c>
      <c r="R140" s="80">
        <f t="shared" si="31"/>
        <v>1.8118743496299997E-4</v>
      </c>
      <c r="S140">
        <f t="shared" si="32"/>
        <v>3.6046406000025399E-3</v>
      </c>
    </row>
    <row r="141" spans="1:19" x14ac:dyDescent="0.25">
      <c r="A141" s="1" t="str">
        <f>'Parent Information'!G145</f>
        <v>70-07-16-235-024</v>
      </c>
      <c r="B141" s="84">
        <f t="shared" si="22"/>
        <v>0.47399999999999998</v>
      </c>
      <c r="C141" s="81">
        <f>'Parent Information'!AN145</f>
        <v>19.890934959999999</v>
      </c>
      <c r="D141">
        <f t="shared" si="23"/>
        <v>0.24</v>
      </c>
      <c r="E141" s="85"/>
      <c r="F141" s="50">
        <v>4</v>
      </c>
      <c r="G141" s="81">
        <f>'Parent Information'!AQ145</f>
        <v>19.894539600600002</v>
      </c>
      <c r="H141" s="81">
        <f>'Parent Information'!AR145</f>
        <v>0.47359368952380948</v>
      </c>
      <c r="I141" s="84">
        <f t="shared" si="24"/>
        <v>2.4E-2</v>
      </c>
      <c r="J141" s="84" t="str">
        <f t="shared" si="25"/>
        <v/>
      </c>
      <c r="K141" s="84"/>
      <c r="L141" s="83">
        <f t="shared" si="26"/>
        <v>0.47359368952380948</v>
      </c>
      <c r="M141" s="82" t="str">
        <f t="shared" si="27"/>
        <v/>
      </c>
      <c r="N141">
        <f t="shared" si="28"/>
        <v>0</v>
      </c>
      <c r="O141">
        <f t="shared" si="29"/>
        <v>4.0631047619049676E-4</v>
      </c>
      <c r="Q141">
        <f t="shared" si="30"/>
        <v>0</v>
      </c>
      <c r="R141" s="80">
        <f t="shared" si="31"/>
        <v>1.8118743496299997E-4</v>
      </c>
      <c r="S141">
        <f t="shared" si="32"/>
        <v>3.6046406000025399E-3</v>
      </c>
    </row>
    <row r="142" spans="1:19" x14ac:dyDescent="0.25">
      <c r="A142" s="1" t="str">
        <f>'Parent Information'!G146</f>
        <v>70-07-16-235-033</v>
      </c>
      <c r="B142" s="84">
        <f t="shared" si="22"/>
        <v>0.47399999999999998</v>
      </c>
      <c r="C142" s="81">
        <f>'Parent Information'!AN146</f>
        <v>19.890934959999999</v>
      </c>
      <c r="D142">
        <f t="shared" si="23"/>
        <v>0.24</v>
      </c>
      <c r="E142" s="85"/>
      <c r="F142" s="50">
        <v>4</v>
      </c>
      <c r="G142" s="81">
        <f>'Parent Information'!AQ146</f>
        <v>19.894539600600002</v>
      </c>
      <c r="H142" s="81">
        <f>'Parent Information'!AR146</f>
        <v>0.47359368952380948</v>
      </c>
      <c r="I142" s="84">
        <f t="shared" si="24"/>
        <v>2.4E-2</v>
      </c>
      <c r="J142" s="84" t="str">
        <f t="shared" si="25"/>
        <v/>
      </c>
      <c r="K142" s="84"/>
      <c r="L142" s="83">
        <f t="shared" si="26"/>
        <v>0.47359368952380948</v>
      </c>
      <c r="M142" s="82" t="str">
        <f t="shared" si="27"/>
        <v/>
      </c>
      <c r="N142">
        <f t="shared" si="28"/>
        <v>0</v>
      </c>
      <c r="O142">
        <f t="shared" si="29"/>
        <v>4.0631047619049676E-4</v>
      </c>
      <c r="Q142">
        <f t="shared" si="30"/>
        <v>0</v>
      </c>
      <c r="R142" s="80">
        <f t="shared" si="31"/>
        <v>1.8118743496299997E-4</v>
      </c>
      <c r="S142">
        <f t="shared" si="32"/>
        <v>3.6046406000025399E-3</v>
      </c>
    </row>
    <row r="143" spans="1:19" x14ac:dyDescent="0.25">
      <c r="A143" s="1" t="str">
        <f>'Parent Information'!G147</f>
        <v>70-07-16-235-027</v>
      </c>
      <c r="B143" s="84">
        <f t="shared" si="22"/>
        <v>0.47399999999999998</v>
      </c>
      <c r="C143" s="81">
        <f>'Parent Information'!AN147</f>
        <v>19.890934959999999</v>
      </c>
      <c r="D143">
        <f t="shared" si="23"/>
        <v>0.24</v>
      </c>
      <c r="E143" s="85"/>
      <c r="F143" s="50">
        <v>4</v>
      </c>
      <c r="G143" s="81">
        <f>'Parent Information'!AQ147</f>
        <v>19.894539600600002</v>
      </c>
      <c r="H143" s="81">
        <f>'Parent Information'!AR147</f>
        <v>0.47359368952380948</v>
      </c>
      <c r="I143" s="84">
        <f t="shared" si="24"/>
        <v>2.4E-2</v>
      </c>
      <c r="J143" s="84" t="str">
        <f t="shared" si="25"/>
        <v/>
      </c>
      <c r="K143" s="84"/>
      <c r="L143" s="83">
        <f t="shared" si="26"/>
        <v>0.47359368952380948</v>
      </c>
      <c r="M143" s="82" t="str">
        <f t="shared" si="27"/>
        <v/>
      </c>
      <c r="N143">
        <f t="shared" si="28"/>
        <v>0</v>
      </c>
      <c r="O143">
        <f t="shared" si="29"/>
        <v>4.0631047619049676E-4</v>
      </c>
      <c r="Q143">
        <f t="shared" si="30"/>
        <v>0</v>
      </c>
      <c r="R143" s="80">
        <f t="shared" si="31"/>
        <v>1.8118743496299997E-4</v>
      </c>
      <c r="S143">
        <f t="shared" si="32"/>
        <v>3.6046406000025399E-3</v>
      </c>
    </row>
    <row r="144" spans="1:19" x14ac:dyDescent="0.25">
      <c r="A144" s="1" t="str">
        <f>'Parent Information'!G148</f>
        <v>70-07-16-235-028</v>
      </c>
      <c r="B144" s="84">
        <f t="shared" si="22"/>
        <v>0.47399999999999998</v>
      </c>
      <c r="C144" s="81">
        <f>'Parent Information'!AN148</f>
        <v>19.890934959999999</v>
      </c>
      <c r="D144">
        <f t="shared" si="23"/>
        <v>0.24</v>
      </c>
      <c r="E144" s="85"/>
      <c r="F144" s="50">
        <v>4</v>
      </c>
      <c r="G144" s="81">
        <f>'Parent Information'!AQ148</f>
        <v>19.894539600600002</v>
      </c>
      <c r="H144" s="81">
        <f>'Parent Information'!AR148</f>
        <v>0.47359368952380948</v>
      </c>
      <c r="I144" s="84">
        <f t="shared" si="24"/>
        <v>2.4E-2</v>
      </c>
      <c r="J144" s="84" t="str">
        <f t="shared" si="25"/>
        <v/>
      </c>
      <c r="K144" s="84"/>
      <c r="L144" s="83">
        <f t="shared" si="26"/>
        <v>0.47359368952380948</v>
      </c>
      <c r="M144" s="82" t="str">
        <f t="shared" si="27"/>
        <v/>
      </c>
      <c r="N144">
        <f t="shared" si="28"/>
        <v>0</v>
      </c>
      <c r="O144">
        <f t="shared" si="29"/>
        <v>4.0631047619049676E-4</v>
      </c>
      <c r="Q144">
        <f t="shared" si="30"/>
        <v>0</v>
      </c>
      <c r="R144" s="80">
        <f t="shared" si="31"/>
        <v>1.8118743496299997E-4</v>
      </c>
      <c r="S144">
        <f t="shared" si="32"/>
        <v>3.6046406000025399E-3</v>
      </c>
    </row>
    <row r="145" spans="1:19" x14ac:dyDescent="0.25">
      <c r="A145" s="1" t="str">
        <f>'Parent Information'!G149</f>
        <v>70-07-16-235-004</v>
      </c>
      <c r="B145" s="84">
        <f t="shared" si="22"/>
        <v>0.47399999999999998</v>
      </c>
      <c r="C145" s="81">
        <f>'Parent Information'!AN149</f>
        <v>19.890934959999999</v>
      </c>
      <c r="D145">
        <f t="shared" si="23"/>
        <v>0.24</v>
      </c>
      <c r="E145" s="85"/>
      <c r="F145" s="50">
        <v>4</v>
      </c>
      <c r="G145" s="81">
        <f>'Parent Information'!AQ149</f>
        <v>19.894539600600002</v>
      </c>
      <c r="H145" s="81">
        <f>'Parent Information'!AR149</f>
        <v>0.47359368952380948</v>
      </c>
      <c r="I145" s="84">
        <f t="shared" si="24"/>
        <v>2.4E-2</v>
      </c>
      <c r="J145" s="84" t="str">
        <f t="shared" si="25"/>
        <v/>
      </c>
      <c r="K145" s="84"/>
      <c r="L145" s="83">
        <f t="shared" si="26"/>
        <v>0.47359368952380948</v>
      </c>
      <c r="M145" s="82" t="str">
        <f t="shared" si="27"/>
        <v/>
      </c>
      <c r="N145">
        <f t="shared" si="28"/>
        <v>0</v>
      </c>
      <c r="O145">
        <f t="shared" si="29"/>
        <v>4.0631047619049676E-4</v>
      </c>
      <c r="Q145">
        <f t="shared" si="30"/>
        <v>0</v>
      </c>
      <c r="R145" s="80">
        <f t="shared" si="31"/>
        <v>1.8118743496299997E-4</v>
      </c>
      <c r="S145">
        <f t="shared" si="32"/>
        <v>3.6046406000025399E-3</v>
      </c>
    </row>
    <row r="146" spans="1:19" x14ac:dyDescent="0.25">
      <c r="A146" s="1" t="str">
        <f>'Parent Information'!G150</f>
        <v>70-07-16-235-016</v>
      </c>
      <c r="B146" s="84">
        <f t="shared" si="22"/>
        <v>0.47399999999999998</v>
      </c>
      <c r="C146" s="81">
        <f>'Parent Information'!AN150</f>
        <v>19.890934959999999</v>
      </c>
      <c r="D146">
        <f t="shared" si="23"/>
        <v>0.24</v>
      </c>
      <c r="E146" s="85"/>
      <c r="F146" s="50">
        <v>4</v>
      </c>
      <c r="G146" s="81">
        <f>'Parent Information'!AQ150</f>
        <v>19.894539600600002</v>
      </c>
      <c r="H146" s="81">
        <f>'Parent Information'!AR150</f>
        <v>0.47359368952380948</v>
      </c>
      <c r="I146" s="84">
        <f t="shared" si="24"/>
        <v>2.4E-2</v>
      </c>
      <c r="J146" s="84" t="str">
        <f t="shared" si="25"/>
        <v/>
      </c>
      <c r="K146" s="84"/>
      <c r="L146" s="83">
        <f t="shared" si="26"/>
        <v>0.47359368952380948</v>
      </c>
      <c r="M146" s="82" t="str">
        <f t="shared" si="27"/>
        <v/>
      </c>
      <c r="N146">
        <f t="shared" si="28"/>
        <v>0</v>
      </c>
      <c r="O146">
        <f t="shared" si="29"/>
        <v>4.0631047619049676E-4</v>
      </c>
      <c r="Q146">
        <f t="shared" si="30"/>
        <v>0</v>
      </c>
      <c r="R146" s="80">
        <f t="shared" si="31"/>
        <v>1.8118743496299997E-4</v>
      </c>
      <c r="S146">
        <f t="shared" si="32"/>
        <v>3.6046406000025399E-3</v>
      </c>
    </row>
    <row r="147" spans="1:19" x14ac:dyDescent="0.25">
      <c r="A147" s="1" t="str">
        <f>'Parent Information'!G151</f>
        <v>70-07-16-235-021</v>
      </c>
      <c r="B147" s="84">
        <f t="shared" si="22"/>
        <v>0.47399999999999998</v>
      </c>
      <c r="C147" s="81">
        <f>'Parent Information'!AN151</f>
        <v>19.890934959999999</v>
      </c>
      <c r="D147">
        <f t="shared" si="23"/>
        <v>0.24</v>
      </c>
      <c r="E147" s="85"/>
      <c r="F147" s="50">
        <v>4</v>
      </c>
      <c r="G147" s="81">
        <f>'Parent Information'!AQ151</f>
        <v>19.894539600600002</v>
      </c>
      <c r="H147" s="81">
        <f>'Parent Information'!AR151</f>
        <v>0.47359368952380948</v>
      </c>
      <c r="I147" s="84">
        <f t="shared" si="24"/>
        <v>2.4E-2</v>
      </c>
      <c r="J147" s="84" t="str">
        <f t="shared" si="25"/>
        <v/>
      </c>
      <c r="K147" s="84"/>
      <c r="L147" s="83">
        <f t="shared" si="26"/>
        <v>0.47359368952380948</v>
      </c>
      <c r="M147" s="82" t="str">
        <f t="shared" si="27"/>
        <v/>
      </c>
      <c r="N147">
        <f t="shared" si="28"/>
        <v>0</v>
      </c>
      <c r="O147">
        <f t="shared" si="29"/>
        <v>4.0631047619049676E-4</v>
      </c>
      <c r="Q147">
        <f t="shared" si="30"/>
        <v>0</v>
      </c>
      <c r="R147" s="80">
        <f t="shared" si="31"/>
        <v>1.8118743496299997E-4</v>
      </c>
      <c r="S147">
        <f t="shared" si="32"/>
        <v>3.6046406000025399E-3</v>
      </c>
    </row>
    <row r="148" spans="1:19" x14ac:dyDescent="0.25">
      <c r="A148" s="1" t="str">
        <f>'Parent Information'!G152</f>
        <v>70-07-16-235-007</v>
      </c>
      <c r="B148" s="84">
        <f t="shared" si="22"/>
        <v>0.47399999999999998</v>
      </c>
      <c r="C148" s="81">
        <f>'Parent Information'!AN152</f>
        <v>19.890934959999999</v>
      </c>
      <c r="D148">
        <f t="shared" si="23"/>
        <v>0.24</v>
      </c>
      <c r="E148" s="85"/>
      <c r="F148" s="50">
        <v>4</v>
      </c>
      <c r="G148" s="81">
        <f>'Parent Information'!AQ152</f>
        <v>19.894539600600002</v>
      </c>
      <c r="H148" s="81">
        <f>'Parent Information'!AR152</f>
        <v>0.47359368952380948</v>
      </c>
      <c r="I148" s="84">
        <f t="shared" si="24"/>
        <v>2.4E-2</v>
      </c>
      <c r="J148" s="84" t="str">
        <f t="shared" si="25"/>
        <v/>
      </c>
      <c r="K148" s="84"/>
      <c r="L148" s="83">
        <f t="shared" si="26"/>
        <v>0.47359368952380948</v>
      </c>
      <c r="M148" s="82" t="str">
        <f t="shared" si="27"/>
        <v/>
      </c>
      <c r="N148">
        <f t="shared" si="28"/>
        <v>0</v>
      </c>
      <c r="O148">
        <f t="shared" si="29"/>
        <v>4.0631047619049676E-4</v>
      </c>
      <c r="Q148">
        <f t="shared" si="30"/>
        <v>0</v>
      </c>
      <c r="R148" s="80">
        <f t="shared" si="31"/>
        <v>1.8118743496299997E-4</v>
      </c>
      <c r="S148">
        <f t="shared" si="32"/>
        <v>3.6046406000025399E-3</v>
      </c>
    </row>
    <row r="149" spans="1:19" x14ac:dyDescent="0.25">
      <c r="A149" s="1" t="str">
        <f>'Parent Information'!G153</f>
        <v>70-07-16-235-036</v>
      </c>
      <c r="B149" s="84">
        <f t="shared" si="22"/>
        <v>0.47399999999999998</v>
      </c>
      <c r="C149" s="81">
        <f>'Parent Information'!AN153</f>
        <v>19.890934959999999</v>
      </c>
      <c r="D149">
        <f t="shared" si="23"/>
        <v>0.24</v>
      </c>
      <c r="E149" s="85"/>
      <c r="F149" s="50">
        <v>4</v>
      </c>
      <c r="G149" s="81">
        <f>'Parent Information'!AQ153</f>
        <v>19.894539600600002</v>
      </c>
      <c r="H149" s="81">
        <f>'Parent Information'!AR153</f>
        <v>0.47359368952380948</v>
      </c>
      <c r="I149" s="84">
        <f t="shared" si="24"/>
        <v>2.4E-2</v>
      </c>
      <c r="J149" s="84" t="str">
        <f t="shared" si="25"/>
        <v/>
      </c>
      <c r="K149" s="84"/>
      <c r="L149" s="83">
        <f t="shared" si="26"/>
        <v>0.47359368952380948</v>
      </c>
      <c r="M149" s="82" t="str">
        <f t="shared" si="27"/>
        <v/>
      </c>
      <c r="N149">
        <f t="shared" si="28"/>
        <v>0</v>
      </c>
      <c r="O149">
        <f t="shared" si="29"/>
        <v>4.0631047619049676E-4</v>
      </c>
      <c r="Q149">
        <f t="shared" si="30"/>
        <v>0</v>
      </c>
      <c r="R149" s="80">
        <f t="shared" si="31"/>
        <v>1.8118743496299997E-4</v>
      </c>
      <c r="S149">
        <f t="shared" si="32"/>
        <v>3.6046406000025399E-3</v>
      </c>
    </row>
    <row r="150" spans="1:19" x14ac:dyDescent="0.25">
      <c r="A150" s="1" t="str">
        <f>'Parent Information'!G154</f>
        <v>70-07-16-235-005</v>
      </c>
      <c r="B150" s="84">
        <f t="shared" si="22"/>
        <v>0.47399999999999998</v>
      </c>
      <c r="C150" s="81">
        <f>'Parent Information'!AN154</f>
        <v>19.890934959999999</v>
      </c>
      <c r="D150">
        <f t="shared" si="23"/>
        <v>0.24</v>
      </c>
      <c r="E150" s="85"/>
      <c r="F150" s="50">
        <v>4</v>
      </c>
      <c r="G150" s="81">
        <f>'Parent Information'!AQ154</f>
        <v>19.894539600600002</v>
      </c>
      <c r="H150" s="81">
        <f>'Parent Information'!AR154</f>
        <v>0.47359368952380948</v>
      </c>
      <c r="I150" s="84">
        <f t="shared" si="24"/>
        <v>2.4E-2</v>
      </c>
      <c r="J150" s="84" t="str">
        <f t="shared" si="25"/>
        <v/>
      </c>
      <c r="K150" s="84"/>
      <c r="L150" s="83">
        <f t="shared" si="26"/>
        <v>0.47359368952380948</v>
      </c>
      <c r="M150" s="82" t="str">
        <f t="shared" si="27"/>
        <v/>
      </c>
      <c r="N150">
        <f t="shared" si="28"/>
        <v>0</v>
      </c>
      <c r="O150">
        <f t="shared" si="29"/>
        <v>4.0631047619049676E-4</v>
      </c>
      <c r="Q150">
        <f t="shared" si="30"/>
        <v>0</v>
      </c>
      <c r="R150" s="80">
        <f t="shared" si="31"/>
        <v>1.8118743496299997E-4</v>
      </c>
      <c r="S150">
        <f t="shared" si="32"/>
        <v>3.6046406000025399E-3</v>
      </c>
    </row>
    <row r="151" spans="1:19" x14ac:dyDescent="0.25">
      <c r="A151" s="1" t="str">
        <f>'Parent Information'!G155</f>
        <v>70-07-16-235-031</v>
      </c>
      <c r="B151" s="84">
        <f t="shared" si="22"/>
        <v>0.47399999999999998</v>
      </c>
      <c r="C151" s="81">
        <f>'Parent Information'!AN155</f>
        <v>19.890934959999999</v>
      </c>
      <c r="D151">
        <f t="shared" si="23"/>
        <v>0.24</v>
      </c>
      <c r="E151" s="85"/>
      <c r="F151" s="50">
        <v>4</v>
      </c>
      <c r="G151" s="81">
        <f>'Parent Information'!AQ155</f>
        <v>19.894539600600002</v>
      </c>
      <c r="H151" s="81">
        <f>'Parent Information'!AR155</f>
        <v>0.47359368952380948</v>
      </c>
      <c r="I151" s="84">
        <f t="shared" si="24"/>
        <v>2.4E-2</v>
      </c>
      <c r="J151" s="84" t="str">
        <f t="shared" si="25"/>
        <v/>
      </c>
      <c r="K151" s="84"/>
      <c r="L151" s="83">
        <f t="shared" si="26"/>
        <v>0.47359368952380948</v>
      </c>
      <c r="M151" s="82" t="str">
        <f t="shared" si="27"/>
        <v/>
      </c>
      <c r="N151">
        <f t="shared" si="28"/>
        <v>0</v>
      </c>
      <c r="O151">
        <f t="shared" si="29"/>
        <v>4.0631047619049676E-4</v>
      </c>
      <c r="Q151">
        <f t="shared" si="30"/>
        <v>0</v>
      </c>
      <c r="R151" s="80">
        <f t="shared" si="31"/>
        <v>1.8118743496299997E-4</v>
      </c>
      <c r="S151">
        <f t="shared" si="32"/>
        <v>3.6046406000025399E-3</v>
      </c>
    </row>
    <row r="152" spans="1:19" x14ac:dyDescent="0.25">
      <c r="A152" s="1" t="str">
        <f>'Parent Information'!G156</f>
        <v>70-07-16-235-006</v>
      </c>
      <c r="B152" s="84">
        <f t="shared" si="22"/>
        <v>0.47399999999999998</v>
      </c>
      <c r="C152" s="81">
        <f>'Parent Information'!AN156</f>
        <v>19.890934959999999</v>
      </c>
      <c r="D152">
        <f t="shared" si="23"/>
        <v>0.24</v>
      </c>
      <c r="E152" s="85"/>
      <c r="F152" s="50">
        <v>4</v>
      </c>
      <c r="G152" s="81">
        <f>'Parent Information'!AQ156</f>
        <v>19.894539600600002</v>
      </c>
      <c r="H152" s="81">
        <f>'Parent Information'!AR156</f>
        <v>0.47359368952380948</v>
      </c>
      <c r="I152" s="84">
        <f t="shared" si="24"/>
        <v>2.4E-2</v>
      </c>
      <c r="J152" s="84" t="str">
        <f t="shared" si="25"/>
        <v/>
      </c>
      <c r="K152" s="84"/>
      <c r="L152" s="83">
        <f t="shared" si="26"/>
        <v>0.47359368952380948</v>
      </c>
      <c r="M152" s="82" t="str">
        <f t="shared" si="27"/>
        <v/>
      </c>
      <c r="N152">
        <f t="shared" si="28"/>
        <v>0</v>
      </c>
      <c r="O152">
        <f t="shared" si="29"/>
        <v>4.0631047619049676E-4</v>
      </c>
      <c r="Q152">
        <f t="shared" si="30"/>
        <v>0</v>
      </c>
      <c r="R152" s="80">
        <f t="shared" si="31"/>
        <v>1.8118743496299997E-4</v>
      </c>
      <c r="S152">
        <f t="shared" si="32"/>
        <v>3.6046406000025399E-3</v>
      </c>
    </row>
    <row r="153" spans="1:19" x14ac:dyDescent="0.25">
      <c r="A153" s="1" t="str">
        <f>'Parent Information'!G157</f>
        <v>70-07-16-235-030</v>
      </c>
      <c r="B153" s="84">
        <f t="shared" si="22"/>
        <v>0.47399999999999998</v>
      </c>
      <c r="C153" s="81">
        <f>'Parent Information'!AN157</f>
        <v>19.890934959999999</v>
      </c>
      <c r="D153">
        <f t="shared" si="23"/>
        <v>0.24</v>
      </c>
      <c r="E153" s="85"/>
      <c r="F153" s="50">
        <v>4</v>
      </c>
      <c r="G153" s="81">
        <f>'Parent Information'!AQ157</f>
        <v>19.894539600600002</v>
      </c>
      <c r="H153" s="81">
        <f>'Parent Information'!AR157</f>
        <v>0.47359368952380948</v>
      </c>
      <c r="I153" s="84">
        <f t="shared" si="24"/>
        <v>2.4E-2</v>
      </c>
      <c r="J153" s="84" t="str">
        <f t="shared" si="25"/>
        <v/>
      </c>
      <c r="K153" s="84"/>
      <c r="L153" s="83">
        <f t="shared" si="26"/>
        <v>0.47359368952380948</v>
      </c>
      <c r="M153" s="82" t="str">
        <f t="shared" si="27"/>
        <v/>
      </c>
      <c r="N153">
        <f t="shared" si="28"/>
        <v>0</v>
      </c>
      <c r="O153">
        <f t="shared" si="29"/>
        <v>4.0631047619049676E-4</v>
      </c>
      <c r="Q153">
        <f t="shared" si="30"/>
        <v>0</v>
      </c>
      <c r="R153" s="80">
        <f t="shared" si="31"/>
        <v>1.8118743496299997E-4</v>
      </c>
      <c r="S153">
        <f t="shared" si="32"/>
        <v>3.6046406000025399E-3</v>
      </c>
    </row>
    <row r="154" spans="1:19" x14ac:dyDescent="0.25">
      <c r="A154" s="1" t="str">
        <f>'Parent Information'!G158</f>
        <v>70-07-16-235-022</v>
      </c>
      <c r="B154" s="84">
        <f t="shared" si="22"/>
        <v>0.47399999999999998</v>
      </c>
      <c r="C154" s="81">
        <f>'Parent Information'!AN158</f>
        <v>19.890934959999999</v>
      </c>
      <c r="D154">
        <f t="shared" si="23"/>
        <v>0.24</v>
      </c>
      <c r="E154" s="85"/>
      <c r="F154" s="50">
        <v>4</v>
      </c>
      <c r="G154" s="81">
        <f>'Parent Information'!AQ158</f>
        <v>19.894539600600002</v>
      </c>
      <c r="H154" s="81">
        <f>'Parent Information'!AR158</f>
        <v>0.47359368952380948</v>
      </c>
      <c r="I154" s="84">
        <f t="shared" si="24"/>
        <v>2.4E-2</v>
      </c>
      <c r="J154" s="84" t="str">
        <f t="shared" si="25"/>
        <v/>
      </c>
      <c r="K154" s="84"/>
      <c r="L154" s="83">
        <f t="shared" si="26"/>
        <v>0.47359368952380948</v>
      </c>
      <c r="M154" s="82" t="str">
        <f t="shared" si="27"/>
        <v/>
      </c>
      <c r="N154">
        <f t="shared" si="28"/>
        <v>0</v>
      </c>
      <c r="O154">
        <f t="shared" si="29"/>
        <v>4.0631047619049676E-4</v>
      </c>
      <c r="Q154">
        <f t="shared" si="30"/>
        <v>0</v>
      </c>
      <c r="R154" s="80">
        <f t="shared" si="31"/>
        <v>1.8118743496299997E-4</v>
      </c>
      <c r="S154">
        <f t="shared" si="32"/>
        <v>3.6046406000025399E-3</v>
      </c>
    </row>
    <row r="155" spans="1:19" x14ac:dyDescent="0.25">
      <c r="A155" s="1" t="str">
        <f>'Parent Information'!G159</f>
        <v>70-07-16-235-029</v>
      </c>
      <c r="B155" s="84">
        <f t="shared" si="22"/>
        <v>0.47399999999999998</v>
      </c>
      <c r="C155" s="81">
        <f>'Parent Information'!AN159</f>
        <v>19.890934959999999</v>
      </c>
      <c r="D155">
        <f t="shared" si="23"/>
        <v>0.24</v>
      </c>
      <c r="E155" s="85"/>
      <c r="F155" s="50">
        <v>4</v>
      </c>
      <c r="G155" s="81">
        <f>'Parent Information'!AQ159</f>
        <v>19.894539600600002</v>
      </c>
      <c r="H155" s="81">
        <f>'Parent Information'!AR159</f>
        <v>0.47359368952380948</v>
      </c>
      <c r="I155" s="84">
        <f t="shared" si="24"/>
        <v>2.4E-2</v>
      </c>
      <c r="J155" s="84" t="str">
        <f t="shared" si="25"/>
        <v/>
      </c>
      <c r="K155" s="84"/>
      <c r="L155" s="83">
        <f t="shared" si="26"/>
        <v>0.47359368952380948</v>
      </c>
      <c r="M155" s="82" t="str">
        <f t="shared" si="27"/>
        <v/>
      </c>
      <c r="N155">
        <f t="shared" si="28"/>
        <v>0</v>
      </c>
      <c r="O155">
        <f t="shared" si="29"/>
        <v>4.0631047619049676E-4</v>
      </c>
      <c r="Q155">
        <f t="shared" si="30"/>
        <v>0</v>
      </c>
      <c r="R155" s="80">
        <f t="shared" si="31"/>
        <v>1.8118743496299997E-4</v>
      </c>
      <c r="S155">
        <f t="shared" si="32"/>
        <v>3.6046406000025399E-3</v>
      </c>
    </row>
    <row r="156" spans="1:19" x14ac:dyDescent="0.25">
      <c r="A156" s="1" t="str">
        <f>'Parent Information'!G160</f>
        <v>70-07-16-235-020</v>
      </c>
      <c r="B156" s="84">
        <f t="shared" si="22"/>
        <v>0.47399999999999998</v>
      </c>
      <c r="C156" s="81">
        <f>'Parent Information'!AN160</f>
        <v>19.890934959999999</v>
      </c>
      <c r="D156">
        <f t="shared" si="23"/>
        <v>0.24</v>
      </c>
      <c r="E156" s="85"/>
      <c r="F156" s="50">
        <v>4</v>
      </c>
      <c r="G156" s="81">
        <f>'Parent Information'!AQ160</f>
        <v>19.894539600600002</v>
      </c>
      <c r="H156" s="81">
        <f>'Parent Information'!AR160</f>
        <v>0.47359368952380948</v>
      </c>
      <c r="I156" s="84">
        <f t="shared" si="24"/>
        <v>2.4E-2</v>
      </c>
      <c r="J156" s="84" t="str">
        <f t="shared" si="25"/>
        <v/>
      </c>
      <c r="K156" s="84"/>
      <c r="L156" s="83">
        <f t="shared" si="26"/>
        <v>0.47359368952380948</v>
      </c>
      <c r="M156" s="82" t="str">
        <f t="shared" si="27"/>
        <v/>
      </c>
      <c r="N156">
        <f t="shared" si="28"/>
        <v>0</v>
      </c>
      <c r="O156">
        <f t="shared" si="29"/>
        <v>4.0631047619049676E-4</v>
      </c>
      <c r="Q156">
        <f t="shared" si="30"/>
        <v>0</v>
      </c>
      <c r="R156" s="80">
        <f t="shared" si="31"/>
        <v>1.8118743496299997E-4</v>
      </c>
      <c r="S156">
        <f t="shared" si="32"/>
        <v>3.6046406000025399E-3</v>
      </c>
    </row>
    <row r="157" spans="1:19" x14ac:dyDescent="0.25">
      <c r="A157" s="1" t="str">
        <f>'Parent Information'!G161</f>
        <v>70-07-16-235-011</v>
      </c>
      <c r="B157" s="84">
        <f t="shared" si="22"/>
        <v>0.47399999999999998</v>
      </c>
      <c r="C157" s="81">
        <f>'Parent Information'!AN161</f>
        <v>19.890934959999999</v>
      </c>
      <c r="D157">
        <f t="shared" si="23"/>
        <v>0.24</v>
      </c>
      <c r="E157" s="85"/>
      <c r="F157" s="50">
        <v>4</v>
      </c>
      <c r="G157" s="81">
        <f>'Parent Information'!AQ161</f>
        <v>19.894539600600002</v>
      </c>
      <c r="H157" s="81">
        <f>'Parent Information'!AR161</f>
        <v>0.47359368952380948</v>
      </c>
      <c r="I157" s="84">
        <f t="shared" si="24"/>
        <v>2.4E-2</v>
      </c>
      <c r="J157" s="84" t="str">
        <f t="shared" si="25"/>
        <v/>
      </c>
      <c r="K157" s="84"/>
      <c r="L157" s="83">
        <f t="shared" si="26"/>
        <v>0.47359368952380948</v>
      </c>
      <c r="M157" s="82" t="str">
        <f t="shared" si="27"/>
        <v/>
      </c>
      <c r="N157">
        <f t="shared" si="28"/>
        <v>0</v>
      </c>
      <c r="O157">
        <f t="shared" si="29"/>
        <v>4.0631047619049676E-4</v>
      </c>
      <c r="Q157">
        <f t="shared" si="30"/>
        <v>0</v>
      </c>
      <c r="R157" s="80">
        <f t="shared" si="31"/>
        <v>1.8118743496299997E-4</v>
      </c>
      <c r="S157">
        <f t="shared" si="32"/>
        <v>3.6046406000025399E-3</v>
      </c>
    </row>
    <row r="158" spans="1:19" x14ac:dyDescent="0.25">
      <c r="A158" s="1" t="str">
        <f>'Parent Information'!G162</f>
        <v>70-07-16-235-032</v>
      </c>
      <c r="B158" s="84">
        <f t="shared" si="22"/>
        <v>0.47399999999999998</v>
      </c>
      <c r="C158" s="81">
        <f>'Parent Information'!AN162</f>
        <v>19.890934959999999</v>
      </c>
      <c r="D158">
        <f t="shared" si="23"/>
        <v>0.24</v>
      </c>
      <c r="E158" s="85"/>
      <c r="F158" s="50">
        <v>4</v>
      </c>
      <c r="G158" s="81">
        <f>'Parent Information'!AQ162</f>
        <v>19.894539600600002</v>
      </c>
      <c r="H158" s="81">
        <f>'Parent Information'!AR162</f>
        <v>0.47359368952380948</v>
      </c>
      <c r="I158" s="84">
        <f t="shared" si="24"/>
        <v>2.4E-2</v>
      </c>
      <c r="J158" s="84" t="str">
        <f t="shared" si="25"/>
        <v/>
      </c>
      <c r="K158" s="84"/>
      <c r="L158" s="83">
        <f t="shared" si="26"/>
        <v>0.47359368952380948</v>
      </c>
      <c r="M158" s="82" t="str">
        <f t="shared" si="27"/>
        <v/>
      </c>
      <c r="N158">
        <f t="shared" si="28"/>
        <v>0</v>
      </c>
      <c r="O158">
        <f t="shared" si="29"/>
        <v>4.0631047619049676E-4</v>
      </c>
      <c r="Q158">
        <f t="shared" si="30"/>
        <v>0</v>
      </c>
      <c r="R158" s="80">
        <f t="shared" si="31"/>
        <v>1.8118743496299997E-4</v>
      </c>
      <c r="S158">
        <f t="shared" si="32"/>
        <v>3.6046406000025399E-3</v>
      </c>
    </row>
    <row r="159" spans="1:19" x14ac:dyDescent="0.25">
      <c r="A159" s="1" t="str">
        <f>'Parent Information'!G163</f>
        <v>70-07-16-235-041</v>
      </c>
      <c r="B159" s="84">
        <f t="shared" si="22"/>
        <v>0.47399999999999998</v>
      </c>
      <c r="C159" s="81">
        <f>'Parent Information'!AN163</f>
        <v>19.890934959999999</v>
      </c>
      <c r="D159">
        <f t="shared" si="23"/>
        <v>0.24</v>
      </c>
      <c r="E159" s="85"/>
      <c r="F159" s="50">
        <v>4</v>
      </c>
      <c r="G159" s="81">
        <f>'Parent Information'!AQ163</f>
        <v>19.894539600600002</v>
      </c>
      <c r="H159" s="81">
        <f>'Parent Information'!AR163</f>
        <v>0.47359368952380948</v>
      </c>
      <c r="I159" s="84">
        <f t="shared" si="24"/>
        <v>2.4E-2</v>
      </c>
      <c r="J159" s="84" t="str">
        <f t="shared" si="25"/>
        <v/>
      </c>
      <c r="K159" s="84"/>
      <c r="L159" s="83">
        <f t="shared" si="26"/>
        <v>0.47359368952380948</v>
      </c>
      <c r="M159" s="82" t="str">
        <f t="shared" si="27"/>
        <v/>
      </c>
      <c r="N159">
        <f t="shared" si="28"/>
        <v>0</v>
      </c>
      <c r="O159">
        <f t="shared" si="29"/>
        <v>4.0631047619049676E-4</v>
      </c>
      <c r="Q159">
        <f t="shared" si="30"/>
        <v>0</v>
      </c>
      <c r="R159" s="80">
        <f t="shared" si="31"/>
        <v>1.8118743496299997E-4</v>
      </c>
      <c r="S159">
        <f t="shared" si="32"/>
        <v>3.6046406000025399E-3</v>
      </c>
    </row>
    <row r="160" spans="1:19" x14ac:dyDescent="0.25">
      <c r="A160" s="1" t="str">
        <f>'Parent Information'!G164</f>
        <v>70-07-16-235-023</v>
      </c>
      <c r="B160" s="84">
        <f t="shared" si="22"/>
        <v>0.47399999999999998</v>
      </c>
      <c r="C160" s="81">
        <f>'Parent Information'!AN164</f>
        <v>19.890934959999999</v>
      </c>
      <c r="D160">
        <f t="shared" si="23"/>
        <v>0.24</v>
      </c>
      <c r="E160" s="85"/>
      <c r="F160" s="50">
        <v>4</v>
      </c>
      <c r="G160" s="81">
        <f>'Parent Information'!AQ164</f>
        <v>19.894539600600002</v>
      </c>
      <c r="H160" s="81">
        <f>'Parent Information'!AR164</f>
        <v>0.47359368952380948</v>
      </c>
      <c r="I160" s="84">
        <f t="shared" si="24"/>
        <v>2.4E-2</v>
      </c>
      <c r="J160" s="84" t="str">
        <f t="shared" si="25"/>
        <v/>
      </c>
      <c r="K160" s="84"/>
      <c r="L160" s="83">
        <f t="shared" si="26"/>
        <v>0.47359368952380948</v>
      </c>
      <c r="M160" s="82" t="str">
        <f t="shared" si="27"/>
        <v/>
      </c>
      <c r="N160">
        <f t="shared" si="28"/>
        <v>0</v>
      </c>
      <c r="O160">
        <f t="shared" si="29"/>
        <v>4.0631047619049676E-4</v>
      </c>
      <c r="Q160">
        <f t="shared" si="30"/>
        <v>0</v>
      </c>
      <c r="R160" s="80">
        <f t="shared" si="31"/>
        <v>1.8118743496299997E-4</v>
      </c>
      <c r="S160">
        <f t="shared" si="32"/>
        <v>3.6046406000025399E-3</v>
      </c>
    </row>
    <row r="161" spans="1:19" x14ac:dyDescent="0.25">
      <c r="A161" s="1" t="str">
        <f>'Parent Information'!G165</f>
        <v>70-07-16-235-038</v>
      </c>
      <c r="B161" s="84">
        <f t="shared" si="22"/>
        <v>0.47399999999999998</v>
      </c>
      <c r="C161" s="81">
        <f>'Parent Information'!AN165</f>
        <v>19.890934959999999</v>
      </c>
      <c r="D161">
        <f t="shared" si="23"/>
        <v>0.24</v>
      </c>
      <c r="E161" s="85"/>
      <c r="F161" s="50">
        <v>4</v>
      </c>
      <c r="G161" s="81">
        <f>'Parent Information'!AQ165</f>
        <v>19.894539600600002</v>
      </c>
      <c r="H161" s="81">
        <f>'Parent Information'!AR165</f>
        <v>0.47359368952380948</v>
      </c>
      <c r="I161" s="84">
        <f t="shared" si="24"/>
        <v>2.4E-2</v>
      </c>
      <c r="J161" s="84" t="str">
        <f t="shared" si="25"/>
        <v/>
      </c>
      <c r="K161" s="84"/>
      <c r="L161" s="83">
        <f t="shared" si="26"/>
        <v>0.47359368952380948</v>
      </c>
      <c r="M161" s="82" t="str">
        <f t="shared" si="27"/>
        <v/>
      </c>
      <c r="N161">
        <f t="shared" si="28"/>
        <v>0</v>
      </c>
      <c r="O161">
        <f t="shared" si="29"/>
        <v>4.0631047619049676E-4</v>
      </c>
      <c r="Q161">
        <f t="shared" si="30"/>
        <v>0</v>
      </c>
      <c r="R161" s="80">
        <f t="shared" si="31"/>
        <v>1.8118743496299997E-4</v>
      </c>
      <c r="S161">
        <f t="shared" si="32"/>
        <v>3.6046406000025399E-3</v>
      </c>
    </row>
    <row r="162" spans="1:19" x14ac:dyDescent="0.25">
      <c r="A162" s="1" t="str">
        <f>'Parent Information'!G166</f>
        <v>70-07-16-285-001</v>
      </c>
      <c r="B162" s="84">
        <f t="shared" si="22"/>
        <v>0.45100000000000001</v>
      </c>
      <c r="C162" s="81">
        <f>'Parent Information'!AN166</f>
        <v>0.45114162000000002</v>
      </c>
      <c r="D162">
        <f t="shared" si="23"/>
        <v>0.4</v>
      </c>
      <c r="E162" s="85"/>
      <c r="F162" s="50">
        <v>4</v>
      </c>
      <c r="G162" s="81">
        <f>'Parent Information'!AQ166</f>
        <v>0.45122337266700002</v>
      </c>
      <c r="H162" s="81">
        <f>'Parent Information'!AR166</f>
        <v>0.45122278071100003</v>
      </c>
      <c r="I162" s="84">
        <f t="shared" si="24"/>
        <v>1</v>
      </c>
      <c r="J162" s="84" t="str">
        <f t="shared" si="25"/>
        <v/>
      </c>
      <c r="K162" s="84"/>
      <c r="L162" s="83">
        <f t="shared" si="26"/>
        <v>0.45114162000000002</v>
      </c>
      <c r="M162" s="82" t="str">
        <f t="shared" si="27"/>
        <v/>
      </c>
      <c r="N162">
        <f t="shared" si="28"/>
        <v>0</v>
      </c>
      <c r="O162">
        <f t="shared" si="29"/>
        <v>2.2278071100001462E-4</v>
      </c>
      <c r="Q162">
        <f t="shared" si="30"/>
        <v>0</v>
      </c>
      <c r="R162" s="80">
        <f t="shared" si="31"/>
        <v>1.8118003621309356E-4</v>
      </c>
      <c r="S162">
        <f t="shared" si="32"/>
        <v>8.1752667000001278E-5</v>
      </c>
    </row>
    <row r="163" spans="1:19" x14ac:dyDescent="0.25">
      <c r="A163" s="1" t="str">
        <f>'Parent Information'!G167</f>
        <v>70-07-16-285-002</v>
      </c>
      <c r="B163" s="84">
        <f t="shared" si="22"/>
        <v>0.45200000000000001</v>
      </c>
      <c r="C163" s="81">
        <f>'Parent Information'!AN167</f>
        <v>0.451654</v>
      </c>
      <c r="D163">
        <f t="shared" si="23"/>
        <v>0.4</v>
      </c>
      <c r="E163" s="85"/>
      <c r="F163" s="50">
        <v>4</v>
      </c>
      <c r="G163" s="81">
        <f>'Parent Information'!AQ167</f>
        <v>0.45173604212099999</v>
      </c>
      <c r="H163" s="81">
        <f>'Parent Information'!AR167</f>
        <v>0.45173604213399998</v>
      </c>
      <c r="I163" s="84">
        <f t="shared" si="24"/>
        <v>1</v>
      </c>
      <c r="J163" s="84" t="str">
        <f t="shared" si="25"/>
        <v>CHECK</v>
      </c>
      <c r="K163" s="84"/>
      <c r="L163" s="83">
        <f t="shared" si="26"/>
        <v>0.451654</v>
      </c>
      <c r="M163" s="82" t="str">
        <f t="shared" si="27"/>
        <v/>
      </c>
      <c r="N163">
        <f t="shared" si="28"/>
        <v>1</v>
      </c>
      <c r="O163">
        <f t="shared" si="29"/>
        <v>2.6395786600003079E-4</v>
      </c>
      <c r="Q163">
        <f t="shared" si="30"/>
        <v>0</v>
      </c>
      <c r="R163" s="80">
        <f t="shared" si="31"/>
        <v>1.8161517645301535E-4</v>
      </c>
      <c r="S163">
        <f t="shared" si="32"/>
        <v>8.2042120999992196E-5</v>
      </c>
    </row>
    <row r="164" spans="1:19" x14ac:dyDescent="0.25">
      <c r="A164" s="1" t="str">
        <f>'Parent Information'!G168</f>
        <v>70-07-16-285-003</v>
      </c>
      <c r="B164" s="84">
        <f t="shared" si="22"/>
        <v>0.46200000000000002</v>
      </c>
      <c r="C164" s="81">
        <f>'Parent Information'!AN168</f>
        <v>0.46158206000000002</v>
      </c>
      <c r="D164">
        <f t="shared" si="23"/>
        <v>0.4</v>
      </c>
      <c r="E164" s="85"/>
      <c r="F164" s="50">
        <v>4</v>
      </c>
      <c r="G164" s="81">
        <f>'Parent Information'!AQ168</f>
        <v>0.461666212751</v>
      </c>
      <c r="H164" s="81">
        <f>'Parent Information'!AR168</f>
        <v>0.46166621277100001</v>
      </c>
      <c r="I164" s="84">
        <f t="shared" si="24"/>
        <v>1</v>
      </c>
      <c r="J164" s="84" t="str">
        <f t="shared" si="25"/>
        <v>CHECK</v>
      </c>
      <c r="K164" s="84"/>
      <c r="L164" s="83">
        <f t="shared" si="26"/>
        <v>0.46158206000000002</v>
      </c>
      <c r="M164" s="82" t="str">
        <f t="shared" si="27"/>
        <v/>
      </c>
      <c r="N164">
        <f t="shared" si="28"/>
        <v>1</v>
      </c>
      <c r="O164">
        <f t="shared" si="29"/>
        <v>3.3378722900001545E-4</v>
      </c>
      <c r="Q164">
        <f t="shared" si="30"/>
        <v>0</v>
      </c>
      <c r="R164" s="80">
        <f t="shared" si="31"/>
        <v>1.8228050629595514E-4</v>
      </c>
      <c r="S164">
        <f t="shared" si="32"/>
        <v>8.4152750999988424E-5</v>
      </c>
    </row>
    <row r="165" spans="1:19" x14ac:dyDescent="0.25">
      <c r="A165" s="1" t="str">
        <f>'Parent Information'!G169</f>
        <v>70-07-16-285-004</v>
      </c>
      <c r="B165" s="84">
        <f t="shared" si="22"/>
        <v>0.47</v>
      </c>
      <c r="C165" s="81">
        <f>'Parent Information'!AN169</f>
        <v>0.47033004</v>
      </c>
      <c r="D165">
        <f t="shared" si="23"/>
        <v>0.4</v>
      </c>
      <c r="E165" s="85"/>
      <c r="F165" s="50">
        <v>4</v>
      </c>
      <c r="G165" s="81">
        <f>'Parent Information'!AQ169</f>
        <v>0.47041546071099999</v>
      </c>
      <c r="H165" s="81">
        <f>'Parent Information'!AR169</f>
        <v>0.47041546066700002</v>
      </c>
      <c r="I165" s="84">
        <f t="shared" si="24"/>
        <v>1</v>
      </c>
      <c r="J165" s="84" t="str">
        <f t="shared" si="25"/>
        <v/>
      </c>
      <c r="K165" s="84"/>
      <c r="L165" s="83">
        <f t="shared" si="26"/>
        <v>0.47033004</v>
      </c>
      <c r="M165" s="82" t="str">
        <f t="shared" si="27"/>
        <v/>
      </c>
      <c r="N165">
        <f t="shared" si="28"/>
        <v>0</v>
      </c>
      <c r="O165">
        <f t="shared" si="29"/>
        <v>4.1546066700004491E-4</v>
      </c>
      <c r="Q165">
        <f t="shared" si="30"/>
        <v>0</v>
      </c>
      <c r="R165" s="80">
        <f t="shared" si="31"/>
        <v>1.8158567932881375E-4</v>
      </c>
      <c r="S165">
        <f t="shared" si="32"/>
        <v>8.5420710999983829E-5</v>
      </c>
    </row>
    <row r="166" spans="1:19" x14ac:dyDescent="0.25">
      <c r="A166" s="1" t="str">
        <f>'Parent Information'!G170</f>
        <v>70-07-16-285-005</v>
      </c>
      <c r="B166" s="84">
        <f t="shared" si="22"/>
        <v>0.435</v>
      </c>
      <c r="C166" s="81">
        <f>'Parent Information'!AN170</f>
        <v>0.43476353000000001</v>
      </c>
      <c r="D166">
        <f t="shared" si="23"/>
        <v>0.4</v>
      </c>
      <c r="E166" s="85"/>
      <c r="F166" s="50">
        <v>4</v>
      </c>
      <c r="G166" s="81">
        <f>'Parent Information'!AQ170</f>
        <v>0.43484245206700001</v>
      </c>
      <c r="H166" s="81">
        <f>'Parent Information'!AR170</f>
        <v>0.43484245208</v>
      </c>
      <c r="I166" s="84">
        <f t="shared" si="24"/>
        <v>1</v>
      </c>
      <c r="J166" s="84" t="str">
        <f t="shared" si="25"/>
        <v>CHECK</v>
      </c>
      <c r="K166" s="84"/>
      <c r="L166" s="83">
        <f t="shared" si="26"/>
        <v>0.43476353000000001</v>
      </c>
      <c r="M166" s="82" t="str">
        <f t="shared" si="27"/>
        <v/>
      </c>
      <c r="N166">
        <f t="shared" si="28"/>
        <v>1</v>
      </c>
      <c r="O166">
        <f t="shared" si="29"/>
        <v>1.5754792000000073E-4</v>
      </c>
      <c r="Q166">
        <f t="shared" si="30"/>
        <v>0</v>
      </c>
      <c r="R166" s="80">
        <f t="shared" si="31"/>
        <v>1.8149577306642017E-4</v>
      </c>
      <c r="S166">
        <f t="shared" si="32"/>
        <v>7.8922066999997931E-5</v>
      </c>
    </row>
    <row r="167" spans="1:19" x14ac:dyDescent="0.25">
      <c r="A167" s="1" t="str">
        <f>'Parent Information'!G171</f>
        <v>70-07-16-285-006</v>
      </c>
      <c r="B167" s="84">
        <f t="shared" si="22"/>
        <v>0.45500000000000002</v>
      </c>
      <c r="C167" s="81">
        <f>'Parent Information'!AN171</f>
        <v>0.45548095999999999</v>
      </c>
      <c r="D167">
        <f t="shared" si="23"/>
        <v>0.4</v>
      </c>
      <c r="E167" s="85"/>
      <c r="F167" s="50">
        <v>4</v>
      </c>
      <c r="G167" s="81">
        <f>'Parent Information'!AQ171</f>
        <v>0.45556314893200001</v>
      </c>
      <c r="H167" s="81">
        <f>'Parent Information'!AR171</f>
        <v>0.45556314892799998</v>
      </c>
      <c r="I167" s="84">
        <f t="shared" si="24"/>
        <v>1</v>
      </c>
      <c r="J167" s="84" t="str">
        <f t="shared" si="25"/>
        <v/>
      </c>
      <c r="K167" s="84"/>
      <c r="L167" s="83">
        <f t="shared" si="26"/>
        <v>0.45548095999999999</v>
      </c>
      <c r="M167" s="82" t="str">
        <f t="shared" si="27"/>
        <v/>
      </c>
      <c r="N167">
        <f t="shared" si="28"/>
        <v>0</v>
      </c>
      <c r="O167">
        <f t="shared" si="29"/>
        <v>5.6314892799996796E-4</v>
      </c>
      <c r="Q167">
        <f t="shared" si="30"/>
        <v>0</v>
      </c>
      <c r="R167" s="80">
        <f t="shared" si="31"/>
        <v>1.804117216080701E-4</v>
      </c>
      <c r="S167">
        <f t="shared" si="32"/>
        <v>8.2188932000015757E-5</v>
      </c>
    </row>
    <row r="168" spans="1:19" x14ac:dyDescent="0.25">
      <c r="A168" s="1" t="str">
        <f>'Parent Information'!G172</f>
        <v>70-07-16-285-007</v>
      </c>
      <c r="B168" s="84">
        <f t="shared" si="22"/>
        <v>0.45200000000000001</v>
      </c>
      <c r="C168" s="81">
        <f>'Parent Information'!AN172</f>
        <v>0.45203569999999998</v>
      </c>
      <c r="D168">
        <f t="shared" si="23"/>
        <v>0.4</v>
      </c>
      <c r="E168" s="85"/>
      <c r="F168" s="50">
        <v>4</v>
      </c>
      <c r="G168" s="81">
        <f>'Parent Information'!AQ172</f>
        <v>0.452117942828</v>
      </c>
      <c r="H168" s="81">
        <f>'Parent Information'!AR172</f>
        <v>0.45211794287099999</v>
      </c>
      <c r="I168" s="84">
        <f t="shared" si="24"/>
        <v>1</v>
      </c>
      <c r="J168" s="84" t="str">
        <f t="shared" si="25"/>
        <v/>
      </c>
      <c r="K168" s="84"/>
      <c r="L168" s="83">
        <f t="shared" si="26"/>
        <v>0.45203569999999998</v>
      </c>
      <c r="M168" s="82" t="str">
        <f t="shared" si="27"/>
        <v/>
      </c>
      <c r="N168">
        <f t="shared" si="28"/>
        <v>0</v>
      </c>
      <c r="O168">
        <f t="shared" si="29"/>
        <v>1.1794287099997636E-4</v>
      </c>
      <c r="Q168">
        <f t="shared" si="30"/>
        <v>0</v>
      </c>
      <c r="R168" s="80">
        <f t="shared" si="31"/>
        <v>1.8190569364618165E-4</v>
      </c>
      <c r="S168">
        <f t="shared" si="32"/>
        <v>8.2242828000012036E-5</v>
      </c>
    </row>
    <row r="169" spans="1:19" x14ac:dyDescent="0.25">
      <c r="A169" s="1" t="str">
        <f>'Parent Information'!G173</f>
        <v>70-07-16-285-008</v>
      </c>
      <c r="B169" s="84">
        <f t="shared" si="22"/>
        <v>0.44500000000000001</v>
      </c>
      <c r="C169" s="81">
        <f>'Parent Information'!AN173</f>
        <v>0.44517135000000002</v>
      </c>
      <c r="D169">
        <f t="shared" si="23"/>
        <v>0.4</v>
      </c>
      <c r="E169" s="85"/>
      <c r="F169" s="50">
        <v>4</v>
      </c>
      <c r="G169" s="81">
        <f>'Parent Information'!AQ173</f>
        <v>0.44525231991500003</v>
      </c>
      <c r="H169" s="81">
        <f>'Parent Information'!AR173</f>
        <v>0.44525231985699998</v>
      </c>
      <c r="I169" s="84">
        <f t="shared" si="24"/>
        <v>1</v>
      </c>
      <c r="J169" s="84" t="str">
        <f t="shared" si="25"/>
        <v/>
      </c>
      <c r="K169" s="84"/>
      <c r="L169" s="83">
        <f t="shared" si="26"/>
        <v>0.44517135000000002</v>
      </c>
      <c r="M169" s="82" t="str">
        <f t="shared" si="27"/>
        <v/>
      </c>
      <c r="N169">
        <f t="shared" si="28"/>
        <v>0</v>
      </c>
      <c r="O169">
        <f t="shared" si="29"/>
        <v>2.5231985699997184E-4</v>
      </c>
      <c r="Q169">
        <f t="shared" si="30"/>
        <v>0</v>
      </c>
      <c r="R169" s="80">
        <f t="shared" si="31"/>
        <v>1.8185175321593807E-4</v>
      </c>
      <c r="S169">
        <f t="shared" si="32"/>
        <v>8.0969915000006498E-5</v>
      </c>
    </row>
    <row r="170" spans="1:19" x14ac:dyDescent="0.25">
      <c r="A170" s="1" t="str">
        <f>'Parent Information'!G174</f>
        <v>70-07-16-285-009</v>
      </c>
      <c r="B170" s="84">
        <f t="shared" si="22"/>
        <v>0.40300000000000002</v>
      </c>
      <c r="C170" s="81">
        <f>'Parent Information'!AN174</f>
        <v>0.40265325000000002</v>
      </c>
      <c r="D170">
        <f t="shared" si="23"/>
        <v>0.4</v>
      </c>
      <c r="E170" s="85"/>
      <c r="F170" s="50">
        <v>4</v>
      </c>
      <c r="G170" s="81">
        <f>'Parent Information'!AQ174</f>
        <v>0.40272622294900001</v>
      </c>
      <c r="H170" s="81">
        <f>'Parent Information'!AR174</f>
        <v>0.40272622301799998</v>
      </c>
      <c r="I170" s="84">
        <f t="shared" si="24"/>
        <v>1</v>
      </c>
      <c r="J170" s="84" t="str">
        <f t="shared" si="25"/>
        <v>CHECK</v>
      </c>
      <c r="K170" s="84"/>
      <c r="L170" s="83">
        <f t="shared" si="26"/>
        <v>0.40265325000000002</v>
      </c>
      <c r="M170" s="82" t="str">
        <f t="shared" si="27"/>
        <v/>
      </c>
      <c r="N170">
        <f t="shared" si="28"/>
        <v>1</v>
      </c>
      <c r="O170">
        <f t="shared" si="29"/>
        <v>2.7377698200004019E-4</v>
      </c>
      <c r="Q170">
        <f t="shared" si="30"/>
        <v>0</v>
      </c>
      <c r="R170" s="80">
        <f t="shared" si="31"/>
        <v>1.81197411148554E-4</v>
      </c>
      <c r="S170">
        <f t="shared" si="32"/>
        <v>7.297294899999418E-5</v>
      </c>
    </row>
    <row r="171" spans="1:19" x14ac:dyDescent="0.25">
      <c r="A171" s="1" t="str">
        <f>'Parent Information'!G175</f>
        <v>70-07-16-285-010</v>
      </c>
      <c r="B171" s="84">
        <f t="shared" si="22"/>
        <v>0.35199999999999998</v>
      </c>
      <c r="C171" s="81">
        <f>'Parent Information'!AN175</f>
        <v>0.35235336</v>
      </c>
      <c r="D171">
        <f t="shared" si="23"/>
        <v>0.4</v>
      </c>
      <c r="E171" s="85"/>
      <c r="F171" s="50">
        <v>4</v>
      </c>
      <c r="G171" s="81">
        <f>'Parent Information'!AQ175</f>
        <v>0.35241607482100001</v>
      </c>
      <c r="H171" s="81">
        <f>'Parent Information'!AR175</f>
        <v>0.35241654914499998</v>
      </c>
      <c r="I171" s="84">
        <f t="shared" si="24"/>
        <v>1</v>
      </c>
      <c r="J171" s="84" t="str">
        <f t="shared" si="25"/>
        <v/>
      </c>
      <c r="K171" s="84"/>
      <c r="L171" s="83">
        <f t="shared" si="26"/>
        <v>0.35235336</v>
      </c>
      <c r="M171" s="82" t="str">
        <f t="shared" si="27"/>
        <v/>
      </c>
      <c r="N171">
        <f t="shared" si="28"/>
        <v>0</v>
      </c>
      <c r="O171">
        <f t="shared" si="29"/>
        <v>4.1654914500000029E-4</v>
      </c>
      <c r="Q171">
        <f t="shared" si="30"/>
        <v>0</v>
      </c>
      <c r="R171" s="80">
        <f t="shared" si="31"/>
        <v>1.7795675475888473E-4</v>
      </c>
      <c r="S171">
        <f t="shared" si="32"/>
        <v>6.2714821000009469E-5</v>
      </c>
    </row>
    <row r="172" spans="1:19" x14ac:dyDescent="0.25">
      <c r="A172" s="1" t="str">
        <f>'Parent Information'!G176</f>
        <v>70-07-16-285-011</v>
      </c>
      <c r="B172" s="84">
        <f t="shared" si="22"/>
        <v>0.439</v>
      </c>
      <c r="C172" s="81">
        <f>'Parent Information'!AN176</f>
        <v>0.43860998000000001</v>
      </c>
      <c r="D172">
        <f t="shared" si="23"/>
        <v>0.4</v>
      </c>
      <c r="E172" s="85"/>
      <c r="F172" s="50">
        <v>4</v>
      </c>
      <c r="G172" s="81">
        <f>'Parent Information'!AQ176</f>
        <v>0.438689548933</v>
      </c>
      <c r="H172" s="81">
        <f>'Parent Information'!AR176</f>
        <v>0.43869050694400002</v>
      </c>
      <c r="I172" s="84">
        <f t="shared" si="24"/>
        <v>1</v>
      </c>
      <c r="J172" s="84" t="str">
        <f t="shared" si="25"/>
        <v>CHECK</v>
      </c>
      <c r="K172" s="84"/>
      <c r="L172" s="83">
        <f t="shared" si="26"/>
        <v>0.43860998000000001</v>
      </c>
      <c r="M172" s="82" t="str">
        <f t="shared" si="27"/>
        <v/>
      </c>
      <c r="N172">
        <f t="shared" si="28"/>
        <v>1</v>
      </c>
      <c r="O172">
        <f t="shared" si="29"/>
        <v>3.0949305599997645E-4</v>
      </c>
      <c r="Q172">
        <f t="shared" si="30"/>
        <v>0</v>
      </c>
      <c r="R172" s="80">
        <f t="shared" si="31"/>
        <v>1.8137868384035126E-4</v>
      </c>
      <c r="S172">
        <f t="shared" si="32"/>
        <v>7.9568932999984909E-5</v>
      </c>
    </row>
    <row r="173" spans="1:19" x14ac:dyDescent="0.25">
      <c r="A173" s="1" t="str">
        <f>'Parent Information'!G177</f>
        <v>70-07-16-285-012</v>
      </c>
      <c r="B173" s="84">
        <f t="shared" si="22"/>
        <v>0.44</v>
      </c>
      <c r="C173" s="81">
        <f>'Parent Information'!AN177</f>
        <v>0.43983088999999997</v>
      </c>
      <c r="D173">
        <f t="shared" si="23"/>
        <v>0.4</v>
      </c>
      <c r="E173" s="85"/>
      <c r="F173" s="50">
        <v>4</v>
      </c>
      <c r="G173" s="81">
        <f>'Parent Information'!AQ177</f>
        <v>0.43991078037300002</v>
      </c>
      <c r="H173" s="81">
        <f>'Parent Information'!AR177</f>
        <v>0.43991078037699999</v>
      </c>
      <c r="I173" s="84">
        <f t="shared" si="24"/>
        <v>1</v>
      </c>
      <c r="J173" s="84" t="str">
        <f t="shared" si="25"/>
        <v>CHECK</v>
      </c>
      <c r="K173" s="84"/>
      <c r="L173" s="83">
        <f t="shared" si="26"/>
        <v>0.43983088999999997</v>
      </c>
      <c r="M173" s="82" t="str">
        <f t="shared" si="27"/>
        <v/>
      </c>
      <c r="N173">
        <f t="shared" si="28"/>
        <v>1</v>
      </c>
      <c r="O173">
        <f t="shared" si="29"/>
        <v>8.9219623000014181E-5</v>
      </c>
      <c r="Q173">
        <f t="shared" si="30"/>
        <v>0</v>
      </c>
      <c r="R173" s="80">
        <f t="shared" si="31"/>
        <v>1.8160585410593406E-4</v>
      </c>
      <c r="S173">
        <f t="shared" si="32"/>
        <v>7.9890373000046644E-5</v>
      </c>
    </row>
    <row r="174" spans="1:19" x14ac:dyDescent="0.25">
      <c r="A174" s="1" t="str">
        <f>'Parent Information'!G178</f>
        <v>70-07-16-285-013</v>
      </c>
      <c r="B174" s="84">
        <f t="shared" si="22"/>
        <v>0.39700000000000002</v>
      </c>
      <c r="C174" s="81">
        <f>'Parent Information'!AN178</f>
        <v>0.39708251</v>
      </c>
      <c r="D174">
        <f t="shared" si="23"/>
        <v>0.4</v>
      </c>
      <c r="E174" s="85"/>
      <c r="F174" s="50">
        <v>4</v>
      </c>
      <c r="G174" s="81">
        <f>'Parent Information'!AQ178</f>
        <v>0.39715470654500001</v>
      </c>
      <c r="H174" s="81">
        <f>'Parent Information'!AR178</f>
        <v>0.39715472582099998</v>
      </c>
      <c r="I174" s="84">
        <f t="shared" si="24"/>
        <v>1</v>
      </c>
      <c r="J174" s="84" t="str">
        <f t="shared" si="25"/>
        <v/>
      </c>
      <c r="K174" s="84"/>
      <c r="L174" s="83">
        <f t="shared" si="26"/>
        <v>0.39708251</v>
      </c>
      <c r="M174" s="82" t="str">
        <f t="shared" si="27"/>
        <v/>
      </c>
      <c r="N174">
        <f t="shared" si="28"/>
        <v>0</v>
      </c>
      <c r="O174">
        <f t="shared" si="29"/>
        <v>1.5472582099995691E-4</v>
      </c>
      <c r="Q174">
        <f t="shared" si="30"/>
        <v>0</v>
      </c>
      <c r="R174" s="80">
        <f t="shared" si="31"/>
        <v>1.8178443767689212E-4</v>
      </c>
      <c r="S174">
        <f t="shared" si="32"/>
        <v>7.2196545000013934E-5</v>
      </c>
    </row>
    <row r="175" spans="1:19" x14ac:dyDescent="0.25">
      <c r="A175" s="1" t="str">
        <f>'Parent Information'!G179</f>
        <v>70-07-16-285-014</v>
      </c>
      <c r="B175" s="84">
        <f t="shared" si="22"/>
        <v>0.41299999999999998</v>
      </c>
      <c r="C175" s="81">
        <f>'Parent Information'!AN179</f>
        <v>0.41289801999999998</v>
      </c>
      <c r="D175">
        <f t="shared" si="23"/>
        <v>0.4</v>
      </c>
      <c r="E175" s="85"/>
      <c r="F175" s="50">
        <v>4</v>
      </c>
      <c r="G175" s="81">
        <f>'Parent Information'!AQ179</f>
        <v>0.41297314591700002</v>
      </c>
      <c r="H175" s="81">
        <f>'Parent Information'!AR179</f>
        <v>0.41297308704800001</v>
      </c>
      <c r="I175" s="84">
        <f t="shared" si="24"/>
        <v>1</v>
      </c>
      <c r="J175" s="84" t="str">
        <f t="shared" si="25"/>
        <v>CHECK</v>
      </c>
      <c r="K175" s="84"/>
      <c r="L175" s="83">
        <f t="shared" si="26"/>
        <v>0.41289801999999998</v>
      </c>
      <c r="M175" s="82" t="str">
        <f t="shared" si="27"/>
        <v/>
      </c>
      <c r="N175">
        <f t="shared" si="28"/>
        <v>1</v>
      </c>
      <c r="O175">
        <f t="shared" si="29"/>
        <v>2.6912951999968904E-5</v>
      </c>
      <c r="Q175">
        <f t="shared" si="30"/>
        <v>0</v>
      </c>
      <c r="R175" s="80">
        <f t="shared" si="31"/>
        <v>1.8191477519252449E-4</v>
      </c>
      <c r="S175">
        <f t="shared" si="32"/>
        <v>7.5125917000040676E-5</v>
      </c>
    </row>
    <row r="176" spans="1:19" x14ac:dyDescent="0.25">
      <c r="A176" s="1" t="str">
        <f>'Parent Information'!G180</f>
        <v>70-07-16-285-015</v>
      </c>
      <c r="B176" s="84">
        <f t="shared" si="22"/>
        <v>0.47199999999999998</v>
      </c>
      <c r="C176" s="81">
        <f>'Parent Information'!AN180</f>
        <v>0.47192873000000002</v>
      </c>
      <c r="D176">
        <f t="shared" si="23"/>
        <v>0.4</v>
      </c>
      <c r="E176" s="85"/>
      <c r="F176" s="50">
        <v>4</v>
      </c>
      <c r="G176" s="81">
        <f>'Parent Information'!AQ180</f>
        <v>0.47201448431100002</v>
      </c>
      <c r="H176" s="81">
        <f>'Parent Information'!AR180</f>
        <v>0.47201448231199999</v>
      </c>
      <c r="I176" s="84">
        <f t="shared" si="24"/>
        <v>1</v>
      </c>
      <c r="J176" s="84" t="str">
        <f t="shared" si="25"/>
        <v>CHECK</v>
      </c>
      <c r="K176" s="84"/>
      <c r="L176" s="83">
        <f t="shared" si="26"/>
        <v>0.47192873000000002</v>
      </c>
      <c r="M176" s="82" t="str">
        <f t="shared" si="27"/>
        <v/>
      </c>
      <c r="N176">
        <f t="shared" si="28"/>
        <v>1</v>
      </c>
      <c r="O176">
        <f t="shared" si="29"/>
        <v>1.448231200001926E-5</v>
      </c>
      <c r="Q176">
        <f t="shared" si="30"/>
        <v>0</v>
      </c>
      <c r="R176" s="80">
        <f t="shared" si="31"/>
        <v>1.81677287139128E-4</v>
      </c>
      <c r="S176">
        <f t="shared" si="32"/>
        <v>8.5754310999996974E-5</v>
      </c>
    </row>
    <row r="177" spans="1:19" x14ac:dyDescent="0.25">
      <c r="A177" s="1" t="str">
        <f>'Parent Information'!G181</f>
        <v>70-07-16-285-016</v>
      </c>
      <c r="B177" s="84">
        <f t="shared" si="22"/>
        <v>0.47299999999999998</v>
      </c>
      <c r="C177" s="81">
        <f>'Parent Information'!AN181</f>
        <v>0.47295074999999998</v>
      </c>
      <c r="D177">
        <f t="shared" si="23"/>
        <v>0.4</v>
      </c>
      <c r="E177" s="85"/>
      <c r="F177" s="50">
        <v>4</v>
      </c>
      <c r="G177" s="81">
        <f>'Parent Information'!AQ181</f>
        <v>0.47303662298900001</v>
      </c>
      <c r="H177" s="81">
        <f>'Parent Information'!AR181</f>
        <v>0.473036622982</v>
      </c>
      <c r="I177" s="84">
        <f t="shared" si="24"/>
        <v>1</v>
      </c>
      <c r="J177" s="84" t="str">
        <f t="shared" si="25"/>
        <v>CHECK</v>
      </c>
      <c r="K177" s="84"/>
      <c r="L177" s="83">
        <f t="shared" si="26"/>
        <v>0.47295074999999998</v>
      </c>
      <c r="M177" s="82" t="str">
        <f t="shared" si="27"/>
        <v/>
      </c>
      <c r="N177">
        <f t="shared" si="28"/>
        <v>1</v>
      </c>
      <c r="O177">
        <f t="shared" si="29"/>
        <v>3.6622982000023008E-5</v>
      </c>
      <c r="Q177">
        <f t="shared" si="30"/>
        <v>0</v>
      </c>
      <c r="R177" s="80">
        <f t="shared" si="31"/>
        <v>1.8153560385541706E-4</v>
      </c>
      <c r="S177">
        <f t="shared" si="32"/>
        <v>8.5872989000035371E-5</v>
      </c>
    </row>
    <row r="178" spans="1:19" x14ac:dyDescent="0.25">
      <c r="A178" s="1" t="str">
        <f>'Parent Information'!G182</f>
        <v>70-07-16-285-017</v>
      </c>
      <c r="B178" s="84">
        <f t="shared" si="22"/>
        <v>0.46500000000000002</v>
      </c>
      <c r="C178" s="81">
        <f>'Parent Information'!AN182</f>
        <v>0.46536091000000002</v>
      </c>
      <c r="D178">
        <f t="shared" si="23"/>
        <v>0.4</v>
      </c>
      <c r="E178" s="85"/>
      <c r="F178" s="50">
        <v>4</v>
      </c>
      <c r="G178" s="81">
        <f>'Parent Information'!AQ182</f>
        <v>0.465445539031</v>
      </c>
      <c r="H178" s="81">
        <f>'Parent Information'!AR182</f>
        <v>0.46544553902699998</v>
      </c>
      <c r="I178" s="84">
        <f t="shared" si="24"/>
        <v>1</v>
      </c>
      <c r="J178" s="84" t="str">
        <f t="shared" si="25"/>
        <v/>
      </c>
      <c r="K178" s="84"/>
      <c r="L178" s="83">
        <f t="shared" si="26"/>
        <v>0.46536091000000002</v>
      </c>
      <c r="M178" s="82" t="str">
        <f t="shared" si="27"/>
        <v/>
      </c>
      <c r="N178">
        <f t="shared" si="28"/>
        <v>0</v>
      </c>
      <c r="O178">
        <f t="shared" si="29"/>
        <v>4.4553902699995263E-4</v>
      </c>
      <c r="Q178">
        <f t="shared" si="30"/>
        <v>0</v>
      </c>
      <c r="R178" s="80">
        <f t="shared" si="31"/>
        <v>1.8182370203003828E-4</v>
      </c>
      <c r="S178">
        <f t="shared" si="32"/>
        <v>8.462903099998309E-5</v>
      </c>
    </row>
    <row r="179" spans="1:19" x14ac:dyDescent="0.25">
      <c r="A179" s="1" t="str">
        <f>'Parent Information'!G183</f>
        <v>70-07-16-285-018</v>
      </c>
      <c r="B179" s="84">
        <f t="shared" si="22"/>
        <v>0.33200000000000002</v>
      </c>
      <c r="C179" s="81">
        <f>'Parent Information'!AN183</f>
        <v>0.41364946000000002</v>
      </c>
      <c r="D179">
        <f t="shared" si="23"/>
        <v>0.4</v>
      </c>
      <c r="E179" s="85"/>
      <c r="F179" s="50">
        <v>4</v>
      </c>
      <c r="G179" s="81">
        <f>'Parent Information'!AQ183</f>
        <v>0.41372431378899999</v>
      </c>
      <c r="H179" s="81">
        <f>'Parent Information'!AR183</f>
        <v>0.331896931141</v>
      </c>
      <c r="I179" s="84">
        <f t="shared" si="24"/>
        <v>0.80200000000000005</v>
      </c>
      <c r="J179" s="84" t="str">
        <f t="shared" si="25"/>
        <v/>
      </c>
      <c r="K179" s="84"/>
      <c r="L179" s="83">
        <f t="shared" si="26"/>
        <v>0.33174686692000005</v>
      </c>
      <c r="M179" s="82" t="str">
        <f t="shared" si="27"/>
        <v/>
      </c>
      <c r="N179">
        <f t="shared" si="28"/>
        <v>0</v>
      </c>
      <c r="O179">
        <f t="shared" si="29"/>
        <v>1.0306885900002172E-4</v>
      </c>
      <c r="Q179">
        <f t="shared" si="30"/>
        <v>0</v>
      </c>
      <c r="R179" s="80">
        <f t="shared" si="31"/>
        <v>1.8092673431355997E-4</v>
      </c>
      <c r="S179">
        <f t="shared" si="32"/>
        <v>7.4853788999962312E-5</v>
      </c>
    </row>
    <row r="180" spans="1:19" x14ac:dyDescent="0.25">
      <c r="A180" s="1" t="str">
        <f>'Parent Information'!G184</f>
        <v>70-07-16-285-019</v>
      </c>
      <c r="B180" s="84">
        <f t="shared" si="22"/>
        <v>0.16700000000000001</v>
      </c>
      <c r="C180" s="81">
        <f>'Parent Information'!AN184</f>
        <v>0.39794486000000001</v>
      </c>
      <c r="D180">
        <f t="shared" si="23"/>
        <v>0.4</v>
      </c>
      <c r="E180" s="85"/>
      <c r="F180" s="50">
        <v>4</v>
      </c>
      <c r="G180" s="81">
        <f>'Parent Information'!AQ184</f>
        <v>0.39801724561700003</v>
      </c>
      <c r="H180" s="81">
        <f>'Parent Information'!AR184</f>
        <v>0.16729869774700001</v>
      </c>
      <c r="I180" s="84">
        <f t="shared" si="24"/>
        <v>0.42</v>
      </c>
      <c r="J180" s="84" t="str">
        <f t="shared" si="25"/>
        <v/>
      </c>
      <c r="K180" s="84"/>
      <c r="L180" s="83">
        <f t="shared" si="26"/>
        <v>0.1671368412</v>
      </c>
      <c r="M180" s="82" t="str">
        <f t="shared" si="27"/>
        <v/>
      </c>
      <c r="N180">
        <f t="shared" si="28"/>
        <v>0</v>
      </c>
      <c r="O180">
        <f t="shared" si="29"/>
        <v>2.9869774700000407E-4</v>
      </c>
      <c r="Q180">
        <f t="shared" si="30"/>
        <v>0</v>
      </c>
      <c r="R180" s="80">
        <f t="shared" si="31"/>
        <v>1.8186552918782135E-4</v>
      </c>
      <c r="S180">
        <f t="shared" si="32"/>
        <v>7.2385617000014779E-5</v>
      </c>
    </row>
    <row r="181" spans="1:19" x14ac:dyDescent="0.25">
      <c r="A181" s="1" t="str">
        <f>'Parent Information'!G185</f>
        <v>70-07-16-285-020</v>
      </c>
      <c r="B181" s="84">
        <f t="shared" si="22"/>
        <v>0.20499999999999999</v>
      </c>
      <c r="C181" s="81">
        <f>'Parent Information'!AN185</f>
        <v>0.38942328999999998</v>
      </c>
      <c r="D181">
        <f t="shared" si="23"/>
        <v>0.4</v>
      </c>
      <c r="E181" s="85"/>
      <c r="F181" s="50">
        <v>4</v>
      </c>
      <c r="G181" s="81">
        <f>'Parent Information'!AQ185</f>
        <v>0.38949396933399999</v>
      </c>
      <c r="H181" s="81">
        <f>'Parent Information'!AR185</f>
        <v>0.20484697719799999</v>
      </c>
      <c r="I181" s="84">
        <f t="shared" si="24"/>
        <v>0.52600000000000002</v>
      </c>
      <c r="J181" s="84" t="str">
        <f t="shared" si="25"/>
        <v/>
      </c>
      <c r="K181" s="84"/>
      <c r="L181" s="83">
        <f t="shared" si="26"/>
        <v>0.20483665054</v>
      </c>
      <c r="M181" s="82" t="str">
        <f t="shared" si="27"/>
        <v/>
      </c>
      <c r="N181">
        <f t="shared" si="28"/>
        <v>0</v>
      </c>
      <c r="O181">
        <f t="shared" si="29"/>
        <v>1.5302280199999685E-4</v>
      </c>
      <c r="Q181">
        <f t="shared" si="30"/>
        <v>0</v>
      </c>
      <c r="R181" s="80">
        <f t="shared" si="31"/>
        <v>1.8146451438225762E-4</v>
      </c>
      <c r="S181">
        <f t="shared" si="32"/>
        <v>7.0679334000012251E-5</v>
      </c>
    </row>
    <row r="182" spans="1:19" x14ac:dyDescent="0.25">
      <c r="A182" s="1" t="str">
        <f>'Parent Information'!G186</f>
        <v>70-07-16-286-001</v>
      </c>
      <c r="B182" s="84">
        <f t="shared" si="22"/>
        <v>0.57799999999999996</v>
      </c>
      <c r="C182" s="81">
        <f>'Parent Information'!AN186</f>
        <v>0.57792695999999999</v>
      </c>
      <c r="D182">
        <f t="shared" si="23"/>
        <v>0.4</v>
      </c>
      <c r="E182" s="85"/>
      <c r="F182" s="50">
        <v>4</v>
      </c>
      <c r="G182" s="81">
        <f>'Parent Information'!AQ186</f>
        <v>0.57803214858200003</v>
      </c>
      <c r="H182" s="81">
        <f>'Parent Information'!AR186</f>
        <v>0.57803214858899998</v>
      </c>
      <c r="I182" s="84">
        <f t="shared" si="24"/>
        <v>1</v>
      </c>
      <c r="J182" s="84" t="str">
        <f t="shared" si="25"/>
        <v>CHECK</v>
      </c>
      <c r="K182" s="84"/>
      <c r="L182" s="83">
        <f t="shared" si="26"/>
        <v>0.57792695999999999</v>
      </c>
      <c r="M182" s="82" t="str">
        <f t="shared" si="27"/>
        <v/>
      </c>
      <c r="N182">
        <f t="shared" si="28"/>
        <v>1</v>
      </c>
      <c r="O182">
        <f t="shared" si="29"/>
        <v>3.2148589000025041E-5</v>
      </c>
      <c r="Q182">
        <f t="shared" si="30"/>
        <v>0</v>
      </c>
      <c r="R182" s="80">
        <f t="shared" si="31"/>
        <v>1.8197704445692338E-4</v>
      </c>
      <c r="S182">
        <f t="shared" si="32"/>
        <v>1.0518858200003756E-4</v>
      </c>
    </row>
    <row r="183" spans="1:19" x14ac:dyDescent="0.25">
      <c r="A183" s="1" t="str">
        <f>'Parent Information'!G187</f>
        <v>70-07-16-286-002</v>
      </c>
      <c r="B183" s="84">
        <f t="shared" si="22"/>
        <v>0.41899999999999998</v>
      </c>
      <c r="C183" s="81">
        <f>'Parent Information'!AN187</f>
        <v>0.41946801</v>
      </c>
      <c r="D183">
        <f t="shared" si="23"/>
        <v>0.4</v>
      </c>
      <c r="E183" s="85"/>
      <c r="F183" s="50">
        <v>4</v>
      </c>
      <c r="G183" s="81">
        <f>'Parent Information'!AQ187</f>
        <v>0.419544509979</v>
      </c>
      <c r="H183" s="81">
        <f>'Parent Information'!AR187</f>
        <v>0.41954450990999997</v>
      </c>
      <c r="I183" s="84">
        <f t="shared" si="24"/>
        <v>1</v>
      </c>
      <c r="J183" s="84" t="str">
        <f t="shared" si="25"/>
        <v/>
      </c>
      <c r="K183" s="84"/>
      <c r="L183" s="83">
        <f t="shared" si="26"/>
        <v>0.41946801</v>
      </c>
      <c r="M183" s="82" t="str">
        <f t="shared" si="27"/>
        <v/>
      </c>
      <c r="N183">
        <f t="shared" si="28"/>
        <v>0</v>
      </c>
      <c r="O183">
        <f t="shared" si="29"/>
        <v>5.445099099999906E-4</v>
      </c>
      <c r="Q183">
        <f t="shared" si="30"/>
        <v>0</v>
      </c>
      <c r="R183" s="80">
        <f t="shared" si="31"/>
        <v>1.8234055548439659E-4</v>
      </c>
      <c r="S183">
        <f t="shared" si="32"/>
        <v>7.6499978999999829E-5</v>
      </c>
    </row>
    <row r="184" spans="1:19" x14ac:dyDescent="0.25">
      <c r="A184" s="1" t="str">
        <f>'Parent Information'!G188</f>
        <v>70-07-16-286-003</v>
      </c>
      <c r="B184" s="84">
        <f t="shared" si="22"/>
        <v>0.42</v>
      </c>
      <c r="C184" s="81">
        <f>'Parent Information'!AN188</f>
        <v>0.41997435</v>
      </c>
      <c r="D184">
        <f t="shared" si="23"/>
        <v>0.4</v>
      </c>
      <c r="E184" s="85"/>
      <c r="F184" s="50">
        <v>4</v>
      </c>
      <c r="G184" s="81">
        <f>'Parent Information'!AQ188</f>
        <v>0.42005070349500001</v>
      </c>
      <c r="H184" s="81">
        <f>'Parent Information'!AR188</f>
        <v>0.42005070352899998</v>
      </c>
      <c r="I184" s="84">
        <f t="shared" si="24"/>
        <v>1</v>
      </c>
      <c r="J184" s="84" t="str">
        <f t="shared" si="25"/>
        <v>CHECK</v>
      </c>
      <c r="K184" s="84"/>
      <c r="L184" s="83">
        <f t="shared" si="26"/>
        <v>0.41997435</v>
      </c>
      <c r="M184" s="82" t="str">
        <f t="shared" si="27"/>
        <v/>
      </c>
      <c r="N184">
        <f t="shared" si="28"/>
        <v>1</v>
      </c>
      <c r="O184">
        <f t="shared" si="29"/>
        <v>5.0703528999995751E-5</v>
      </c>
      <c r="Q184">
        <f t="shared" si="30"/>
        <v>0</v>
      </c>
      <c r="R184" s="80">
        <f t="shared" si="31"/>
        <v>1.8177209171350259E-4</v>
      </c>
      <c r="S184">
        <f t="shared" si="32"/>
        <v>7.6353495000014426E-5</v>
      </c>
    </row>
    <row r="185" spans="1:19" x14ac:dyDescent="0.25">
      <c r="A185" s="1" t="str">
        <f>'Parent Information'!G189</f>
        <v>70-07-16-286-004</v>
      </c>
      <c r="B185" s="84">
        <f t="shared" si="22"/>
        <v>0.42099999999999999</v>
      </c>
      <c r="C185" s="81">
        <f>'Parent Information'!AN189</f>
        <v>0.42111045000000003</v>
      </c>
      <c r="D185">
        <f t="shared" si="23"/>
        <v>0.4</v>
      </c>
      <c r="E185" s="85"/>
      <c r="F185" s="50">
        <v>4</v>
      </c>
      <c r="G185" s="81">
        <f>'Parent Information'!AQ189</f>
        <v>0.42118658946600002</v>
      </c>
      <c r="H185" s="81">
        <f>'Parent Information'!AR189</f>
        <v>0.42118658947100002</v>
      </c>
      <c r="I185" s="84">
        <f t="shared" si="24"/>
        <v>1</v>
      </c>
      <c r="J185" s="84" t="str">
        <f t="shared" si="25"/>
        <v/>
      </c>
      <c r="K185" s="84"/>
      <c r="L185" s="83">
        <f t="shared" si="26"/>
        <v>0.42111045000000003</v>
      </c>
      <c r="M185" s="82" t="str">
        <f t="shared" si="27"/>
        <v/>
      </c>
      <c r="N185">
        <f t="shared" si="28"/>
        <v>0</v>
      </c>
      <c r="O185">
        <f t="shared" si="29"/>
        <v>1.8658947100003154E-4</v>
      </c>
      <c r="Q185">
        <f t="shared" si="30"/>
        <v>0</v>
      </c>
      <c r="R185" s="80">
        <f t="shared" si="31"/>
        <v>1.8077371859470787E-4</v>
      </c>
      <c r="S185">
        <f t="shared" si="32"/>
        <v>7.613946599999144E-5</v>
      </c>
    </row>
    <row r="186" spans="1:19" x14ac:dyDescent="0.25">
      <c r="A186" s="1" t="str">
        <f>'Parent Information'!G190</f>
        <v>70-07-16-286-005</v>
      </c>
      <c r="B186" s="84">
        <f t="shared" si="22"/>
        <v>0.39900000000000002</v>
      </c>
      <c r="C186" s="81">
        <f>'Parent Information'!AN190</f>
        <v>0.39937694000000001</v>
      </c>
      <c r="D186">
        <f t="shared" si="23"/>
        <v>0.4</v>
      </c>
      <c r="E186" s="85"/>
      <c r="F186" s="50">
        <v>4</v>
      </c>
      <c r="G186" s="81">
        <f>'Parent Information'!AQ190</f>
        <v>0.39944973227300001</v>
      </c>
      <c r="H186" s="81">
        <f>'Parent Information'!AR190</f>
        <v>0.39944983131599998</v>
      </c>
      <c r="I186" s="84">
        <f t="shared" si="24"/>
        <v>1</v>
      </c>
      <c r="J186" s="84" t="str">
        <f t="shared" si="25"/>
        <v/>
      </c>
      <c r="K186" s="84"/>
      <c r="L186" s="83">
        <f t="shared" si="26"/>
        <v>0.39937694000000001</v>
      </c>
      <c r="M186" s="82" t="str">
        <f t="shared" si="27"/>
        <v/>
      </c>
      <c r="N186">
        <f t="shared" si="28"/>
        <v>0</v>
      </c>
      <c r="O186">
        <f t="shared" si="29"/>
        <v>4.4983131599996007E-4</v>
      </c>
      <c r="Q186">
        <f t="shared" si="30"/>
        <v>0</v>
      </c>
      <c r="R186" s="80">
        <f t="shared" si="31"/>
        <v>1.8223137260798191E-4</v>
      </c>
      <c r="S186">
        <f t="shared" si="32"/>
        <v>7.2792272999999685E-5</v>
      </c>
    </row>
    <row r="187" spans="1:19" x14ac:dyDescent="0.25">
      <c r="A187" s="1" t="str">
        <f>'Parent Information'!G191</f>
        <v>70-07-16-286-006</v>
      </c>
      <c r="B187" s="84">
        <f t="shared" si="22"/>
        <v>0.44</v>
      </c>
      <c r="C187" s="81">
        <f>'Parent Information'!AN191</f>
        <v>0.43960054999999998</v>
      </c>
      <c r="D187">
        <f t="shared" si="23"/>
        <v>0.4</v>
      </c>
      <c r="E187" s="85"/>
      <c r="F187" s="50">
        <v>4</v>
      </c>
      <c r="G187" s="81">
        <f>'Parent Information'!AQ191</f>
        <v>0.43968055117999999</v>
      </c>
      <c r="H187" s="81">
        <f>'Parent Information'!AR191</f>
        <v>0.439680551127</v>
      </c>
      <c r="I187" s="84">
        <f t="shared" si="24"/>
        <v>1</v>
      </c>
      <c r="J187" s="84" t="str">
        <f t="shared" si="25"/>
        <v>CHECK</v>
      </c>
      <c r="K187" s="84"/>
      <c r="L187" s="83">
        <f t="shared" si="26"/>
        <v>0.43960054999999998</v>
      </c>
      <c r="M187" s="82" t="str">
        <f t="shared" si="27"/>
        <v/>
      </c>
      <c r="N187">
        <f t="shared" si="28"/>
        <v>1</v>
      </c>
      <c r="O187">
        <f t="shared" si="29"/>
        <v>3.1944887300000557E-4</v>
      </c>
      <c r="Q187">
        <f t="shared" si="30"/>
        <v>0</v>
      </c>
      <c r="R187" s="80">
        <f t="shared" si="31"/>
        <v>1.8195296513640781E-4</v>
      </c>
      <c r="S187">
        <f t="shared" si="32"/>
        <v>8.0001180000011107E-5</v>
      </c>
    </row>
    <row r="188" spans="1:19" x14ac:dyDescent="0.25">
      <c r="A188" s="1" t="str">
        <f>'Parent Information'!G192</f>
        <v>70-07-16-286-007</v>
      </c>
      <c r="B188" s="84">
        <f t="shared" si="22"/>
        <v>0.47499999999999998</v>
      </c>
      <c r="C188" s="81">
        <f>'Parent Information'!AN192</f>
        <v>0.47492143999999997</v>
      </c>
      <c r="D188">
        <f t="shared" si="23"/>
        <v>0.4</v>
      </c>
      <c r="E188" s="85"/>
      <c r="F188" s="50">
        <v>4</v>
      </c>
      <c r="G188" s="81">
        <f>'Parent Information'!AQ192</f>
        <v>0.475007642146</v>
      </c>
      <c r="H188" s="81">
        <f>'Parent Information'!AR192</f>
        <v>0.47500764213300001</v>
      </c>
      <c r="I188" s="84">
        <f t="shared" si="24"/>
        <v>1</v>
      </c>
      <c r="J188" s="84" t="str">
        <f t="shared" si="25"/>
        <v>CHECK</v>
      </c>
      <c r="K188" s="84"/>
      <c r="L188" s="83">
        <f t="shared" si="26"/>
        <v>0.47492143999999997</v>
      </c>
      <c r="M188" s="82" t="str">
        <f t="shared" si="27"/>
        <v/>
      </c>
      <c r="N188">
        <f t="shared" si="28"/>
        <v>1</v>
      </c>
      <c r="O188">
        <f t="shared" si="29"/>
        <v>7.6421330000298049E-6</v>
      </c>
      <c r="Q188">
        <f t="shared" si="30"/>
        <v>0</v>
      </c>
      <c r="R188" s="80">
        <f t="shared" si="31"/>
        <v>1.8147528239878229E-4</v>
      </c>
      <c r="S188">
        <f t="shared" si="32"/>
        <v>8.6202146000025071E-5</v>
      </c>
    </row>
    <row r="189" spans="1:19" x14ac:dyDescent="0.25">
      <c r="A189" s="1" t="str">
        <f>'Parent Information'!G193</f>
        <v>70-07-16-286-008</v>
      </c>
      <c r="B189" s="84">
        <f t="shared" si="22"/>
        <v>0.502</v>
      </c>
      <c r="C189" s="81">
        <f>'Parent Information'!AN193</f>
        <v>0.50164412000000003</v>
      </c>
      <c r="D189">
        <f t="shared" si="23"/>
        <v>0.4</v>
      </c>
      <c r="E189" s="85"/>
      <c r="F189" s="50">
        <v>4</v>
      </c>
      <c r="G189" s="81">
        <f>'Parent Information'!AQ193</f>
        <v>0.50173551659899995</v>
      </c>
      <c r="H189" s="81">
        <f>'Parent Information'!AR193</f>
        <v>0.50173551659399995</v>
      </c>
      <c r="I189" s="84">
        <f t="shared" si="24"/>
        <v>1</v>
      </c>
      <c r="J189" s="84" t="str">
        <f t="shared" si="25"/>
        <v>CHECK</v>
      </c>
      <c r="K189" s="84"/>
      <c r="L189" s="83">
        <f t="shared" si="26"/>
        <v>0.50164412000000003</v>
      </c>
      <c r="M189" s="82" t="str">
        <f t="shared" si="27"/>
        <v/>
      </c>
      <c r="N189">
        <f t="shared" si="28"/>
        <v>1</v>
      </c>
      <c r="O189">
        <f t="shared" si="29"/>
        <v>2.6448340600004894E-4</v>
      </c>
      <c r="Q189">
        <f t="shared" si="30"/>
        <v>0</v>
      </c>
      <c r="R189" s="80">
        <f t="shared" si="31"/>
        <v>1.8216091142890552E-4</v>
      </c>
      <c r="S189">
        <f t="shared" si="32"/>
        <v>9.1396598999926582E-5</v>
      </c>
    </row>
    <row r="190" spans="1:19" x14ac:dyDescent="0.25">
      <c r="A190" s="1" t="str">
        <f>'Parent Information'!G194</f>
        <v>70-07-16-299-001</v>
      </c>
      <c r="B190" s="84">
        <f t="shared" si="22"/>
        <v>0.66400000000000003</v>
      </c>
      <c r="C190" s="81">
        <f>'Parent Information'!AN194</f>
        <v>0.66376024</v>
      </c>
      <c r="D190">
        <f t="shared" si="23"/>
        <v>0.4</v>
      </c>
      <c r="E190" s="85"/>
      <c r="F190" s="50">
        <v>4</v>
      </c>
      <c r="G190" s="81">
        <f>'Parent Information'!AQ194</f>
        <v>0.66387775680899996</v>
      </c>
      <c r="H190" s="81">
        <f>'Parent Information'!AR194</f>
        <v>0.66387896069399999</v>
      </c>
      <c r="I190" s="84">
        <f t="shared" si="24"/>
        <v>1</v>
      </c>
      <c r="J190" s="84" t="str">
        <f t="shared" si="25"/>
        <v>CHECK</v>
      </c>
      <c r="K190" s="84"/>
      <c r="L190" s="83">
        <f t="shared" si="26"/>
        <v>0.66376024</v>
      </c>
      <c r="M190" s="82" t="str">
        <f t="shared" si="27"/>
        <v>PERSONAL PROPERTY</v>
      </c>
      <c r="N190">
        <f t="shared" si="28"/>
        <v>1</v>
      </c>
      <c r="O190">
        <f t="shared" si="29"/>
        <v>1.2103930600004809E-4</v>
      </c>
      <c r="Q190">
        <f t="shared" si="30"/>
        <v>0</v>
      </c>
      <c r="R190" s="80">
        <f t="shared" si="31"/>
        <v>1.7701573489194687E-4</v>
      </c>
      <c r="S190">
        <f t="shared" si="32"/>
        <v>1.1751680899996231E-4</v>
      </c>
    </row>
    <row r="191" spans="1:19" x14ac:dyDescent="0.25">
      <c r="A191" s="1" t="str">
        <f>'Parent Information'!G195</f>
        <v>70-07-16-299-002</v>
      </c>
      <c r="B191" s="84">
        <f t="shared" si="22"/>
        <v>0.41299999999999998</v>
      </c>
      <c r="C191" s="81">
        <f>'Parent Information'!AN195</f>
        <v>0.41277677000000002</v>
      </c>
      <c r="D191">
        <f t="shared" si="23"/>
        <v>0.4</v>
      </c>
      <c r="E191" s="85"/>
      <c r="F191" s="50">
        <v>4</v>
      </c>
      <c r="G191" s="81">
        <f>'Parent Information'!AQ195</f>
        <v>0.41284779071599997</v>
      </c>
      <c r="H191" s="81">
        <f>'Parent Information'!AR195</f>
        <v>0.412849705357</v>
      </c>
      <c r="I191" s="84">
        <f t="shared" si="24"/>
        <v>1</v>
      </c>
      <c r="J191" s="84" t="str">
        <f t="shared" si="25"/>
        <v>CHECK</v>
      </c>
      <c r="K191" s="84"/>
      <c r="L191" s="83">
        <f t="shared" si="26"/>
        <v>0.41277677000000002</v>
      </c>
      <c r="M191" s="82" t="str">
        <f t="shared" si="27"/>
        <v>PERSONAL PROPERTY</v>
      </c>
      <c r="N191">
        <f t="shared" si="28"/>
        <v>1</v>
      </c>
      <c r="O191">
        <f t="shared" si="29"/>
        <v>1.5029464299998185E-4</v>
      </c>
      <c r="Q191">
        <f t="shared" si="30"/>
        <v>0</v>
      </c>
      <c r="R191" s="80">
        <f t="shared" si="31"/>
        <v>1.7202639228561172E-4</v>
      </c>
      <c r="S191">
        <f t="shared" si="32"/>
        <v>7.1020715999958739E-5</v>
      </c>
    </row>
    <row r="192" spans="1:19" x14ac:dyDescent="0.25">
      <c r="A192" s="1" t="str">
        <f>'Parent Information'!G196</f>
        <v>70-07-16-299-003</v>
      </c>
      <c r="B192" s="84">
        <f t="shared" si="22"/>
        <v>0.41299999999999998</v>
      </c>
      <c r="C192" s="81">
        <f>'Parent Information'!AN196</f>
        <v>0.41290949999999998</v>
      </c>
      <c r="D192">
        <f t="shared" si="23"/>
        <v>0.4</v>
      </c>
      <c r="E192" s="85"/>
      <c r="F192" s="50">
        <v>4</v>
      </c>
      <c r="G192" s="81">
        <f>'Parent Information'!AQ196</f>
        <v>0.412984802268</v>
      </c>
      <c r="H192" s="81">
        <f>'Parent Information'!AR196</f>
        <v>0.41298491399100001</v>
      </c>
      <c r="I192" s="84">
        <f t="shared" si="24"/>
        <v>1</v>
      </c>
      <c r="J192" s="84" t="str">
        <f t="shared" si="25"/>
        <v>CHECK</v>
      </c>
      <c r="K192" s="84"/>
      <c r="L192" s="83">
        <f t="shared" si="26"/>
        <v>0.41290949999999998</v>
      </c>
      <c r="M192" s="82" t="str">
        <f t="shared" si="27"/>
        <v>PERSONAL PROPERTY</v>
      </c>
      <c r="N192">
        <f t="shared" si="28"/>
        <v>1</v>
      </c>
      <c r="O192">
        <f t="shared" si="29"/>
        <v>1.5086008999964928E-5</v>
      </c>
      <c r="Q192">
        <f t="shared" si="30"/>
        <v>0</v>
      </c>
      <c r="R192" s="80">
        <f t="shared" si="31"/>
        <v>1.8233665642529906E-4</v>
      </c>
      <c r="S192">
        <f t="shared" si="32"/>
        <v>7.5302268000010386E-5</v>
      </c>
    </row>
    <row r="193" spans="1:19" x14ac:dyDescent="0.25">
      <c r="A193" s="1" t="str">
        <f>'Parent Information'!G197</f>
        <v>70-07-16-299-004</v>
      </c>
      <c r="B193" s="84">
        <f t="shared" si="22"/>
        <v>0.41299999999999998</v>
      </c>
      <c r="C193" s="81">
        <f>'Parent Information'!AN197</f>
        <v>0.41278333</v>
      </c>
      <c r="D193">
        <f t="shared" si="23"/>
        <v>0.4</v>
      </c>
      <c r="E193" s="85"/>
      <c r="F193" s="50">
        <v>4</v>
      </c>
      <c r="G193" s="81">
        <f>'Parent Information'!AQ197</f>
        <v>0.41285821833899999</v>
      </c>
      <c r="H193" s="81">
        <f>'Parent Information'!AR197</f>
        <v>0.412858218306</v>
      </c>
      <c r="I193" s="84">
        <f t="shared" si="24"/>
        <v>1</v>
      </c>
      <c r="J193" s="84" t="str">
        <f t="shared" si="25"/>
        <v>CHECK</v>
      </c>
      <c r="K193" s="84"/>
      <c r="L193" s="83">
        <f t="shared" si="26"/>
        <v>0.41278333</v>
      </c>
      <c r="M193" s="82" t="str">
        <f t="shared" si="27"/>
        <v>PERSONAL PROPERTY</v>
      </c>
      <c r="N193">
        <f t="shared" si="28"/>
        <v>1</v>
      </c>
      <c r="O193">
        <f t="shared" si="29"/>
        <v>1.4178169399997609E-4</v>
      </c>
      <c r="Q193">
        <f t="shared" si="30"/>
        <v>0</v>
      </c>
      <c r="R193" s="80">
        <f t="shared" si="31"/>
        <v>1.8138996796837099E-4</v>
      </c>
      <c r="S193">
        <f t="shared" si="32"/>
        <v>7.4888338999989923E-5</v>
      </c>
    </row>
    <row r="194" spans="1:19" x14ac:dyDescent="0.25">
      <c r="A194" s="1" t="str">
        <f>'Parent Information'!G198</f>
        <v>70-07-16-299-005</v>
      </c>
      <c r="B194" s="84">
        <f t="shared" si="22"/>
        <v>0.41299999999999998</v>
      </c>
      <c r="C194" s="81">
        <f>'Parent Information'!AN198</f>
        <v>0.41282596999999999</v>
      </c>
      <c r="D194">
        <f t="shared" si="23"/>
        <v>0.4</v>
      </c>
      <c r="E194" s="85"/>
      <c r="F194" s="50">
        <v>4</v>
      </c>
      <c r="G194" s="81">
        <f>'Parent Information'!AQ198</f>
        <v>0.41290116281099998</v>
      </c>
      <c r="H194" s="81">
        <f>'Parent Information'!AR198</f>
        <v>0.41290116277099997</v>
      </c>
      <c r="I194" s="84">
        <f t="shared" si="24"/>
        <v>1</v>
      </c>
      <c r="J194" s="84" t="str">
        <f t="shared" si="25"/>
        <v>CHECK</v>
      </c>
      <c r="K194" s="84"/>
      <c r="L194" s="83">
        <f t="shared" si="26"/>
        <v>0.41282596999999999</v>
      </c>
      <c r="M194" s="82" t="str">
        <f t="shared" si="27"/>
        <v>PERSONAL PROPERTY</v>
      </c>
      <c r="N194">
        <f t="shared" si="28"/>
        <v>1</v>
      </c>
      <c r="O194">
        <f t="shared" si="29"/>
        <v>9.8837229000003912E-5</v>
      </c>
      <c r="Q194">
        <f t="shared" si="30"/>
        <v>0</v>
      </c>
      <c r="R194" s="80">
        <f t="shared" si="31"/>
        <v>1.821084990124128E-4</v>
      </c>
      <c r="S194">
        <f t="shared" si="32"/>
        <v>7.5192810999991089E-5</v>
      </c>
    </row>
    <row r="195" spans="1:19" x14ac:dyDescent="0.25">
      <c r="A195" s="1" t="str">
        <f>'Parent Information'!G199</f>
        <v>70-07-16-299-006</v>
      </c>
      <c r="B195" s="84">
        <f t="shared" ref="B195:B258" si="33">ROUND(L195,3)</f>
        <v>0.41299999999999998</v>
      </c>
      <c r="C195" s="81">
        <f>'Parent Information'!AN199</f>
        <v>0.41258992</v>
      </c>
      <c r="D195">
        <f t="shared" ref="D195:D258" si="34">ROUND(IF(F195=4,IF(C195&gt;10,(1*$Y$6+2*$Y$7+7*$Y$8+(C195-10)*$Y$9)/C195,IF(C195&gt;3,(1*$Y$6+2*$Y$7+(C195-3)*$Y$8)/C195,IF(C195&gt;1,(1*$Y$6+(C195-1)*$Y$7)/C195,$Y$6))),VLOOKUP(F195,$W$3:$Y$11,3,FALSE)),2)</f>
        <v>0.4</v>
      </c>
      <c r="E195" s="85"/>
      <c r="F195" s="50">
        <v>4</v>
      </c>
      <c r="G195" s="81">
        <f>'Parent Information'!AQ199</f>
        <v>0.41266450025000001</v>
      </c>
      <c r="H195" s="81">
        <f>'Parent Information'!AR199</f>
        <v>0.41266305078299997</v>
      </c>
      <c r="I195" s="84">
        <f t="shared" ref="I195:I258" si="35">ROUND(H195/G195,3)</f>
        <v>1</v>
      </c>
      <c r="J195" s="84" t="str">
        <f t="shared" ref="J195:J258" si="36">IF(C195=0,"NONE",IF(B195&gt;C195,"CHECK",""))</f>
        <v>CHECK</v>
      </c>
      <c r="K195" s="84"/>
      <c r="L195" s="83">
        <f t="shared" ref="L195:L258" si="37">IF(C195=0,H195,IF(AND(2&lt;G195,G195&lt;15),IF(ABS(G195-C195)&gt;2,H195,IF(I195=1,I195*C195,IF(H195&lt;C195,H195,I195*C195))),IF(G195&lt;2,IF(AND(ABS(G195-C195)/G195&gt;=0.4,ABS(G195-C195)&gt;=0.2),H195,I195*C195),IF(ABS(G195-C195)/G195&gt;0.15,H195,IF(I195=1,I195*C195,IF(H195&lt;C195,H195,I195*C195))))))</f>
        <v>0.41258992</v>
      </c>
      <c r="M195" s="82" t="str">
        <f t="shared" ref="M195:M258" si="38">IF(LEFT(RIGHT(A195,6),1)= "9", "PERSONAL PROPERTY", "")</f>
        <v>PERSONAL PROPERTY</v>
      </c>
      <c r="N195">
        <f t="shared" ref="N195:N258" si="39">IF(B195&gt;C195,1,0)</f>
        <v>1</v>
      </c>
      <c r="O195">
        <f t="shared" ref="O195:O258" si="40">ABS(B195-H195)</f>
        <v>3.3694921700000435E-4</v>
      </c>
      <c r="Q195">
        <f t="shared" ref="Q195:Q258" si="41">IF(ABS(C195-G195)/G195&gt;0.1,1,0)</f>
        <v>0</v>
      </c>
      <c r="R195" s="80">
        <f t="shared" ref="R195:R258" si="42">ABS(C195-G195)/G195</f>
        <v>1.8072853360254955E-4</v>
      </c>
      <c r="S195">
        <f t="shared" ref="S195:S258" si="43">ABS(C195-G195)</f>
        <v>7.458025000001145E-5</v>
      </c>
    </row>
    <row r="196" spans="1:19" x14ac:dyDescent="0.25">
      <c r="A196" s="1" t="str">
        <f>'Parent Information'!G200</f>
        <v>70-07-16-299-007</v>
      </c>
      <c r="B196" s="84">
        <f t="shared" si="33"/>
        <v>0.41299999999999998</v>
      </c>
      <c r="C196" s="81">
        <f>'Parent Information'!AN200</f>
        <v>0.41265088</v>
      </c>
      <c r="D196">
        <f t="shared" si="34"/>
        <v>0.4</v>
      </c>
      <c r="E196" s="85"/>
      <c r="F196" s="50">
        <v>4</v>
      </c>
      <c r="G196" s="81">
        <f>'Parent Information'!AQ200</f>
        <v>0.41272589868199999</v>
      </c>
      <c r="H196" s="81">
        <f>'Parent Information'!AR200</f>
        <v>0.41272446515299999</v>
      </c>
      <c r="I196" s="84">
        <f t="shared" si="35"/>
        <v>1</v>
      </c>
      <c r="J196" s="84" t="str">
        <f t="shared" si="36"/>
        <v>CHECK</v>
      </c>
      <c r="K196" s="84"/>
      <c r="L196" s="83">
        <f t="shared" si="37"/>
        <v>0.41265088</v>
      </c>
      <c r="M196" s="82" t="str">
        <f t="shared" si="38"/>
        <v>PERSONAL PROPERTY</v>
      </c>
      <c r="N196">
        <f t="shared" si="39"/>
        <v>1</v>
      </c>
      <c r="O196">
        <f t="shared" si="40"/>
        <v>2.7553484699999187E-4</v>
      </c>
      <c r="Q196">
        <f t="shared" si="41"/>
        <v>0</v>
      </c>
      <c r="R196" s="80">
        <f t="shared" si="42"/>
        <v>1.8176393155738263E-4</v>
      </c>
      <c r="S196">
        <f t="shared" si="43"/>
        <v>7.5018681999994286E-5</v>
      </c>
    </row>
    <row r="197" spans="1:19" x14ac:dyDescent="0.25">
      <c r="A197" s="1" t="str">
        <f>'Parent Information'!G201</f>
        <v>70-07-16-299-008</v>
      </c>
      <c r="B197" s="84">
        <f t="shared" si="33"/>
        <v>0.41299999999999998</v>
      </c>
      <c r="C197" s="81">
        <f>'Parent Information'!AN201</f>
        <v>0.41275791000000001</v>
      </c>
      <c r="D197">
        <f t="shared" si="34"/>
        <v>0.4</v>
      </c>
      <c r="E197" s="85"/>
      <c r="F197" s="50">
        <v>4</v>
      </c>
      <c r="G197" s="81">
        <f>'Parent Information'!AQ201</f>
        <v>0.41283325922300002</v>
      </c>
      <c r="H197" s="81">
        <f>'Parent Information'!AR201</f>
        <v>0.41283318552100001</v>
      </c>
      <c r="I197" s="84">
        <f t="shared" si="35"/>
        <v>1</v>
      </c>
      <c r="J197" s="84" t="str">
        <f t="shared" si="36"/>
        <v>CHECK</v>
      </c>
      <c r="K197" s="84"/>
      <c r="L197" s="83">
        <f t="shared" si="37"/>
        <v>0.41275791000000001</v>
      </c>
      <c r="M197" s="82" t="str">
        <f t="shared" si="38"/>
        <v>PERSONAL PROPERTY</v>
      </c>
      <c r="N197">
        <f t="shared" si="39"/>
        <v>1</v>
      </c>
      <c r="O197">
        <f t="shared" si="40"/>
        <v>1.6681447899996593E-4</v>
      </c>
      <c r="Q197">
        <f t="shared" si="41"/>
        <v>0</v>
      </c>
      <c r="R197" s="80">
        <f t="shared" si="42"/>
        <v>1.8251732707249809E-4</v>
      </c>
      <c r="S197">
        <f t="shared" si="43"/>
        <v>7.534922300000968E-5</v>
      </c>
    </row>
    <row r="198" spans="1:19" x14ac:dyDescent="0.25">
      <c r="A198" s="1" t="str">
        <f>'Parent Information'!G202</f>
        <v>70-07-16-299-009</v>
      </c>
      <c r="B198" s="84">
        <f t="shared" si="33"/>
        <v>0.40300000000000002</v>
      </c>
      <c r="C198" s="81">
        <f>'Parent Information'!AN202</f>
        <v>0.40319884</v>
      </c>
      <c r="D198">
        <f t="shared" si="34"/>
        <v>0.4</v>
      </c>
      <c r="E198" s="85"/>
      <c r="F198" s="50">
        <v>4</v>
      </c>
      <c r="G198" s="81">
        <f>'Parent Information'!AQ202</f>
        <v>0.40327170869599999</v>
      </c>
      <c r="H198" s="81">
        <f>'Parent Information'!AR202</f>
        <v>0.403271702146</v>
      </c>
      <c r="I198" s="84">
        <f t="shared" si="35"/>
        <v>1</v>
      </c>
      <c r="J198" s="84" t="str">
        <f t="shared" si="36"/>
        <v/>
      </c>
      <c r="K198" s="84"/>
      <c r="L198" s="83">
        <f t="shared" si="37"/>
        <v>0.40319884</v>
      </c>
      <c r="M198" s="82" t="str">
        <f t="shared" si="38"/>
        <v>PERSONAL PROPERTY</v>
      </c>
      <c r="N198">
        <f t="shared" si="39"/>
        <v>0</v>
      </c>
      <c r="O198">
        <f t="shared" si="40"/>
        <v>2.7170214599997466E-4</v>
      </c>
      <c r="Q198">
        <f t="shared" si="41"/>
        <v>0</v>
      </c>
      <c r="R198" s="80">
        <f t="shared" si="42"/>
        <v>1.8069379633797841E-4</v>
      </c>
      <c r="S198">
        <f t="shared" si="43"/>
        <v>7.2868695999983579E-5</v>
      </c>
    </row>
    <row r="199" spans="1:19" x14ac:dyDescent="0.25">
      <c r="A199" s="1" t="str">
        <f>'Parent Information'!G203</f>
        <v>70-07-16-299-010</v>
      </c>
      <c r="B199" s="84">
        <f t="shared" si="33"/>
        <v>0.41299999999999998</v>
      </c>
      <c r="C199" s="81">
        <f>'Parent Information'!AN203</f>
        <v>0.41273081</v>
      </c>
      <c r="D199">
        <f t="shared" si="34"/>
        <v>0.4</v>
      </c>
      <c r="E199" s="85"/>
      <c r="F199" s="50">
        <v>4</v>
      </c>
      <c r="G199" s="81">
        <f>'Parent Information'!AQ203</f>
        <v>0.41280588178599997</v>
      </c>
      <c r="H199" s="81">
        <f>'Parent Information'!AR203</f>
        <v>0.412805873978</v>
      </c>
      <c r="I199" s="84">
        <f t="shared" si="35"/>
        <v>1</v>
      </c>
      <c r="J199" s="84" t="str">
        <f t="shared" si="36"/>
        <v>CHECK</v>
      </c>
      <c r="K199" s="84"/>
      <c r="L199" s="83">
        <f t="shared" si="37"/>
        <v>0.41273081</v>
      </c>
      <c r="M199" s="82" t="str">
        <f t="shared" si="38"/>
        <v>PERSONAL PROPERTY</v>
      </c>
      <c r="N199">
        <f t="shared" si="39"/>
        <v>1</v>
      </c>
      <c r="O199">
        <f t="shared" si="40"/>
        <v>1.9412602199997409E-4</v>
      </c>
      <c r="Q199">
        <f t="shared" si="41"/>
        <v>0</v>
      </c>
      <c r="R199" s="80">
        <f t="shared" si="42"/>
        <v>1.8185735550853155E-4</v>
      </c>
      <c r="S199">
        <f t="shared" si="43"/>
        <v>7.5071785999969443E-5</v>
      </c>
    </row>
    <row r="200" spans="1:19" x14ac:dyDescent="0.25">
      <c r="A200" s="1" t="str">
        <f>'Parent Information'!G204</f>
        <v>70-07-16-299-011</v>
      </c>
      <c r="B200" s="84">
        <f t="shared" si="33"/>
        <v>0.41299999999999998</v>
      </c>
      <c r="C200" s="81">
        <f>'Parent Information'!AN204</f>
        <v>0.41281209000000002</v>
      </c>
      <c r="D200">
        <f t="shared" si="34"/>
        <v>0.4</v>
      </c>
      <c r="E200" s="85"/>
      <c r="F200" s="50">
        <v>4</v>
      </c>
      <c r="G200" s="81">
        <f>'Parent Information'!AQ204</f>
        <v>0.41288701960800001</v>
      </c>
      <c r="H200" s="81">
        <f>'Parent Information'!AR204</f>
        <v>0.412886972623</v>
      </c>
      <c r="I200" s="84">
        <f t="shared" si="35"/>
        <v>1</v>
      </c>
      <c r="J200" s="84" t="str">
        <f t="shared" si="36"/>
        <v>CHECK</v>
      </c>
      <c r="K200" s="84"/>
      <c r="L200" s="83">
        <f t="shared" si="37"/>
        <v>0.41281209000000002</v>
      </c>
      <c r="M200" s="82" t="str">
        <f t="shared" si="38"/>
        <v>PERSONAL PROPERTY</v>
      </c>
      <c r="N200">
        <f t="shared" si="39"/>
        <v>1</v>
      </c>
      <c r="O200">
        <f t="shared" si="40"/>
        <v>1.1302737699997456E-4</v>
      </c>
      <c r="Q200">
        <f t="shared" si="41"/>
        <v>0</v>
      </c>
      <c r="R200" s="80">
        <f t="shared" si="42"/>
        <v>1.8147726724643495E-4</v>
      </c>
      <c r="S200">
        <f t="shared" si="43"/>
        <v>7.4929607999985048E-5</v>
      </c>
    </row>
    <row r="201" spans="1:19" x14ac:dyDescent="0.25">
      <c r="A201" s="1" t="str">
        <f>'Parent Information'!G205</f>
        <v>70-07-16-346-025</v>
      </c>
      <c r="B201" s="84">
        <f t="shared" si="33"/>
        <v>0.19700000000000001</v>
      </c>
      <c r="C201" s="81">
        <f>'Parent Information'!AN205</f>
        <v>0.47420466999999999</v>
      </c>
      <c r="D201">
        <f t="shared" si="34"/>
        <v>0.4</v>
      </c>
      <c r="E201" s="85"/>
      <c r="F201" s="50">
        <v>4</v>
      </c>
      <c r="G201" s="81">
        <f>'Parent Information'!AQ205</f>
        <v>0.47429104789900001</v>
      </c>
      <c r="H201" s="81">
        <f>'Parent Information'!AR205</f>
        <v>0.196639462263</v>
      </c>
      <c r="I201" s="84">
        <f t="shared" si="35"/>
        <v>0.41499999999999998</v>
      </c>
      <c r="J201" s="84" t="str">
        <f t="shared" si="36"/>
        <v/>
      </c>
      <c r="K201" s="84"/>
      <c r="L201" s="83">
        <f t="shared" si="37"/>
        <v>0.19679493804999998</v>
      </c>
      <c r="M201" s="82" t="str">
        <f t="shared" si="38"/>
        <v/>
      </c>
      <c r="N201">
        <f t="shared" si="39"/>
        <v>0</v>
      </c>
      <c r="O201">
        <f t="shared" si="40"/>
        <v>3.6053773700001068E-4</v>
      </c>
      <c r="Q201">
        <f t="shared" si="41"/>
        <v>0</v>
      </c>
      <c r="R201" s="80">
        <f t="shared" si="42"/>
        <v>1.821200281612864E-4</v>
      </c>
      <c r="S201">
        <f t="shared" si="43"/>
        <v>8.6377899000011915E-5</v>
      </c>
    </row>
    <row r="202" spans="1:19" x14ac:dyDescent="0.25">
      <c r="A202" s="1" t="str">
        <f>'Parent Information'!G206</f>
        <v>70-07-16-346-026</v>
      </c>
      <c r="B202" s="84">
        <f t="shared" si="33"/>
        <v>0.499</v>
      </c>
      <c r="C202" s="81">
        <f>'Parent Information'!AN206</f>
        <v>0.49919686000000002</v>
      </c>
      <c r="D202">
        <f t="shared" si="34"/>
        <v>0.4</v>
      </c>
      <c r="E202" s="85"/>
      <c r="F202" s="50">
        <v>4</v>
      </c>
      <c r="G202" s="81">
        <f>'Parent Information'!AQ206</f>
        <v>0.49928747267700002</v>
      </c>
      <c r="H202" s="81">
        <f>'Parent Information'!AR206</f>
        <v>0.49928747265000001</v>
      </c>
      <c r="I202" s="84">
        <f t="shared" si="35"/>
        <v>1</v>
      </c>
      <c r="J202" s="84" t="str">
        <f t="shared" si="36"/>
        <v/>
      </c>
      <c r="K202" s="84"/>
      <c r="L202" s="83">
        <f t="shared" si="37"/>
        <v>0.49919686000000002</v>
      </c>
      <c r="M202" s="82" t="str">
        <f t="shared" si="38"/>
        <v/>
      </c>
      <c r="N202">
        <f t="shared" si="39"/>
        <v>0</v>
      </c>
      <c r="O202">
        <f t="shared" si="40"/>
        <v>2.874726500000091E-4</v>
      </c>
      <c r="Q202">
        <f t="shared" si="41"/>
        <v>0</v>
      </c>
      <c r="R202" s="80">
        <f t="shared" si="42"/>
        <v>1.8148397858686283E-4</v>
      </c>
      <c r="S202">
        <f t="shared" si="43"/>
        <v>9.0612677000001529E-5</v>
      </c>
    </row>
    <row r="203" spans="1:19" x14ac:dyDescent="0.25">
      <c r="A203" s="1" t="str">
        <f>'Parent Information'!G207</f>
        <v>70-07-16-346-027</v>
      </c>
      <c r="B203" s="84">
        <f t="shared" si="33"/>
        <v>0.63400000000000001</v>
      </c>
      <c r="C203" s="81">
        <f>'Parent Information'!AN207</f>
        <v>0.63446351999999995</v>
      </c>
      <c r="D203">
        <f t="shared" si="34"/>
        <v>0.4</v>
      </c>
      <c r="E203" s="85"/>
      <c r="F203" s="50">
        <v>4</v>
      </c>
      <c r="G203" s="81">
        <f>'Parent Information'!AQ207</f>
        <v>0.63457883258500003</v>
      </c>
      <c r="H203" s="81">
        <f>'Parent Information'!AR207</f>
        <v>0.63457883267600002</v>
      </c>
      <c r="I203" s="84">
        <f t="shared" si="35"/>
        <v>1</v>
      </c>
      <c r="J203" s="84" t="str">
        <f t="shared" si="36"/>
        <v/>
      </c>
      <c r="K203" s="84"/>
      <c r="L203" s="83">
        <f t="shared" si="37"/>
        <v>0.63446351999999995</v>
      </c>
      <c r="M203" s="82" t="str">
        <f t="shared" si="38"/>
        <v/>
      </c>
      <c r="N203">
        <f t="shared" si="39"/>
        <v>0</v>
      </c>
      <c r="O203">
        <f t="shared" si="40"/>
        <v>5.7883267600000732E-4</v>
      </c>
      <c r="Q203">
        <f t="shared" si="41"/>
        <v>0</v>
      </c>
      <c r="R203" s="80">
        <f t="shared" si="42"/>
        <v>1.8171514566653414E-4</v>
      </c>
      <c r="S203">
        <f t="shared" si="43"/>
        <v>1.1531258500008246E-4</v>
      </c>
    </row>
    <row r="204" spans="1:19" x14ac:dyDescent="0.25">
      <c r="A204" s="1" t="str">
        <f>'Parent Information'!G208</f>
        <v>70-07-16-400-016</v>
      </c>
      <c r="B204" s="84">
        <f t="shared" si="33"/>
        <v>1.1439999999999999</v>
      </c>
      <c r="C204" s="81">
        <f>'Parent Information'!AN208</f>
        <v>6.12913833</v>
      </c>
      <c r="D204">
        <f t="shared" si="34"/>
        <v>0.28999999999999998</v>
      </c>
      <c r="E204" s="85"/>
      <c r="F204" s="50">
        <v>4</v>
      </c>
      <c r="G204" s="81">
        <f>'Parent Information'!AQ208</f>
        <v>6.1302556024000001</v>
      </c>
      <c r="H204" s="81">
        <f>'Parent Information'!AR208</f>
        <v>1.1439410645300001</v>
      </c>
      <c r="I204" s="84">
        <f t="shared" si="35"/>
        <v>0.187</v>
      </c>
      <c r="J204" s="84" t="str">
        <f t="shared" si="36"/>
        <v/>
      </c>
      <c r="K204" s="84"/>
      <c r="L204" s="83">
        <f t="shared" si="37"/>
        <v>1.1439410645300001</v>
      </c>
      <c r="M204" s="82" t="str">
        <f t="shared" si="38"/>
        <v/>
      </c>
      <c r="N204">
        <f t="shared" si="39"/>
        <v>0</v>
      </c>
      <c r="O204">
        <f t="shared" si="40"/>
        <v>5.8935469999799039E-5</v>
      </c>
      <c r="Q204">
        <f t="shared" si="41"/>
        <v>0</v>
      </c>
      <c r="R204" s="80">
        <f t="shared" si="42"/>
        <v>1.8225543475915319E-4</v>
      </c>
      <c r="S204">
        <f t="shared" si="43"/>
        <v>1.1172724000001466E-3</v>
      </c>
    </row>
    <row r="205" spans="1:19" x14ac:dyDescent="0.25">
      <c r="A205" s="1" t="str">
        <f>'Parent Information'!G209</f>
        <v>70-07-16-400-032</v>
      </c>
      <c r="B205" s="84">
        <f t="shared" si="33"/>
        <v>2.673</v>
      </c>
      <c r="C205" s="81">
        <f>'Parent Information'!AN209</f>
        <v>2.8915975500000002</v>
      </c>
      <c r="D205">
        <f t="shared" si="34"/>
        <v>0.33</v>
      </c>
      <c r="E205" s="85"/>
      <c r="F205" s="50">
        <v>4</v>
      </c>
      <c r="G205" s="81">
        <f>'Parent Information'!AQ209</f>
        <v>2.8921400192200002</v>
      </c>
      <c r="H205" s="81">
        <f>'Parent Information'!AR209</f>
        <v>2.6728238393799999</v>
      </c>
      <c r="I205" s="84">
        <f t="shared" si="35"/>
        <v>0.92400000000000004</v>
      </c>
      <c r="J205" s="84" t="str">
        <f t="shared" si="36"/>
        <v/>
      </c>
      <c r="K205" s="84"/>
      <c r="L205" s="83">
        <f t="shared" si="37"/>
        <v>2.6728238393799999</v>
      </c>
      <c r="M205" s="82" t="str">
        <f t="shared" si="38"/>
        <v/>
      </c>
      <c r="N205">
        <f t="shared" si="39"/>
        <v>0</v>
      </c>
      <c r="O205">
        <f t="shared" si="40"/>
        <v>1.761606200001431E-4</v>
      </c>
      <c r="Q205">
        <f t="shared" si="41"/>
        <v>0</v>
      </c>
      <c r="R205" s="80">
        <f t="shared" si="42"/>
        <v>1.8756672097304267E-4</v>
      </c>
      <c r="S205">
        <f t="shared" si="43"/>
        <v>5.4246922000000808E-4</v>
      </c>
    </row>
    <row r="206" spans="1:19" x14ac:dyDescent="0.25">
      <c r="A206" s="1" t="str">
        <f>'Parent Information'!G210</f>
        <v>70-07-16-400-036</v>
      </c>
      <c r="B206" s="84">
        <f t="shared" si="33"/>
        <v>2.7469999999999999</v>
      </c>
      <c r="C206" s="81">
        <f>'Parent Information'!AN210</f>
        <v>2.7465647899999999</v>
      </c>
      <c r="D206">
        <f t="shared" si="34"/>
        <v>0.34</v>
      </c>
      <c r="E206" s="85"/>
      <c r="F206" s="50">
        <v>4</v>
      </c>
      <c r="G206" s="81">
        <f>'Parent Information'!AQ210</f>
        <v>2.7470729249199999</v>
      </c>
      <c r="H206" s="81">
        <f>'Parent Information'!AR210</f>
        <v>2.7470733602399999</v>
      </c>
      <c r="I206" s="84">
        <f t="shared" si="35"/>
        <v>1</v>
      </c>
      <c r="J206" s="84" t="str">
        <f t="shared" si="36"/>
        <v>CHECK</v>
      </c>
      <c r="K206" s="84"/>
      <c r="L206" s="83">
        <f t="shared" si="37"/>
        <v>2.7465647899999999</v>
      </c>
      <c r="M206" s="82" t="str">
        <f t="shared" si="38"/>
        <v/>
      </c>
      <c r="N206">
        <f t="shared" si="39"/>
        <v>1</v>
      </c>
      <c r="O206">
        <f t="shared" si="40"/>
        <v>7.3360240000042154E-5</v>
      </c>
      <c r="Q206">
        <f t="shared" si="41"/>
        <v>0</v>
      </c>
      <c r="R206" s="80">
        <f t="shared" si="42"/>
        <v>1.8497321836289144E-4</v>
      </c>
      <c r="S206">
        <f t="shared" si="43"/>
        <v>5.0813492000001403E-4</v>
      </c>
    </row>
    <row r="207" spans="1:19" x14ac:dyDescent="0.25">
      <c r="A207" s="1" t="str">
        <f>'Parent Information'!G211</f>
        <v>70-07-16-400-037</v>
      </c>
      <c r="B207" s="84">
        <f t="shared" si="33"/>
        <v>2.2730000000000001</v>
      </c>
      <c r="C207" s="81">
        <f>'Parent Information'!AN211</f>
        <v>2.27336143</v>
      </c>
      <c r="D207">
        <f t="shared" si="34"/>
        <v>0.34</v>
      </c>
      <c r="E207" s="85"/>
      <c r="F207" s="50">
        <v>4</v>
      </c>
      <c r="G207" s="81">
        <f>'Parent Information'!AQ211</f>
        <v>2.2737813238900002</v>
      </c>
      <c r="H207" s="81">
        <f>'Parent Information'!AR211</f>
        <v>2.2737822998900001</v>
      </c>
      <c r="I207" s="84">
        <f t="shared" si="35"/>
        <v>1</v>
      </c>
      <c r="J207" s="84" t="str">
        <f t="shared" si="36"/>
        <v/>
      </c>
      <c r="K207" s="84"/>
      <c r="L207" s="83">
        <f t="shared" si="37"/>
        <v>2.27336143</v>
      </c>
      <c r="M207" s="82" t="str">
        <f t="shared" si="38"/>
        <v/>
      </c>
      <c r="N207">
        <f t="shared" si="39"/>
        <v>0</v>
      </c>
      <c r="O207">
        <f t="shared" si="40"/>
        <v>7.8229989000000444E-4</v>
      </c>
      <c r="Q207">
        <f t="shared" si="41"/>
        <v>0</v>
      </c>
      <c r="R207" s="80">
        <f t="shared" si="42"/>
        <v>1.8466766596615013E-4</v>
      </c>
      <c r="S207">
        <f t="shared" si="43"/>
        <v>4.1989389000018917E-4</v>
      </c>
    </row>
    <row r="208" spans="1:19" x14ac:dyDescent="0.25">
      <c r="A208" s="1" t="str">
        <f>'Parent Information'!G212</f>
        <v>70-07-16-400-045</v>
      </c>
      <c r="B208" s="84">
        <f t="shared" si="33"/>
        <v>1.37</v>
      </c>
      <c r="C208" s="81">
        <f>'Parent Information'!AN212</f>
        <v>1.3696724899999999</v>
      </c>
      <c r="D208">
        <f t="shared" si="34"/>
        <v>0.37</v>
      </c>
      <c r="E208" s="85"/>
      <c r="F208" s="50">
        <v>4</v>
      </c>
      <c r="G208" s="81">
        <f>'Parent Information'!AQ212</f>
        <v>1.36991948937</v>
      </c>
      <c r="H208" s="81">
        <f>'Parent Information'!AR212</f>
        <v>1.36991948931</v>
      </c>
      <c r="I208" s="84">
        <f t="shared" si="35"/>
        <v>1</v>
      </c>
      <c r="J208" s="84" t="str">
        <f t="shared" si="36"/>
        <v>CHECK</v>
      </c>
      <c r="K208" s="84"/>
      <c r="L208" s="83">
        <f t="shared" si="37"/>
        <v>1.3696724899999999</v>
      </c>
      <c r="M208" s="82" t="str">
        <f t="shared" si="38"/>
        <v/>
      </c>
      <c r="N208">
        <f t="shared" si="39"/>
        <v>1</v>
      </c>
      <c r="O208">
        <f t="shared" si="40"/>
        <v>8.0510690000146212E-5</v>
      </c>
      <c r="Q208">
        <f t="shared" si="41"/>
        <v>0</v>
      </c>
      <c r="R208" s="80">
        <f t="shared" si="42"/>
        <v>1.8030210674179579E-4</v>
      </c>
      <c r="S208">
        <f t="shared" si="43"/>
        <v>2.4699937000005612E-4</v>
      </c>
    </row>
    <row r="209" spans="1:19" x14ac:dyDescent="0.25">
      <c r="A209" s="1" t="str">
        <f>'Parent Information'!G213</f>
        <v>70-07-16-400-046</v>
      </c>
      <c r="B209" s="84">
        <f t="shared" si="33"/>
        <v>3.6579999999999999</v>
      </c>
      <c r="C209" s="81">
        <f>'Parent Information'!AN213</f>
        <v>3.6577367999999999</v>
      </c>
      <c r="D209">
        <f t="shared" si="34"/>
        <v>0.32</v>
      </c>
      <c r="E209" s="85"/>
      <c r="F209" s="50">
        <v>4</v>
      </c>
      <c r="G209" s="81">
        <f>'Parent Information'!AQ213</f>
        <v>3.6584020453099999</v>
      </c>
      <c r="H209" s="81">
        <f>'Parent Information'!AR213</f>
        <v>3.6584020453099999</v>
      </c>
      <c r="I209" s="84">
        <f t="shared" si="35"/>
        <v>1</v>
      </c>
      <c r="J209" s="84" t="str">
        <f t="shared" si="36"/>
        <v>CHECK</v>
      </c>
      <c r="K209" s="84"/>
      <c r="L209" s="83">
        <f t="shared" si="37"/>
        <v>3.6577367999999999</v>
      </c>
      <c r="M209" s="82" t="str">
        <f t="shared" si="38"/>
        <v/>
      </c>
      <c r="N209">
        <f t="shared" si="39"/>
        <v>1</v>
      </c>
      <c r="O209">
        <f t="shared" si="40"/>
        <v>4.0204530999998767E-4</v>
      </c>
      <c r="Q209">
        <f t="shared" si="41"/>
        <v>0</v>
      </c>
      <c r="R209" s="80">
        <f t="shared" si="42"/>
        <v>1.8184040511699313E-4</v>
      </c>
      <c r="S209">
        <f t="shared" si="43"/>
        <v>6.6524531000000664E-4</v>
      </c>
    </row>
    <row r="210" spans="1:19" x14ac:dyDescent="0.25">
      <c r="A210" s="1" t="str">
        <f>'Parent Information'!G214</f>
        <v>70-07-16-400-048</v>
      </c>
      <c r="B210" s="84">
        <f t="shared" si="33"/>
        <v>1.1950000000000001</v>
      </c>
      <c r="C210" s="81">
        <f>'Parent Information'!AN214</f>
        <v>10.897622070000001</v>
      </c>
      <c r="D210">
        <f t="shared" si="34"/>
        <v>0.27</v>
      </c>
      <c r="E210" s="85"/>
      <c r="F210" s="50">
        <v>4</v>
      </c>
      <c r="G210" s="81">
        <f>'Parent Information'!AQ214</f>
        <v>10.899605792499999</v>
      </c>
      <c r="H210" s="81">
        <f>'Parent Information'!AR214</f>
        <v>1.19501734879</v>
      </c>
      <c r="I210" s="84">
        <f t="shared" si="35"/>
        <v>0.11</v>
      </c>
      <c r="J210" s="84" t="str">
        <f t="shared" si="36"/>
        <v/>
      </c>
      <c r="K210" s="84"/>
      <c r="L210" s="83">
        <f t="shared" si="37"/>
        <v>1.19501734879</v>
      </c>
      <c r="M210" s="82" t="str">
        <f t="shared" si="38"/>
        <v/>
      </c>
      <c r="N210">
        <f t="shared" si="39"/>
        <v>0</v>
      </c>
      <c r="O210">
        <f t="shared" si="40"/>
        <v>1.734878999992695E-5</v>
      </c>
      <c r="Q210">
        <f t="shared" si="41"/>
        <v>0</v>
      </c>
      <c r="R210" s="80">
        <f t="shared" si="42"/>
        <v>1.819994720693073E-4</v>
      </c>
      <c r="S210">
        <f t="shared" si="43"/>
        <v>1.9837224999985636E-3</v>
      </c>
    </row>
    <row r="211" spans="1:19" x14ac:dyDescent="0.25">
      <c r="A211" s="1" t="str">
        <f>'Parent Information'!G215</f>
        <v>70-07-16-400-051</v>
      </c>
      <c r="B211" s="84">
        <f t="shared" si="33"/>
        <v>1.6080000000000001</v>
      </c>
      <c r="C211" s="81">
        <f>'Parent Information'!AN215</f>
        <v>1.6077185000000001</v>
      </c>
      <c r="D211">
        <f t="shared" si="34"/>
        <v>0.36</v>
      </c>
      <c r="E211" s="85"/>
      <c r="F211" s="50">
        <v>4</v>
      </c>
      <c r="G211" s="81">
        <f>'Parent Information'!AQ215</f>
        <v>1.6080018379300001</v>
      </c>
      <c r="H211" s="81">
        <f>'Parent Information'!AR215</f>
        <v>1.6080018628699999</v>
      </c>
      <c r="I211" s="84">
        <f t="shared" si="35"/>
        <v>1</v>
      </c>
      <c r="J211" s="84" t="str">
        <f t="shared" si="36"/>
        <v>CHECK</v>
      </c>
      <c r="K211" s="84"/>
      <c r="L211" s="83">
        <f t="shared" si="37"/>
        <v>1.6077185000000001</v>
      </c>
      <c r="M211" s="82" t="str">
        <f t="shared" si="38"/>
        <v/>
      </c>
      <c r="N211">
        <f t="shared" si="39"/>
        <v>1</v>
      </c>
      <c r="O211">
        <f t="shared" si="40"/>
        <v>1.8628699998135545E-6</v>
      </c>
      <c r="Q211">
        <f t="shared" si="41"/>
        <v>0</v>
      </c>
      <c r="R211" s="80">
        <f t="shared" si="42"/>
        <v>1.7620497894751188E-4</v>
      </c>
      <c r="S211">
        <f t="shared" si="43"/>
        <v>2.8333793000001606E-4</v>
      </c>
    </row>
    <row r="212" spans="1:19" x14ac:dyDescent="0.25">
      <c r="A212" s="1" t="str">
        <f>'Parent Information'!G216</f>
        <v>70-07-16-400-060</v>
      </c>
      <c r="B212" s="84">
        <f t="shared" si="33"/>
        <v>2.2810000000000001</v>
      </c>
      <c r="C212" s="81">
        <f>'Parent Information'!AN216</f>
        <v>2.43670477</v>
      </c>
      <c r="D212">
        <f t="shared" si="34"/>
        <v>0.34</v>
      </c>
      <c r="E212" s="85"/>
      <c r="F212" s="50">
        <v>4</v>
      </c>
      <c r="G212" s="81">
        <f>'Parent Information'!AQ216</f>
        <v>2.43713302444</v>
      </c>
      <c r="H212" s="81">
        <f>'Parent Information'!AR216</f>
        <v>2.28050425098</v>
      </c>
      <c r="I212" s="84">
        <f t="shared" si="35"/>
        <v>0.93600000000000005</v>
      </c>
      <c r="J212" s="84" t="str">
        <f t="shared" si="36"/>
        <v/>
      </c>
      <c r="K212" s="84"/>
      <c r="L212" s="83">
        <f t="shared" si="37"/>
        <v>2.28050425098</v>
      </c>
      <c r="M212" s="82" t="str">
        <f t="shared" si="38"/>
        <v/>
      </c>
      <c r="N212">
        <f t="shared" si="39"/>
        <v>0</v>
      </c>
      <c r="O212">
        <f t="shared" si="40"/>
        <v>4.9574902000015797E-4</v>
      </c>
      <c r="Q212">
        <f t="shared" si="41"/>
        <v>0</v>
      </c>
      <c r="R212" s="80">
        <f t="shared" si="42"/>
        <v>1.7572058468103387E-4</v>
      </c>
      <c r="S212">
        <f t="shared" si="43"/>
        <v>4.2825444000005319E-4</v>
      </c>
    </row>
    <row r="213" spans="1:19" x14ac:dyDescent="0.25">
      <c r="A213" s="1" t="str">
        <f>'Parent Information'!G217</f>
        <v>70-07-16-400-061</v>
      </c>
      <c r="B213" s="84">
        <f t="shared" si="33"/>
        <v>2.3029999999999999</v>
      </c>
      <c r="C213" s="81">
        <f>'Parent Information'!AN217</f>
        <v>2.4360602299999998</v>
      </c>
      <c r="D213">
        <f t="shared" si="34"/>
        <v>0.34</v>
      </c>
      <c r="E213" s="85"/>
      <c r="F213" s="50">
        <v>4</v>
      </c>
      <c r="G213" s="81">
        <f>'Parent Information'!AQ217</f>
        <v>2.4364822237500001</v>
      </c>
      <c r="H213" s="81">
        <f>'Parent Information'!AR217</f>
        <v>2.3034337201400001</v>
      </c>
      <c r="I213" s="84">
        <f t="shared" si="35"/>
        <v>0.94499999999999995</v>
      </c>
      <c r="J213" s="84" t="str">
        <f t="shared" si="36"/>
        <v/>
      </c>
      <c r="K213" s="84"/>
      <c r="L213" s="83">
        <f t="shared" si="37"/>
        <v>2.3034337201400001</v>
      </c>
      <c r="M213" s="82" t="str">
        <f t="shared" si="38"/>
        <v/>
      </c>
      <c r="N213">
        <f t="shared" si="39"/>
        <v>0</v>
      </c>
      <c r="O213">
        <f t="shared" si="40"/>
        <v>4.3372014000020442E-4</v>
      </c>
      <c r="Q213">
        <f t="shared" si="41"/>
        <v>0</v>
      </c>
      <c r="R213" s="80">
        <f t="shared" si="42"/>
        <v>1.7319795970060522E-4</v>
      </c>
      <c r="S213">
        <f t="shared" si="43"/>
        <v>4.2199375000029349E-4</v>
      </c>
    </row>
    <row r="214" spans="1:19" x14ac:dyDescent="0.25">
      <c r="A214" s="1" t="str">
        <f>'Parent Information'!G218</f>
        <v>70-07-16-400-063</v>
      </c>
      <c r="B214" s="84">
        <f t="shared" si="33"/>
        <v>2.2850000000000001</v>
      </c>
      <c r="C214" s="81">
        <f>'Parent Information'!AN218</f>
        <v>2.2849088000000002</v>
      </c>
      <c r="D214">
        <f t="shared" si="34"/>
        <v>0.34</v>
      </c>
      <c r="E214" s="85"/>
      <c r="F214" s="50">
        <v>4</v>
      </c>
      <c r="G214" s="81">
        <f>'Parent Information'!AQ218</f>
        <v>2.2853254789199999</v>
      </c>
      <c r="H214" s="81">
        <f>'Parent Information'!AR218</f>
        <v>2.2853254789699999</v>
      </c>
      <c r="I214" s="84">
        <f t="shared" si="35"/>
        <v>1</v>
      </c>
      <c r="J214" s="84" t="str">
        <f t="shared" si="36"/>
        <v>CHECK</v>
      </c>
      <c r="K214" s="84"/>
      <c r="L214" s="83">
        <f t="shared" si="37"/>
        <v>2.2849088000000002</v>
      </c>
      <c r="M214" s="82" t="str">
        <f t="shared" si="38"/>
        <v/>
      </c>
      <c r="N214">
        <f t="shared" si="39"/>
        <v>1</v>
      </c>
      <c r="O214">
        <f t="shared" si="40"/>
        <v>3.2547896999979287E-4</v>
      </c>
      <c r="Q214">
        <f t="shared" si="41"/>
        <v>0</v>
      </c>
      <c r="R214" s="80">
        <f t="shared" si="42"/>
        <v>1.8232804204181062E-4</v>
      </c>
      <c r="S214">
        <f t="shared" si="43"/>
        <v>4.1667891999974671E-4</v>
      </c>
    </row>
    <row r="215" spans="1:19" x14ac:dyDescent="0.25">
      <c r="A215" s="1" t="str">
        <f>'Parent Information'!G219</f>
        <v>70-07-16-400-066</v>
      </c>
      <c r="B215" s="84">
        <f t="shared" si="33"/>
        <v>1.147</v>
      </c>
      <c r="C215" s="81">
        <f>'Parent Information'!AN219</f>
        <v>1.1467022600000001</v>
      </c>
      <c r="D215">
        <f t="shared" si="34"/>
        <v>0.39</v>
      </c>
      <c r="E215" s="85"/>
      <c r="F215" s="50">
        <v>4</v>
      </c>
      <c r="G215" s="81">
        <f>'Parent Information'!AQ219</f>
        <v>1.1469109523800001</v>
      </c>
      <c r="H215" s="81">
        <f>'Parent Information'!AR219</f>
        <v>1.1469109523900001</v>
      </c>
      <c r="I215" s="84">
        <f t="shared" si="35"/>
        <v>1</v>
      </c>
      <c r="J215" s="84" t="str">
        <f t="shared" si="36"/>
        <v>CHECK</v>
      </c>
      <c r="K215" s="84"/>
      <c r="L215" s="83">
        <f t="shared" si="37"/>
        <v>1.1467022600000001</v>
      </c>
      <c r="M215" s="82" t="str">
        <f t="shared" si="38"/>
        <v/>
      </c>
      <c r="N215">
        <f t="shared" si="39"/>
        <v>1</v>
      </c>
      <c r="O215">
        <f t="shared" si="40"/>
        <v>8.9047609999948207E-5</v>
      </c>
      <c r="Q215">
        <f t="shared" si="41"/>
        <v>0</v>
      </c>
      <c r="R215" s="80">
        <f t="shared" si="42"/>
        <v>1.8196040378454882E-4</v>
      </c>
      <c r="S215">
        <f t="shared" si="43"/>
        <v>2.0869237999998624E-4</v>
      </c>
    </row>
    <row r="216" spans="1:19" x14ac:dyDescent="0.25">
      <c r="A216" s="1" t="str">
        <f>'Parent Information'!G220</f>
        <v>70-07-16-400-071</v>
      </c>
      <c r="B216" s="84">
        <f t="shared" si="33"/>
        <v>2.9910000000000001</v>
      </c>
      <c r="C216" s="81">
        <f>'Parent Information'!AN220</f>
        <v>2.9913711900000002</v>
      </c>
      <c r="D216">
        <f t="shared" si="34"/>
        <v>0.33</v>
      </c>
      <c r="E216" s="85"/>
      <c r="F216" s="50">
        <v>4</v>
      </c>
      <c r="G216" s="81">
        <f>'Parent Information'!AQ220</f>
        <v>2.9919149598699999</v>
      </c>
      <c r="H216" s="81">
        <f>'Parent Information'!AR220</f>
        <v>2.9919127033400001</v>
      </c>
      <c r="I216" s="84">
        <f t="shared" si="35"/>
        <v>1</v>
      </c>
      <c r="J216" s="84" t="str">
        <f t="shared" si="36"/>
        <v/>
      </c>
      <c r="K216" s="84"/>
      <c r="L216" s="83">
        <f t="shared" si="37"/>
        <v>2.9913711900000002</v>
      </c>
      <c r="M216" s="82" t="str">
        <f t="shared" si="38"/>
        <v/>
      </c>
      <c r="N216">
        <f t="shared" si="39"/>
        <v>0</v>
      </c>
      <c r="O216">
        <f t="shared" si="40"/>
        <v>9.1270334000004283E-4</v>
      </c>
      <c r="Q216">
        <f t="shared" si="41"/>
        <v>0</v>
      </c>
      <c r="R216" s="80">
        <f t="shared" si="42"/>
        <v>1.8174643239971558E-4</v>
      </c>
      <c r="S216">
        <f t="shared" si="43"/>
        <v>5.4376986999971066E-4</v>
      </c>
    </row>
    <row r="217" spans="1:19" x14ac:dyDescent="0.25">
      <c r="A217" s="1" t="str">
        <f>'Parent Information'!G221</f>
        <v>70-07-16-400-078</v>
      </c>
      <c r="B217" s="84">
        <f t="shared" si="33"/>
        <v>1.679</v>
      </c>
      <c r="C217" s="81">
        <f>'Parent Information'!AN221</f>
        <v>1.8067957299999999</v>
      </c>
      <c r="D217">
        <f t="shared" si="34"/>
        <v>0.36</v>
      </c>
      <c r="E217" s="85"/>
      <c r="F217" s="50">
        <v>4</v>
      </c>
      <c r="G217" s="81">
        <f>'Parent Information'!AQ221</f>
        <v>1.80711918858</v>
      </c>
      <c r="H217" s="81">
        <f>'Parent Information'!AR221</f>
        <v>1.67826141292</v>
      </c>
      <c r="I217" s="84">
        <f t="shared" si="35"/>
        <v>0.92900000000000005</v>
      </c>
      <c r="J217" s="84" t="str">
        <f t="shared" si="36"/>
        <v/>
      </c>
      <c r="K217" s="84"/>
      <c r="L217" s="83">
        <f t="shared" si="37"/>
        <v>1.6785132331700001</v>
      </c>
      <c r="M217" s="82" t="str">
        <f t="shared" si="38"/>
        <v/>
      </c>
      <c r="N217">
        <f t="shared" si="39"/>
        <v>0</v>
      </c>
      <c r="O217">
        <f t="shared" si="40"/>
        <v>7.3858708000007489E-4</v>
      </c>
      <c r="Q217">
        <f t="shared" si="41"/>
        <v>0</v>
      </c>
      <c r="R217" s="80">
        <f t="shared" si="42"/>
        <v>1.7899128183914329E-4</v>
      </c>
      <c r="S217">
        <f t="shared" si="43"/>
        <v>3.2345858000004668E-4</v>
      </c>
    </row>
    <row r="218" spans="1:19" x14ac:dyDescent="0.25">
      <c r="A218" s="1" t="str">
        <f>'Parent Information'!G222</f>
        <v>70-07-16-400-080</v>
      </c>
      <c r="B218" s="84">
        <f t="shared" si="33"/>
        <v>2.726</v>
      </c>
      <c r="C218" s="81">
        <f>'Parent Information'!AN222</f>
        <v>2.7260640899999999</v>
      </c>
      <c r="D218">
        <f t="shared" si="34"/>
        <v>0.34</v>
      </c>
      <c r="E218" s="85"/>
      <c r="F218" s="50">
        <v>4</v>
      </c>
      <c r="G218" s="81">
        <f>'Parent Information'!AQ222</f>
        <v>2.7265590014600001</v>
      </c>
      <c r="H218" s="81">
        <f>'Parent Information'!AR222</f>
        <v>2.7265632420000001</v>
      </c>
      <c r="I218" s="84">
        <f t="shared" si="35"/>
        <v>1</v>
      </c>
      <c r="J218" s="84" t="str">
        <f t="shared" si="36"/>
        <v/>
      </c>
      <c r="K218" s="84"/>
      <c r="L218" s="83">
        <f t="shared" si="37"/>
        <v>2.7260640899999999</v>
      </c>
      <c r="M218" s="82" t="str">
        <f t="shared" si="38"/>
        <v/>
      </c>
      <c r="N218">
        <f t="shared" si="39"/>
        <v>0</v>
      </c>
      <c r="O218">
        <f t="shared" si="40"/>
        <v>5.6324200000013036E-4</v>
      </c>
      <c r="Q218">
        <f t="shared" si="41"/>
        <v>0</v>
      </c>
      <c r="R218" s="80">
        <f t="shared" si="42"/>
        <v>1.8151503772158384E-4</v>
      </c>
      <c r="S218">
        <f t="shared" si="43"/>
        <v>4.9491146000013586E-4</v>
      </c>
    </row>
    <row r="219" spans="1:19" x14ac:dyDescent="0.25">
      <c r="A219" s="1" t="str">
        <f>'Parent Information'!G223</f>
        <v>70-07-16-400-081</v>
      </c>
      <c r="B219" s="84">
        <f t="shared" si="33"/>
        <v>3.8140000000000001</v>
      </c>
      <c r="C219" s="81">
        <f>'Parent Information'!AN223</f>
        <v>3.8139445699999999</v>
      </c>
      <c r="D219">
        <f t="shared" si="34"/>
        <v>0.32</v>
      </c>
      <c r="E219" s="85"/>
      <c r="F219" s="50">
        <v>4</v>
      </c>
      <c r="G219" s="81">
        <f>'Parent Information'!AQ223</f>
        <v>3.8146406490600002</v>
      </c>
      <c r="H219" s="81">
        <f>'Parent Information'!AR223</f>
        <v>3.8146430555299999</v>
      </c>
      <c r="I219" s="84">
        <f t="shared" si="35"/>
        <v>1</v>
      </c>
      <c r="J219" s="84" t="str">
        <f t="shared" si="36"/>
        <v>CHECK</v>
      </c>
      <c r="K219" s="84"/>
      <c r="L219" s="83">
        <f t="shared" si="37"/>
        <v>3.8139445699999999</v>
      </c>
      <c r="M219" s="82" t="str">
        <f t="shared" si="38"/>
        <v/>
      </c>
      <c r="N219">
        <f t="shared" si="39"/>
        <v>1</v>
      </c>
      <c r="O219">
        <f t="shared" si="40"/>
        <v>6.430555299998808E-4</v>
      </c>
      <c r="Q219">
        <f t="shared" si="41"/>
        <v>0</v>
      </c>
      <c r="R219" s="80">
        <f t="shared" si="42"/>
        <v>1.8247565735238553E-4</v>
      </c>
      <c r="S219">
        <f t="shared" si="43"/>
        <v>6.9607906000035413E-4</v>
      </c>
    </row>
    <row r="220" spans="1:19" x14ac:dyDescent="0.25">
      <c r="A220" s="1" t="str">
        <f>'Parent Information'!G224</f>
        <v>70-07-16-400-085</v>
      </c>
      <c r="B220" s="84">
        <f t="shared" si="33"/>
        <v>2.323</v>
      </c>
      <c r="C220" s="81">
        <f>'Parent Information'!AN224</f>
        <v>2.3232680999999999</v>
      </c>
      <c r="D220">
        <f t="shared" si="34"/>
        <v>0.34</v>
      </c>
      <c r="E220" s="85"/>
      <c r="F220" s="50">
        <v>4</v>
      </c>
      <c r="G220" s="81">
        <f>'Parent Information'!AQ224</f>
        <v>2.3236920911099999</v>
      </c>
      <c r="H220" s="81">
        <f>'Parent Information'!AR224</f>
        <v>2.3236920911899999</v>
      </c>
      <c r="I220" s="84">
        <f t="shared" si="35"/>
        <v>1</v>
      </c>
      <c r="J220" s="84" t="str">
        <f t="shared" si="36"/>
        <v/>
      </c>
      <c r="K220" s="84"/>
      <c r="L220" s="83">
        <f t="shared" si="37"/>
        <v>2.3232680999999999</v>
      </c>
      <c r="M220" s="82" t="str">
        <f t="shared" si="38"/>
        <v/>
      </c>
      <c r="N220">
        <f t="shared" si="39"/>
        <v>0</v>
      </c>
      <c r="O220">
        <f t="shared" si="40"/>
        <v>6.9209118999991048E-4</v>
      </c>
      <c r="Q220">
        <f t="shared" si="41"/>
        <v>0</v>
      </c>
      <c r="R220" s="80">
        <f t="shared" si="42"/>
        <v>1.8246441153800847E-4</v>
      </c>
      <c r="S220">
        <f t="shared" si="43"/>
        <v>4.2399110999991052E-4</v>
      </c>
    </row>
    <row r="221" spans="1:19" x14ac:dyDescent="0.25">
      <c r="A221" s="1" t="str">
        <f>'Parent Information'!G225</f>
        <v>70-07-16-400-091</v>
      </c>
      <c r="B221" s="84">
        <f t="shared" si="33"/>
        <v>4.1280000000000001</v>
      </c>
      <c r="C221" s="81">
        <f>'Parent Information'!AN225</f>
        <v>12.91461473</v>
      </c>
      <c r="D221">
        <f t="shared" si="34"/>
        <v>0.26</v>
      </c>
      <c r="E221" s="85"/>
      <c r="F221" s="50">
        <v>4</v>
      </c>
      <c r="G221" s="81">
        <f>'Parent Information'!AQ225</f>
        <v>12.9169657122</v>
      </c>
      <c r="H221" s="81">
        <f>'Parent Information'!AR225</f>
        <v>4.12809658761</v>
      </c>
      <c r="I221" s="84">
        <f t="shared" si="35"/>
        <v>0.32</v>
      </c>
      <c r="J221" s="84" t="str">
        <f t="shared" si="36"/>
        <v/>
      </c>
      <c r="K221" s="84"/>
      <c r="L221" s="83">
        <f t="shared" si="37"/>
        <v>4.12809658761</v>
      </c>
      <c r="M221" s="82" t="str">
        <f t="shared" si="38"/>
        <v/>
      </c>
      <c r="N221">
        <f t="shared" si="39"/>
        <v>0</v>
      </c>
      <c r="O221">
        <f t="shared" si="40"/>
        <v>9.6587609999865265E-5</v>
      </c>
      <c r="Q221">
        <f t="shared" si="41"/>
        <v>0</v>
      </c>
      <c r="R221" s="80">
        <f t="shared" si="42"/>
        <v>1.8200731134394187E-4</v>
      </c>
      <c r="S221">
        <f t="shared" si="43"/>
        <v>2.3509821999994074E-3</v>
      </c>
    </row>
    <row r="222" spans="1:19" x14ac:dyDescent="0.25">
      <c r="A222" s="1" t="str">
        <f>'Parent Information'!G226</f>
        <v>70-07-16-400-092</v>
      </c>
      <c r="B222" s="84">
        <f t="shared" si="33"/>
        <v>0.19600000000000001</v>
      </c>
      <c r="C222" s="81">
        <f>'Parent Information'!AN226</f>
        <v>5.0534357099999996</v>
      </c>
      <c r="D222">
        <f t="shared" si="34"/>
        <v>0.3</v>
      </c>
      <c r="E222" s="85"/>
      <c r="F222" s="50">
        <v>4</v>
      </c>
      <c r="G222" s="81">
        <f>'Parent Information'!AQ226</f>
        <v>5.05435608288</v>
      </c>
      <c r="H222" s="81">
        <f>'Parent Information'!AR226</f>
        <v>0.195629776585</v>
      </c>
      <c r="I222" s="84">
        <f t="shared" si="35"/>
        <v>3.9E-2</v>
      </c>
      <c r="J222" s="84" t="str">
        <f t="shared" si="36"/>
        <v/>
      </c>
      <c r="K222" s="84"/>
      <c r="L222" s="83">
        <f t="shared" si="37"/>
        <v>0.195629776585</v>
      </c>
      <c r="M222" s="82" t="str">
        <f t="shared" si="38"/>
        <v/>
      </c>
      <c r="N222">
        <f t="shared" si="39"/>
        <v>0</v>
      </c>
      <c r="O222">
        <f t="shared" si="40"/>
        <v>3.7022341500000944E-4</v>
      </c>
      <c r="Q222">
        <f t="shared" si="41"/>
        <v>0</v>
      </c>
      <c r="R222" s="80">
        <f t="shared" si="42"/>
        <v>1.8209498201322421E-4</v>
      </c>
      <c r="S222">
        <f t="shared" si="43"/>
        <v>9.2037288000046402E-4</v>
      </c>
    </row>
    <row r="223" spans="1:19" x14ac:dyDescent="0.25">
      <c r="A223" s="1" t="str">
        <f>'Parent Information'!G227</f>
        <v>70-07-16-400-094</v>
      </c>
      <c r="B223" s="84">
        <f t="shared" si="33"/>
        <v>2.78</v>
      </c>
      <c r="C223" s="81">
        <f>'Parent Information'!AN227</f>
        <v>5.1750279099999998</v>
      </c>
      <c r="D223">
        <f t="shared" si="34"/>
        <v>0.3</v>
      </c>
      <c r="E223" s="85"/>
      <c r="F223" s="50">
        <v>4</v>
      </c>
      <c r="G223" s="81">
        <f>'Parent Information'!AQ227</f>
        <v>5.1759911082799999</v>
      </c>
      <c r="H223" s="81">
        <f>'Parent Information'!AR227</f>
        <v>2.7803654462099998</v>
      </c>
      <c r="I223" s="84">
        <f t="shared" si="35"/>
        <v>0.53700000000000003</v>
      </c>
      <c r="J223" s="84" t="str">
        <f t="shared" si="36"/>
        <v/>
      </c>
      <c r="K223" s="84"/>
      <c r="L223" s="83">
        <f t="shared" si="37"/>
        <v>2.7803654462099998</v>
      </c>
      <c r="M223" s="82" t="str">
        <f t="shared" si="38"/>
        <v/>
      </c>
      <c r="N223">
        <f t="shared" si="39"/>
        <v>0</v>
      </c>
      <c r="O223">
        <f t="shared" si="40"/>
        <v>3.6544621000000888E-4</v>
      </c>
      <c r="Q223">
        <f t="shared" si="41"/>
        <v>0</v>
      </c>
      <c r="R223" s="80">
        <f t="shared" si="42"/>
        <v>1.8608963188889552E-4</v>
      </c>
      <c r="S223">
        <f t="shared" si="43"/>
        <v>9.6319828000002161E-4</v>
      </c>
    </row>
    <row r="224" spans="1:19" x14ac:dyDescent="0.25">
      <c r="A224" s="1" t="str">
        <f>'Parent Information'!G228</f>
        <v>70-07-16-400-095</v>
      </c>
      <c r="B224" s="84">
        <f t="shared" si="33"/>
        <v>2.1619999999999999</v>
      </c>
      <c r="C224" s="81">
        <f>'Parent Information'!AN228</f>
        <v>2.2840611900000001</v>
      </c>
      <c r="D224">
        <f t="shared" si="34"/>
        <v>0.34</v>
      </c>
      <c r="E224" s="85"/>
      <c r="F224" s="50">
        <v>4</v>
      </c>
      <c r="G224" s="81">
        <f>'Parent Information'!AQ228</f>
        <v>2.2844772992800002</v>
      </c>
      <c r="H224" s="81">
        <f>'Parent Information'!AR228</f>
        <v>2.1623698234300002</v>
      </c>
      <c r="I224" s="84">
        <f t="shared" si="35"/>
        <v>0.94699999999999995</v>
      </c>
      <c r="J224" s="84" t="str">
        <f t="shared" si="36"/>
        <v/>
      </c>
      <c r="K224" s="84"/>
      <c r="L224" s="83">
        <f t="shared" si="37"/>
        <v>2.1623698234300002</v>
      </c>
      <c r="M224" s="82" t="str">
        <f t="shared" si="38"/>
        <v/>
      </c>
      <c r="N224">
        <f t="shared" si="39"/>
        <v>0</v>
      </c>
      <c r="O224">
        <f t="shared" si="40"/>
        <v>3.6982343000024898E-4</v>
      </c>
      <c r="Q224">
        <f t="shared" si="41"/>
        <v>0</v>
      </c>
      <c r="R224" s="80">
        <f t="shared" si="42"/>
        <v>1.8214638426535356E-4</v>
      </c>
      <c r="S224">
        <f t="shared" si="43"/>
        <v>4.1610928000013203E-4</v>
      </c>
    </row>
    <row r="225" spans="1:19" x14ac:dyDescent="0.25">
      <c r="A225" s="1" t="str">
        <f>'Parent Information'!G229</f>
        <v>70-07-16-434-001</v>
      </c>
      <c r="B225" s="84">
        <f t="shared" si="33"/>
        <v>1.21</v>
      </c>
      <c r="C225" s="81">
        <f>'Parent Information'!AN229</f>
        <v>1.20969682</v>
      </c>
      <c r="D225">
        <f t="shared" si="34"/>
        <v>0.38</v>
      </c>
      <c r="E225" s="85"/>
      <c r="F225" s="50">
        <v>4</v>
      </c>
      <c r="G225" s="81">
        <f>'Parent Information'!AQ229</f>
        <v>1.2099168093999999</v>
      </c>
      <c r="H225" s="81">
        <f>'Parent Information'!AR229</f>
        <v>1.20991657748</v>
      </c>
      <c r="I225" s="84">
        <f t="shared" si="35"/>
        <v>1</v>
      </c>
      <c r="J225" s="84" t="str">
        <f t="shared" si="36"/>
        <v>CHECK</v>
      </c>
      <c r="K225" s="84"/>
      <c r="L225" s="83">
        <f t="shared" si="37"/>
        <v>1.20969682</v>
      </c>
      <c r="M225" s="82" t="str">
        <f t="shared" si="38"/>
        <v/>
      </c>
      <c r="N225">
        <f t="shared" si="39"/>
        <v>1</v>
      </c>
      <c r="O225">
        <f t="shared" si="40"/>
        <v>8.3422519999931666E-5</v>
      </c>
      <c r="Q225">
        <f t="shared" si="41"/>
        <v>0</v>
      </c>
      <c r="R225" s="80">
        <f t="shared" si="42"/>
        <v>1.8182192221049583E-4</v>
      </c>
      <c r="S225">
        <f t="shared" si="43"/>
        <v>2.1998939999989808E-4</v>
      </c>
    </row>
    <row r="226" spans="1:19" x14ac:dyDescent="0.25">
      <c r="A226" s="1" t="str">
        <f>'Parent Information'!G230</f>
        <v>70-07-22-200-004</v>
      </c>
      <c r="B226" s="84">
        <f t="shared" si="33"/>
        <v>4.7E-2</v>
      </c>
      <c r="C226" s="81">
        <f>'Parent Information'!AN230</f>
        <v>1.7996475000000001</v>
      </c>
      <c r="D226">
        <f t="shared" si="34"/>
        <v>0.7</v>
      </c>
      <c r="E226" s="85"/>
      <c r="F226" s="50">
        <v>2</v>
      </c>
      <c r="G226" s="81">
        <f>'Parent Information'!AQ230</f>
        <v>1.799974473</v>
      </c>
      <c r="H226" s="81">
        <f>'Parent Information'!AR230</f>
        <v>4.7445243685599998E-2</v>
      </c>
      <c r="I226" s="84">
        <f t="shared" si="35"/>
        <v>2.5999999999999999E-2</v>
      </c>
      <c r="J226" s="84" t="str">
        <f t="shared" si="36"/>
        <v/>
      </c>
      <c r="K226" s="84"/>
      <c r="L226" s="83">
        <f t="shared" si="37"/>
        <v>4.6790835000000003E-2</v>
      </c>
      <c r="M226" s="82" t="str">
        <f t="shared" si="38"/>
        <v/>
      </c>
      <c r="N226">
        <f t="shared" si="39"/>
        <v>0</v>
      </c>
      <c r="O226">
        <f t="shared" si="40"/>
        <v>4.4524368559999833E-4</v>
      </c>
      <c r="Q226">
        <f t="shared" si="41"/>
        <v>0</v>
      </c>
      <c r="R226" s="80">
        <f t="shared" si="42"/>
        <v>1.8165424282656073E-4</v>
      </c>
      <c r="S226">
        <f t="shared" si="43"/>
        <v>3.2697299999995266E-4</v>
      </c>
    </row>
    <row r="227" spans="1:19" x14ac:dyDescent="0.25">
      <c r="A227" s="1" t="str">
        <f>'Parent Information'!G231</f>
        <v>70-07-22-200-012</v>
      </c>
      <c r="B227" s="84">
        <f t="shared" si="33"/>
        <v>4.157</v>
      </c>
      <c r="C227" s="81">
        <f>'Parent Information'!AN231</f>
        <v>5.0273753900000004</v>
      </c>
      <c r="D227">
        <f t="shared" si="34"/>
        <v>0.3</v>
      </c>
      <c r="E227" s="85"/>
      <c r="F227" s="50">
        <v>4</v>
      </c>
      <c r="G227" s="81">
        <f>'Parent Information'!AQ231</f>
        <v>5.0282719562700002</v>
      </c>
      <c r="H227" s="81">
        <f>'Parent Information'!AR231</f>
        <v>4.1568121392900004</v>
      </c>
      <c r="I227" s="84">
        <f t="shared" si="35"/>
        <v>0.82699999999999996</v>
      </c>
      <c r="J227" s="84" t="str">
        <f t="shared" si="36"/>
        <v/>
      </c>
      <c r="K227" s="84"/>
      <c r="L227" s="83">
        <f t="shared" si="37"/>
        <v>4.1568121392900004</v>
      </c>
      <c r="M227" s="82" t="str">
        <f t="shared" si="38"/>
        <v/>
      </c>
      <c r="N227">
        <f t="shared" si="39"/>
        <v>0</v>
      </c>
      <c r="O227">
        <f t="shared" si="40"/>
        <v>1.8786070999965432E-4</v>
      </c>
      <c r="Q227">
        <f t="shared" si="41"/>
        <v>0</v>
      </c>
      <c r="R227" s="80">
        <f t="shared" si="42"/>
        <v>1.7830504749883608E-4</v>
      </c>
      <c r="S227">
        <f t="shared" si="43"/>
        <v>8.9656626999978783E-4</v>
      </c>
    </row>
    <row r="228" spans="1:19" x14ac:dyDescent="0.25">
      <c r="A228" s="1" t="str">
        <f>'Parent Information'!G232</f>
        <v>70-07-22-200-013</v>
      </c>
      <c r="B228" s="84">
        <f t="shared" si="33"/>
        <v>1.3029999999999999</v>
      </c>
      <c r="C228" s="81">
        <f>'Parent Information'!AN232</f>
        <v>2.30085045</v>
      </c>
      <c r="D228">
        <f t="shared" si="34"/>
        <v>0.34</v>
      </c>
      <c r="E228" s="85"/>
      <c r="F228" s="50">
        <v>4</v>
      </c>
      <c r="G228" s="81">
        <f>'Parent Information'!AQ232</f>
        <v>2.3012692398699999</v>
      </c>
      <c r="H228" s="81">
        <f>'Parent Information'!AR232</f>
        <v>1.3029103871200001</v>
      </c>
      <c r="I228" s="84">
        <f t="shared" si="35"/>
        <v>0.56599999999999995</v>
      </c>
      <c r="J228" s="84" t="str">
        <f t="shared" si="36"/>
        <v/>
      </c>
      <c r="K228" s="84"/>
      <c r="L228" s="83">
        <f t="shared" si="37"/>
        <v>1.3029103871200001</v>
      </c>
      <c r="M228" s="82" t="str">
        <f t="shared" si="38"/>
        <v/>
      </c>
      <c r="N228">
        <f t="shared" si="39"/>
        <v>0</v>
      </c>
      <c r="O228">
        <f t="shared" si="40"/>
        <v>8.9612879999867445E-5</v>
      </c>
      <c r="Q228">
        <f t="shared" si="41"/>
        <v>0</v>
      </c>
      <c r="R228" s="80">
        <f t="shared" si="42"/>
        <v>1.8198212653445893E-4</v>
      </c>
      <c r="S228">
        <f t="shared" si="43"/>
        <v>4.1878986999988044E-4</v>
      </c>
    </row>
    <row r="229" spans="1:19" x14ac:dyDescent="0.25">
      <c r="A229" s="1" t="str">
        <f>'Parent Information'!G233</f>
        <v>70-07-22-200-019</v>
      </c>
      <c r="B229" s="84">
        <f t="shared" si="33"/>
        <v>23.036999999999999</v>
      </c>
      <c r="C229" s="81">
        <f>'Parent Information'!AN233</f>
        <v>44.38166082</v>
      </c>
      <c r="D229">
        <f t="shared" si="34"/>
        <v>0.22</v>
      </c>
      <c r="E229" s="85"/>
      <c r="F229" s="50">
        <v>4</v>
      </c>
      <c r="G229" s="81">
        <f>'Parent Information'!AQ233</f>
        <v>44.389591597500001</v>
      </c>
      <c r="H229" s="81">
        <f>'Parent Information'!AR233</f>
        <v>23.0370187758</v>
      </c>
      <c r="I229" s="84">
        <f t="shared" si="35"/>
        <v>0.51900000000000002</v>
      </c>
      <c r="J229" s="84" t="str">
        <f t="shared" si="36"/>
        <v/>
      </c>
      <c r="K229" s="84"/>
      <c r="L229" s="83">
        <f t="shared" si="37"/>
        <v>23.0370187758</v>
      </c>
      <c r="M229" s="82" t="str">
        <f t="shared" si="38"/>
        <v/>
      </c>
      <c r="N229">
        <f t="shared" si="39"/>
        <v>0</v>
      </c>
      <c r="O229">
        <f t="shared" si="40"/>
        <v>1.877580000098078E-5</v>
      </c>
      <c r="Q229">
        <f t="shared" si="41"/>
        <v>0</v>
      </c>
      <c r="R229" s="80">
        <f t="shared" si="42"/>
        <v>1.7866299766648521E-4</v>
      </c>
      <c r="S229">
        <f t="shared" si="43"/>
        <v>7.9307775000003744E-3</v>
      </c>
    </row>
    <row r="230" spans="1:19" x14ac:dyDescent="0.25">
      <c r="A230" s="1" t="str">
        <f>'Parent Information'!G234</f>
        <v>70-07-22-200-020</v>
      </c>
      <c r="B230" s="84">
        <f t="shared" si="33"/>
        <v>1.8819999999999999</v>
      </c>
      <c r="C230" s="81">
        <f>'Parent Information'!AN234</f>
        <v>30.295445409999999</v>
      </c>
      <c r="D230">
        <f t="shared" si="34"/>
        <v>0.2</v>
      </c>
      <c r="E230" s="85"/>
      <c r="F230" s="50">
        <v>1</v>
      </c>
      <c r="G230" s="81">
        <f>'Parent Information'!AQ234</f>
        <v>30.300974289599999</v>
      </c>
      <c r="H230" s="81">
        <f>'Parent Information'!AR234</f>
        <v>1.88194194677</v>
      </c>
      <c r="I230" s="84">
        <f t="shared" si="35"/>
        <v>6.2E-2</v>
      </c>
      <c r="J230" s="84" t="str">
        <f t="shared" si="36"/>
        <v/>
      </c>
      <c r="K230" s="84"/>
      <c r="L230" s="83">
        <f t="shared" si="37"/>
        <v>1.88194194677</v>
      </c>
      <c r="M230" s="82" t="str">
        <f t="shared" si="38"/>
        <v/>
      </c>
      <c r="N230">
        <f t="shared" si="39"/>
        <v>0</v>
      </c>
      <c r="O230">
        <f t="shared" si="40"/>
        <v>5.805322999985485E-5</v>
      </c>
      <c r="Q230">
        <f t="shared" si="41"/>
        <v>0</v>
      </c>
      <c r="R230" s="80">
        <f t="shared" si="42"/>
        <v>1.8246540679378635E-4</v>
      </c>
      <c r="S230">
        <f t="shared" si="43"/>
        <v>5.5288795999999252E-3</v>
      </c>
    </row>
    <row r="231" spans="1:19" x14ac:dyDescent="0.25">
      <c r="A231" s="1" t="str">
        <f>'Parent Information'!G235</f>
        <v>70-07-23-100-001</v>
      </c>
      <c r="B231" s="84">
        <f t="shared" si="33"/>
        <v>0.72199999999999998</v>
      </c>
      <c r="C231" s="81">
        <f>'Parent Information'!AN235</f>
        <v>84.889458110000007</v>
      </c>
      <c r="D231">
        <f t="shared" si="34"/>
        <v>0.2</v>
      </c>
      <c r="E231" s="85"/>
      <c r="F231" s="50">
        <v>1</v>
      </c>
      <c r="G231" s="81">
        <f>'Parent Information'!AQ235</f>
        <v>84.904978318600001</v>
      </c>
      <c r="H231" s="81">
        <f>'Parent Information'!AR235</f>
        <v>0.72245407341500001</v>
      </c>
      <c r="I231" s="84">
        <f t="shared" si="35"/>
        <v>8.9999999999999993E-3</v>
      </c>
      <c r="J231" s="84" t="str">
        <f t="shared" si="36"/>
        <v/>
      </c>
      <c r="K231" s="84"/>
      <c r="L231" s="83">
        <f t="shared" si="37"/>
        <v>0.72245407341500001</v>
      </c>
      <c r="M231" s="82" t="str">
        <f t="shared" si="38"/>
        <v/>
      </c>
      <c r="N231">
        <f t="shared" si="39"/>
        <v>0</v>
      </c>
      <c r="O231">
        <f t="shared" si="40"/>
        <v>4.5407341500003362E-4</v>
      </c>
      <c r="Q231">
        <f t="shared" si="41"/>
        <v>0</v>
      </c>
      <c r="R231" s="80">
        <f t="shared" si="42"/>
        <v>1.8279503637296849E-4</v>
      </c>
      <c r="S231">
        <f t="shared" si="43"/>
        <v>1.5520208599994589E-2</v>
      </c>
    </row>
    <row r="232" spans="1:19" x14ac:dyDescent="0.25">
      <c r="A232" s="1"/>
      <c r="B232" s="84">
        <f t="shared" si="33"/>
        <v>0</v>
      </c>
      <c r="D232" t="e">
        <f t="shared" si="34"/>
        <v>#N/A</v>
      </c>
      <c r="E232" s="85"/>
      <c r="F232"/>
      <c r="I232" s="84" t="e">
        <f t="shared" si="35"/>
        <v>#DIV/0!</v>
      </c>
      <c r="J232" s="84" t="str">
        <f t="shared" si="36"/>
        <v>NONE</v>
      </c>
      <c r="K232" s="84"/>
      <c r="L232" s="83">
        <f t="shared" si="37"/>
        <v>0</v>
      </c>
      <c r="M232" s="82" t="str">
        <f t="shared" si="38"/>
        <v/>
      </c>
      <c r="N232">
        <f t="shared" si="39"/>
        <v>0</v>
      </c>
      <c r="O232">
        <f t="shared" si="40"/>
        <v>0</v>
      </c>
      <c r="Q232" t="e">
        <f t="shared" si="41"/>
        <v>#DIV/0!</v>
      </c>
      <c r="R232" s="80" t="e">
        <f t="shared" si="42"/>
        <v>#DIV/0!</v>
      </c>
      <c r="S232">
        <f t="shared" si="43"/>
        <v>0</v>
      </c>
    </row>
    <row r="233" spans="1:19" x14ac:dyDescent="0.25">
      <c r="A233" s="1"/>
      <c r="B233" s="84">
        <f t="shared" si="33"/>
        <v>0</v>
      </c>
      <c r="D233" t="e">
        <f t="shared" si="34"/>
        <v>#N/A</v>
      </c>
      <c r="E233" s="85"/>
      <c r="F233"/>
      <c r="I233" s="84" t="e">
        <f t="shared" si="35"/>
        <v>#DIV/0!</v>
      </c>
      <c r="J233" s="84" t="str">
        <f t="shared" si="36"/>
        <v>NONE</v>
      </c>
      <c r="K233" s="84"/>
      <c r="L233" s="83">
        <f t="shared" si="37"/>
        <v>0</v>
      </c>
      <c r="M233" s="82" t="str">
        <f t="shared" si="38"/>
        <v/>
      </c>
      <c r="N233">
        <f t="shared" si="39"/>
        <v>0</v>
      </c>
      <c r="O233">
        <f t="shared" si="40"/>
        <v>0</v>
      </c>
      <c r="Q233" t="e">
        <f t="shared" si="41"/>
        <v>#DIV/0!</v>
      </c>
      <c r="R233" s="80" t="e">
        <f t="shared" si="42"/>
        <v>#DIV/0!</v>
      </c>
      <c r="S233">
        <f t="shared" si="43"/>
        <v>0</v>
      </c>
    </row>
    <row r="234" spans="1:19" x14ac:dyDescent="0.25">
      <c r="A234" s="1"/>
      <c r="B234" s="84">
        <f t="shared" si="33"/>
        <v>0</v>
      </c>
      <c r="D234" t="e">
        <f t="shared" si="34"/>
        <v>#N/A</v>
      </c>
      <c r="E234" s="85"/>
      <c r="F234"/>
      <c r="I234" s="84" t="e">
        <f t="shared" si="35"/>
        <v>#DIV/0!</v>
      </c>
      <c r="J234" s="84" t="str">
        <f t="shared" si="36"/>
        <v>NONE</v>
      </c>
      <c r="K234" s="84"/>
      <c r="L234" s="83">
        <f t="shared" si="37"/>
        <v>0</v>
      </c>
      <c r="M234" s="82" t="str">
        <f t="shared" si="38"/>
        <v/>
      </c>
      <c r="N234">
        <f t="shared" si="39"/>
        <v>0</v>
      </c>
      <c r="O234">
        <f t="shared" si="40"/>
        <v>0</v>
      </c>
      <c r="Q234" t="e">
        <f t="shared" si="41"/>
        <v>#DIV/0!</v>
      </c>
      <c r="R234" s="80" t="e">
        <f t="shared" si="42"/>
        <v>#DIV/0!</v>
      </c>
      <c r="S234">
        <f t="shared" si="43"/>
        <v>0</v>
      </c>
    </row>
    <row r="235" spans="1:19" x14ac:dyDescent="0.25">
      <c r="A235" s="1"/>
      <c r="B235" s="84">
        <f t="shared" si="33"/>
        <v>0</v>
      </c>
      <c r="D235" t="e">
        <f t="shared" si="34"/>
        <v>#N/A</v>
      </c>
      <c r="E235" s="85"/>
      <c r="F235"/>
      <c r="I235" s="84" t="e">
        <f t="shared" si="35"/>
        <v>#DIV/0!</v>
      </c>
      <c r="J235" s="84" t="str">
        <f t="shared" si="36"/>
        <v>NONE</v>
      </c>
      <c r="K235" s="84"/>
      <c r="L235" s="83">
        <f t="shared" si="37"/>
        <v>0</v>
      </c>
      <c r="M235" s="82" t="str">
        <f t="shared" si="38"/>
        <v/>
      </c>
      <c r="N235">
        <f t="shared" si="39"/>
        <v>0</v>
      </c>
      <c r="O235">
        <f t="shared" si="40"/>
        <v>0</v>
      </c>
      <c r="Q235" t="e">
        <f t="shared" si="41"/>
        <v>#DIV/0!</v>
      </c>
      <c r="R235" s="80" t="e">
        <f t="shared" si="42"/>
        <v>#DIV/0!</v>
      </c>
      <c r="S235">
        <f t="shared" si="43"/>
        <v>0</v>
      </c>
    </row>
    <row r="236" spans="1:19" x14ac:dyDescent="0.25">
      <c r="A236" s="1"/>
      <c r="B236" s="84">
        <f t="shared" si="33"/>
        <v>0</v>
      </c>
      <c r="D236" t="e">
        <f t="shared" si="34"/>
        <v>#N/A</v>
      </c>
      <c r="E236" s="85"/>
      <c r="F236"/>
      <c r="I236" s="84" t="e">
        <f t="shared" si="35"/>
        <v>#DIV/0!</v>
      </c>
      <c r="J236" s="84" t="str">
        <f t="shared" si="36"/>
        <v>NONE</v>
      </c>
      <c r="K236" s="84"/>
      <c r="L236" s="83">
        <f t="shared" si="37"/>
        <v>0</v>
      </c>
      <c r="M236" s="82" t="str">
        <f t="shared" si="38"/>
        <v/>
      </c>
      <c r="N236">
        <f t="shared" si="39"/>
        <v>0</v>
      </c>
      <c r="O236">
        <f t="shared" si="40"/>
        <v>0</v>
      </c>
      <c r="Q236" t="e">
        <f t="shared" si="41"/>
        <v>#DIV/0!</v>
      </c>
      <c r="R236" s="80" t="e">
        <f t="shared" si="42"/>
        <v>#DIV/0!</v>
      </c>
      <c r="S236">
        <f t="shared" si="43"/>
        <v>0</v>
      </c>
    </row>
    <row r="237" spans="1:19" x14ac:dyDescent="0.25">
      <c r="A237" s="1"/>
      <c r="B237" s="84">
        <f t="shared" si="33"/>
        <v>0</v>
      </c>
      <c r="D237" t="e">
        <f t="shared" si="34"/>
        <v>#N/A</v>
      </c>
      <c r="E237" s="85"/>
      <c r="F237"/>
      <c r="I237" s="84" t="e">
        <f t="shared" si="35"/>
        <v>#DIV/0!</v>
      </c>
      <c r="J237" s="84" t="str">
        <f t="shared" si="36"/>
        <v>NONE</v>
      </c>
      <c r="K237" s="84"/>
      <c r="L237" s="83">
        <f t="shared" si="37"/>
        <v>0</v>
      </c>
      <c r="M237" s="82" t="str">
        <f t="shared" si="38"/>
        <v/>
      </c>
      <c r="N237">
        <f t="shared" si="39"/>
        <v>0</v>
      </c>
      <c r="O237">
        <f t="shared" si="40"/>
        <v>0</v>
      </c>
      <c r="Q237" t="e">
        <f t="shared" si="41"/>
        <v>#DIV/0!</v>
      </c>
      <c r="R237" s="80" t="e">
        <f t="shared" si="42"/>
        <v>#DIV/0!</v>
      </c>
      <c r="S237">
        <f t="shared" si="43"/>
        <v>0</v>
      </c>
    </row>
    <row r="238" spans="1:19" x14ac:dyDescent="0.25">
      <c r="A238" s="1"/>
      <c r="B238" s="84">
        <f t="shared" si="33"/>
        <v>0</v>
      </c>
      <c r="D238" t="e">
        <f t="shared" si="34"/>
        <v>#N/A</v>
      </c>
      <c r="E238" s="85"/>
      <c r="F238"/>
      <c r="I238" s="84" t="e">
        <f t="shared" si="35"/>
        <v>#DIV/0!</v>
      </c>
      <c r="J238" s="84" t="str">
        <f t="shared" si="36"/>
        <v>NONE</v>
      </c>
      <c r="K238" s="84"/>
      <c r="L238" s="83">
        <f t="shared" si="37"/>
        <v>0</v>
      </c>
      <c r="M238" s="82" t="str">
        <f t="shared" si="38"/>
        <v/>
      </c>
      <c r="N238">
        <f t="shared" si="39"/>
        <v>0</v>
      </c>
      <c r="O238">
        <f t="shared" si="40"/>
        <v>0</v>
      </c>
      <c r="Q238" t="e">
        <f t="shared" si="41"/>
        <v>#DIV/0!</v>
      </c>
      <c r="R238" s="80" t="e">
        <f t="shared" si="42"/>
        <v>#DIV/0!</v>
      </c>
      <c r="S238">
        <f t="shared" si="43"/>
        <v>0</v>
      </c>
    </row>
    <row r="239" spans="1:19" x14ac:dyDescent="0.25">
      <c r="A239" s="1"/>
      <c r="B239" s="84">
        <f t="shared" si="33"/>
        <v>0</v>
      </c>
      <c r="D239" t="e">
        <f t="shared" si="34"/>
        <v>#N/A</v>
      </c>
      <c r="E239" s="85"/>
      <c r="F239"/>
      <c r="I239" s="84" t="e">
        <f t="shared" si="35"/>
        <v>#DIV/0!</v>
      </c>
      <c r="J239" s="84" t="str">
        <f t="shared" si="36"/>
        <v>NONE</v>
      </c>
      <c r="K239" s="84"/>
      <c r="L239" s="83">
        <f t="shared" si="37"/>
        <v>0</v>
      </c>
      <c r="M239" s="82" t="str">
        <f t="shared" si="38"/>
        <v/>
      </c>
      <c r="N239">
        <f t="shared" si="39"/>
        <v>0</v>
      </c>
      <c r="O239">
        <f t="shared" si="40"/>
        <v>0</v>
      </c>
      <c r="Q239" t="e">
        <f t="shared" si="41"/>
        <v>#DIV/0!</v>
      </c>
      <c r="R239" s="80" t="e">
        <f t="shared" si="42"/>
        <v>#DIV/0!</v>
      </c>
      <c r="S239">
        <f t="shared" si="43"/>
        <v>0</v>
      </c>
    </row>
    <row r="240" spans="1:19" x14ac:dyDescent="0.25">
      <c r="A240" s="1"/>
      <c r="B240" s="84">
        <f t="shared" si="33"/>
        <v>0</v>
      </c>
      <c r="D240" t="e">
        <f t="shared" si="34"/>
        <v>#N/A</v>
      </c>
      <c r="E240" s="85"/>
      <c r="F240"/>
      <c r="I240" s="84" t="e">
        <f t="shared" si="35"/>
        <v>#DIV/0!</v>
      </c>
      <c r="J240" s="84" t="str">
        <f t="shared" si="36"/>
        <v>NONE</v>
      </c>
      <c r="K240" s="84"/>
      <c r="L240" s="83">
        <f t="shared" si="37"/>
        <v>0</v>
      </c>
      <c r="M240" s="82" t="str">
        <f t="shared" si="38"/>
        <v/>
      </c>
      <c r="N240">
        <f t="shared" si="39"/>
        <v>0</v>
      </c>
      <c r="O240">
        <f t="shared" si="40"/>
        <v>0</v>
      </c>
      <c r="Q240" t="e">
        <f t="shared" si="41"/>
        <v>#DIV/0!</v>
      </c>
      <c r="R240" s="80" t="e">
        <f t="shared" si="42"/>
        <v>#DIV/0!</v>
      </c>
      <c r="S240">
        <f t="shared" si="43"/>
        <v>0</v>
      </c>
    </row>
    <row r="241" spans="1:19" x14ac:dyDescent="0.25">
      <c r="A241" s="1"/>
      <c r="B241" s="84">
        <f t="shared" si="33"/>
        <v>0</v>
      </c>
      <c r="D241" t="e">
        <f t="shared" si="34"/>
        <v>#N/A</v>
      </c>
      <c r="E241" s="85"/>
      <c r="F241"/>
      <c r="I241" s="84" t="e">
        <f t="shared" si="35"/>
        <v>#DIV/0!</v>
      </c>
      <c r="J241" s="84" t="str">
        <f t="shared" si="36"/>
        <v>NONE</v>
      </c>
      <c r="K241" s="84"/>
      <c r="L241" s="83">
        <f t="shared" si="37"/>
        <v>0</v>
      </c>
      <c r="M241" s="82" t="str">
        <f t="shared" si="38"/>
        <v/>
      </c>
      <c r="N241">
        <f t="shared" si="39"/>
        <v>0</v>
      </c>
      <c r="O241">
        <f t="shared" si="40"/>
        <v>0</v>
      </c>
      <c r="Q241" t="e">
        <f t="shared" si="41"/>
        <v>#DIV/0!</v>
      </c>
      <c r="R241" s="80" t="e">
        <f t="shared" si="42"/>
        <v>#DIV/0!</v>
      </c>
      <c r="S241">
        <f t="shared" si="43"/>
        <v>0</v>
      </c>
    </row>
    <row r="242" spans="1:19" x14ac:dyDescent="0.25">
      <c r="A242" s="1"/>
      <c r="B242" s="84">
        <f t="shared" si="33"/>
        <v>0</v>
      </c>
      <c r="D242" t="e">
        <f t="shared" si="34"/>
        <v>#N/A</v>
      </c>
      <c r="E242" s="85"/>
      <c r="F242"/>
      <c r="I242" s="84" t="e">
        <f t="shared" si="35"/>
        <v>#DIV/0!</v>
      </c>
      <c r="J242" s="84" t="str">
        <f t="shared" si="36"/>
        <v>NONE</v>
      </c>
      <c r="K242" s="84"/>
      <c r="L242" s="83">
        <f t="shared" si="37"/>
        <v>0</v>
      </c>
      <c r="M242" s="82" t="str">
        <f t="shared" si="38"/>
        <v/>
      </c>
      <c r="N242">
        <f t="shared" si="39"/>
        <v>0</v>
      </c>
      <c r="O242">
        <f t="shared" si="40"/>
        <v>0</v>
      </c>
      <c r="Q242" t="e">
        <f t="shared" si="41"/>
        <v>#DIV/0!</v>
      </c>
      <c r="R242" s="80" t="e">
        <f t="shared" si="42"/>
        <v>#DIV/0!</v>
      </c>
      <c r="S242">
        <f t="shared" si="43"/>
        <v>0</v>
      </c>
    </row>
    <row r="243" spans="1:19" x14ac:dyDescent="0.25">
      <c r="A243" s="1"/>
      <c r="B243" s="84">
        <f t="shared" si="33"/>
        <v>0</v>
      </c>
      <c r="D243" t="e">
        <f t="shared" si="34"/>
        <v>#N/A</v>
      </c>
      <c r="E243" s="85"/>
      <c r="F243"/>
      <c r="I243" s="84" t="e">
        <f t="shared" si="35"/>
        <v>#DIV/0!</v>
      </c>
      <c r="J243" s="84" t="str">
        <f t="shared" si="36"/>
        <v>NONE</v>
      </c>
      <c r="K243" s="84"/>
      <c r="L243" s="83">
        <f t="shared" si="37"/>
        <v>0</v>
      </c>
      <c r="M243" s="82" t="str">
        <f t="shared" si="38"/>
        <v/>
      </c>
      <c r="N243">
        <f t="shared" si="39"/>
        <v>0</v>
      </c>
      <c r="O243">
        <f t="shared" si="40"/>
        <v>0</v>
      </c>
      <c r="Q243" t="e">
        <f t="shared" si="41"/>
        <v>#DIV/0!</v>
      </c>
      <c r="R243" s="80" t="e">
        <f t="shared" si="42"/>
        <v>#DIV/0!</v>
      </c>
      <c r="S243">
        <f t="shared" si="43"/>
        <v>0</v>
      </c>
    </row>
    <row r="244" spans="1:19" x14ac:dyDescent="0.25">
      <c r="A244" s="1"/>
      <c r="B244" s="84">
        <f t="shared" si="33"/>
        <v>0</v>
      </c>
      <c r="D244" t="e">
        <f t="shared" si="34"/>
        <v>#N/A</v>
      </c>
      <c r="E244" s="85"/>
      <c r="F244"/>
      <c r="I244" s="84" t="e">
        <f t="shared" si="35"/>
        <v>#DIV/0!</v>
      </c>
      <c r="J244" s="84" t="str">
        <f t="shared" si="36"/>
        <v>NONE</v>
      </c>
      <c r="K244" s="84"/>
      <c r="L244" s="83">
        <f t="shared" si="37"/>
        <v>0</v>
      </c>
      <c r="M244" s="82" t="str">
        <f t="shared" si="38"/>
        <v/>
      </c>
      <c r="N244">
        <f t="shared" si="39"/>
        <v>0</v>
      </c>
      <c r="O244">
        <f t="shared" si="40"/>
        <v>0</v>
      </c>
      <c r="Q244" t="e">
        <f t="shared" si="41"/>
        <v>#DIV/0!</v>
      </c>
      <c r="R244" s="80" t="e">
        <f t="shared" si="42"/>
        <v>#DIV/0!</v>
      </c>
      <c r="S244">
        <f t="shared" si="43"/>
        <v>0</v>
      </c>
    </row>
    <row r="245" spans="1:19" x14ac:dyDescent="0.25">
      <c r="A245" s="1"/>
      <c r="B245" s="84">
        <f t="shared" si="33"/>
        <v>0</v>
      </c>
      <c r="D245" t="e">
        <f t="shared" si="34"/>
        <v>#N/A</v>
      </c>
      <c r="E245" s="85"/>
      <c r="F245"/>
      <c r="I245" s="84" t="e">
        <f t="shared" si="35"/>
        <v>#DIV/0!</v>
      </c>
      <c r="J245" s="84" t="str">
        <f t="shared" si="36"/>
        <v>NONE</v>
      </c>
      <c r="K245" s="84"/>
      <c r="L245" s="83">
        <f t="shared" si="37"/>
        <v>0</v>
      </c>
      <c r="M245" s="82" t="str">
        <f t="shared" si="38"/>
        <v/>
      </c>
      <c r="N245">
        <f t="shared" si="39"/>
        <v>0</v>
      </c>
      <c r="O245">
        <f t="shared" si="40"/>
        <v>0</v>
      </c>
      <c r="Q245" t="e">
        <f t="shared" si="41"/>
        <v>#DIV/0!</v>
      </c>
      <c r="R245" s="80" t="e">
        <f t="shared" si="42"/>
        <v>#DIV/0!</v>
      </c>
      <c r="S245">
        <f t="shared" si="43"/>
        <v>0</v>
      </c>
    </row>
    <row r="246" spans="1:19" x14ac:dyDescent="0.25">
      <c r="A246" s="1"/>
      <c r="B246" s="84">
        <f t="shared" si="33"/>
        <v>0</v>
      </c>
      <c r="D246" t="e">
        <f t="shared" si="34"/>
        <v>#N/A</v>
      </c>
      <c r="E246" s="85"/>
      <c r="F246"/>
      <c r="I246" s="84" t="e">
        <f t="shared" si="35"/>
        <v>#DIV/0!</v>
      </c>
      <c r="J246" s="84" t="str">
        <f t="shared" si="36"/>
        <v>NONE</v>
      </c>
      <c r="K246" s="84"/>
      <c r="L246" s="83">
        <f t="shared" si="37"/>
        <v>0</v>
      </c>
      <c r="M246" s="82" t="str">
        <f t="shared" si="38"/>
        <v/>
      </c>
      <c r="N246">
        <f t="shared" si="39"/>
        <v>0</v>
      </c>
      <c r="O246">
        <f t="shared" si="40"/>
        <v>0</v>
      </c>
      <c r="Q246" t="e">
        <f t="shared" si="41"/>
        <v>#DIV/0!</v>
      </c>
      <c r="R246" s="80" t="e">
        <f t="shared" si="42"/>
        <v>#DIV/0!</v>
      </c>
      <c r="S246">
        <f t="shared" si="43"/>
        <v>0</v>
      </c>
    </row>
    <row r="247" spans="1:19" x14ac:dyDescent="0.25">
      <c r="A247" s="1"/>
      <c r="B247" s="84">
        <f t="shared" si="33"/>
        <v>0</v>
      </c>
      <c r="D247" t="e">
        <f t="shared" si="34"/>
        <v>#N/A</v>
      </c>
      <c r="E247" s="85"/>
      <c r="F247"/>
      <c r="I247" s="84" t="e">
        <f t="shared" si="35"/>
        <v>#DIV/0!</v>
      </c>
      <c r="J247" s="84" t="str">
        <f t="shared" si="36"/>
        <v>NONE</v>
      </c>
      <c r="K247" s="84"/>
      <c r="L247" s="83">
        <f t="shared" si="37"/>
        <v>0</v>
      </c>
      <c r="M247" s="82" t="str">
        <f t="shared" si="38"/>
        <v/>
      </c>
      <c r="N247">
        <f t="shared" si="39"/>
        <v>0</v>
      </c>
      <c r="O247">
        <f t="shared" si="40"/>
        <v>0</v>
      </c>
      <c r="Q247" t="e">
        <f t="shared" si="41"/>
        <v>#DIV/0!</v>
      </c>
      <c r="R247" s="80" t="e">
        <f t="shared" si="42"/>
        <v>#DIV/0!</v>
      </c>
      <c r="S247">
        <f t="shared" si="43"/>
        <v>0</v>
      </c>
    </row>
    <row r="248" spans="1:19" x14ac:dyDescent="0.25">
      <c r="A248" s="1"/>
      <c r="B248" s="84">
        <f t="shared" si="33"/>
        <v>0</v>
      </c>
      <c r="D248" t="e">
        <f t="shared" si="34"/>
        <v>#N/A</v>
      </c>
      <c r="E248" s="85"/>
      <c r="F248"/>
      <c r="I248" s="84" t="e">
        <f t="shared" si="35"/>
        <v>#DIV/0!</v>
      </c>
      <c r="J248" s="84" t="str">
        <f t="shared" si="36"/>
        <v>NONE</v>
      </c>
      <c r="K248" s="84"/>
      <c r="L248" s="83">
        <f t="shared" si="37"/>
        <v>0</v>
      </c>
      <c r="M248" s="82" t="str">
        <f t="shared" si="38"/>
        <v/>
      </c>
      <c r="N248">
        <f t="shared" si="39"/>
        <v>0</v>
      </c>
      <c r="O248">
        <f t="shared" si="40"/>
        <v>0</v>
      </c>
      <c r="Q248" t="e">
        <f t="shared" si="41"/>
        <v>#DIV/0!</v>
      </c>
      <c r="R248" s="80" t="e">
        <f t="shared" si="42"/>
        <v>#DIV/0!</v>
      </c>
      <c r="S248">
        <f t="shared" si="43"/>
        <v>0</v>
      </c>
    </row>
    <row r="249" spans="1:19" x14ac:dyDescent="0.25">
      <c r="A249" s="1"/>
      <c r="B249" s="84">
        <f t="shared" si="33"/>
        <v>0</v>
      </c>
      <c r="D249" t="e">
        <f t="shared" si="34"/>
        <v>#N/A</v>
      </c>
      <c r="E249" s="85"/>
      <c r="F249"/>
      <c r="I249" s="84" t="e">
        <f t="shared" si="35"/>
        <v>#DIV/0!</v>
      </c>
      <c r="J249" s="84" t="str">
        <f t="shared" si="36"/>
        <v>NONE</v>
      </c>
      <c r="K249" s="84"/>
      <c r="L249" s="83">
        <f t="shared" si="37"/>
        <v>0</v>
      </c>
      <c r="M249" s="82" t="str">
        <f t="shared" si="38"/>
        <v/>
      </c>
      <c r="N249">
        <f t="shared" si="39"/>
        <v>0</v>
      </c>
      <c r="O249">
        <f t="shared" si="40"/>
        <v>0</v>
      </c>
      <c r="Q249" t="e">
        <f t="shared" si="41"/>
        <v>#DIV/0!</v>
      </c>
      <c r="R249" s="80" t="e">
        <f t="shared" si="42"/>
        <v>#DIV/0!</v>
      </c>
      <c r="S249">
        <f t="shared" si="43"/>
        <v>0</v>
      </c>
    </row>
    <row r="250" spans="1:19" x14ac:dyDescent="0.25">
      <c r="A250" s="1"/>
      <c r="B250" s="84">
        <f t="shared" si="33"/>
        <v>0</v>
      </c>
      <c r="D250" t="e">
        <f t="shared" si="34"/>
        <v>#N/A</v>
      </c>
      <c r="E250" s="85"/>
      <c r="F250"/>
      <c r="I250" s="84" t="e">
        <f t="shared" si="35"/>
        <v>#DIV/0!</v>
      </c>
      <c r="J250" s="84" t="str">
        <f t="shared" si="36"/>
        <v>NONE</v>
      </c>
      <c r="K250" s="84"/>
      <c r="L250" s="83">
        <f t="shared" si="37"/>
        <v>0</v>
      </c>
      <c r="M250" s="82" t="str">
        <f t="shared" si="38"/>
        <v/>
      </c>
      <c r="N250">
        <f t="shared" si="39"/>
        <v>0</v>
      </c>
      <c r="O250">
        <f t="shared" si="40"/>
        <v>0</v>
      </c>
      <c r="Q250" t="e">
        <f t="shared" si="41"/>
        <v>#DIV/0!</v>
      </c>
      <c r="R250" s="80" t="e">
        <f t="shared" si="42"/>
        <v>#DIV/0!</v>
      </c>
      <c r="S250">
        <f t="shared" si="43"/>
        <v>0</v>
      </c>
    </row>
    <row r="251" spans="1:19" x14ac:dyDescent="0.25">
      <c r="A251" s="1"/>
      <c r="B251" s="84">
        <f t="shared" si="33"/>
        <v>0</v>
      </c>
      <c r="D251" t="e">
        <f t="shared" si="34"/>
        <v>#N/A</v>
      </c>
      <c r="E251" s="85"/>
      <c r="F251"/>
      <c r="I251" s="84" t="e">
        <f t="shared" si="35"/>
        <v>#DIV/0!</v>
      </c>
      <c r="J251" s="84" t="str">
        <f t="shared" si="36"/>
        <v>NONE</v>
      </c>
      <c r="K251" s="84"/>
      <c r="L251" s="83">
        <f t="shared" si="37"/>
        <v>0</v>
      </c>
      <c r="M251" s="82" t="str">
        <f t="shared" si="38"/>
        <v/>
      </c>
      <c r="N251">
        <f t="shared" si="39"/>
        <v>0</v>
      </c>
      <c r="O251">
        <f t="shared" si="40"/>
        <v>0</v>
      </c>
      <c r="Q251" t="e">
        <f t="shared" si="41"/>
        <v>#DIV/0!</v>
      </c>
      <c r="R251" s="80" t="e">
        <f t="shared" si="42"/>
        <v>#DIV/0!</v>
      </c>
      <c r="S251">
        <f t="shared" si="43"/>
        <v>0</v>
      </c>
    </row>
    <row r="252" spans="1:19" x14ac:dyDescent="0.25">
      <c r="A252" s="1"/>
      <c r="B252" s="84">
        <f t="shared" si="33"/>
        <v>0</v>
      </c>
      <c r="D252" t="e">
        <f t="shared" si="34"/>
        <v>#N/A</v>
      </c>
      <c r="E252" s="85"/>
      <c r="F252"/>
      <c r="I252" s="84" t="e">
        <f t="shared" si="35"/>
        <v>#DIV/0!</v>
      </c>
      <c r="J252" s="84" t="str">
        <f t="shared" si="36"/>
        <v>NONE</v>
      </c>
      <c r="K252" s="84"/>
      <c r="L252" s="83">
        <f t="shared" si="37"/>
        <v>0</v>
      </c>
      <c r="M252" s="82" t="str">
        <f t="shared" si="38"/>
        <v/>
      </c>
      <c r="N252">
        <f t="shared" si="39"/>
        <v>0</v>
      </c>
      <c r="O252">
        <f t="shared" si="40"/>
        <v>0</v>
      </c>
      <c r="Q252" t="e">
        <f t="shared" si="41"/>
        <v>#DIV/0!</v>
      </c>
      <c r="R252" s="80" t="e">
        <f t="shared" si="42"/>
        <v>#DIV/0!</v>
      </c>
      <c r="S252">
        <f t="shared" si="43"/>
        <v>0</v>
      </c>
    </row>
    <row r="253" spans="1:19" x14ac:dyDescent="0.25">
      <c r="A253" s="1"/>
      <c r="B253" s="84">
        <f t="shared" si="33"/>
        <v>0</v>
      </c>
      <c r="D253" t="e">
        <f t="shared" si="34"/>
        <v>#N/A</v>
      </c>
      <c r="E253" s="85"/>
      <c r="F253"/>
      <c r="I253" s="84" t="e">
        <f t="shared" si="35"/>
        <v>#DIV/0!</v>
      </c>
      <c r="J253" s="84" t="str">
        <f t="shared" si="36"/>
        <v>NONE</v>
      </c>
      <c r="K253" s="84"/>
      <c r="L253" s="83">
        <f t="shared" si="37"/>
        <v>0</v>
      </c>
      <c r="M253" s="82" t="str">
        <f t="shared" si="38"/>
        <v/>
      </c>
      <c r="N253">
        <f t="shared" si="39"/>
        <v>0</v>
      </c>
      <c r="O253">
        <f t="shared" si="40"/>
        <v>0</v>
      </c>
      <c r="Q253" t="e">
        <f t="shared" si="41"/>
        <v>#DIV/0!</v>
      </c>
      <c r="R253" s="80" t="e">
        <f t="shared" si="42"/>
        <v>#DIV/0!</v>
      </c>
      <c r="S253">
        <f t="shared" si="43"/>
        <v>0</v>
      </c>
    </row>
    <row r="254" spans="1:19" x14ac:dyDescent="0.25">
      <c r="A254" s="1"/>
      <c r="B254" s="84">
        <f t="shared" si="33"/>
        <v>0</v>
      </c>
      <c r="D254" t="e">
        <f t="shared" si="34"/>
        <v>#N/A</v>
      </c>
      <c r="E254" s="85"/>
      <c r="F254"/>
      <c r="I254" s="84" t="e">
        <f t="shared" si="35"/>
        <v>#DIV/0!</v>
      </c>
      <c r="J254" s="84" t="str">
        <f t="shared" si="36"/>
        <v>NONE</v>
      </c>
      <c r="K254" s="84"/>
      <c r="L254" s="83">
        <f t="shared" si="37"/>
        <v>0</v>
      </c>
      <c r="M254" s="82" t="str">
        <f t="shared" si="38"/>
        <v/>
      </c>
      <c r="N254">
        <f t="shared" si="39"/>
        <v>0</v>
      </c>
      <c r="O254">
        <f t="shared" si="40"/>
        <v>0</v>
      </c>
      <c r="Q254" t="e">
        <f t="shared" si="41"/>
        <v>#DIV/0!</v>
      </c>
      <c r="R254" s="80" t="e">
        <f t="shared" si="42"/>
        <v>#DIV/0!</v>
      </c>
      <c r="S254">
        <f t="shared" si="43"/>
        <v>0</v>
      </c>
    </row>
    <row r="255" spans="1:19" x14ac:dyDescent="0.25">
      <c r="A255" s="1"/>
      <c r="B255" s="84">
        <f t="shared" si="33"/>
        <v>0</v>
      </c>
      <c r="D255" t="e">
        <f t="shared" si="34"/>
        <v>#N/A</v>
      </c>
      <c r="E255" s="85"/>
      <c r="F255"/>
      <c r="I255" s="84" t="e">
        <f t="shared" si="35"/>
        <v>#DIV/0!</v>
      </c>
      <c r="J255" s="84" t="str">
        <f t="shared" si="36"/>
        <v>NONE</v>
      </c>
      <c r="K255" s="84"/>
      <c r="L255" s="83">
        <f t="shared" si="37"/>
        <v>0</v>
      </c>
      <c r="M255" s="82" t="str">
        <f t="shared" si="38"/>
        <v/>
      </c>
      <c r="N255">
        <f t="shared" si="39"/>
        <v>0</v>
      </c>
      <c r="O255">
        <f t="shared" si="40"/>
        <v>0</v>
      </c>
      <c r="Q255" t="e">
        <f t="shared" si="41"/>
        <v>#DIV/0!</v>
      </c>
      <c r="R255" s="80" t="e">
        <f t="shared" si="42"/>
        <v>#DIV/0!</v>
      </c>
      <c r="S255">
        <f t="shared" si="43"/>
        <v>0</v>
      </c>
    </row>
    <row r="256" spans="1:19" x14ac:dyDescent="0.25">
      <c r="A256" s="1"/>
      <c r="B256" s="84">
        <f t="shared" si="33"/>
        <v>0</v>
      </c>
      <c r="D256" t="e">
        <f t="shared" si="34"/>
        <v>#N/A</v>
      </c>
      <c r="E256" s="85"/>
      <c r="F256"/>
      <c r="I256" s="84" t="e">
        <f t="shared" si="35"/>
        <v>#DIV/0!</v>
      </c>
      <c r="J256" s="84" t="str">
        <f t="shared" si="36"/>
        <v>NONE</v>
      </c>
      <c r="K256" s="84"/>
      <c r="L256" s="83">
        <f t="shared" si="37"/>
        <v>0</v>
      </c>
      <c r="M256" s="82" t="str">
        <f t="shared" si="38"/>
        <v/>
      </c>
      <c r="N256">
        <f t="shared" si="39"/>
        <v>0</v>
      </c>
      <c r="O256">
        <f t="shared" si="40"/>
        <v>0</v>
      </c>
      <c r="Q256" t="e">
        <f t="shared" si="41"/>
        <v>#DIV/0!</v>
      </c>
      <c r="R256" s="80" t="e">
        <f t="shared" si="42"/>
        <v>#DIV/0!</v>
      </c>
      <c r="S256">
        <f t="shared" si="43"/>
        <v>0</v>
      </c>
    </row>
    <row r="257" spans="1:19" x14ac:dyDescent="0.25">
      <c r="A257" s="1"/>
      <c r="B257" s="84">
        <f t="shared" si="33"/>
        <v>0</v>
      </c>
      <c r="D257" t="e">
        <f t="shared" si="34"/>
        <v>#N/A</v>
      </c>
      <c r="E257" s="85"/>
      <c r="F257"/>
      <c r="I257" s="84" t="e">
        <f t="shared" si="35"/>
        <v>#DIV/0!</v>
      </c>
      <c r="J257" s="84" t="str">
        <f t="shared" si="36"/>
        <v>NONE</v>
      </c>
      <c r="K257" s="84"/>
      <c r="L257" s="83">
        <f t="shared" si="37"/>
        <v>0</v>
      </c>
      <c r="M257" s="82" t="str">
        <f t="shared" si="38"/>
        <v/>
      </c>
      <c r="N257">
        <f t="shared" si="39"/>
        <v>0</v>
      </c>
      <c r="O257">
        <f t="shared" si="40"/>
        <v>0</v>
      </c>
      <c r="Q257" t="e">
        <f t="shared" si="41"/>
        <v>#DIV/0!</v>
      </c>
      <c r="R257" s="80" t="e">
        <f t="shared" si="42"/>
        <v>#DIV/0!</v>
      </c>
      <c r="S257">
        <f t="shared" si="43"/>
        <v>0</v>
      </c>
    </row>
    <row r="258" spans="1:19" x14ac:dyDescent="0.25">
      <c r="A258" s="1"/>
      <c r="B258" s="84">
        <f t="shared" si="33"/>
        <v>0</v>
      </c>
      <c r="D258" t="e">
        <f t="shared" si="34"/>
        <v>#N/A</v>
      </c>
      <c r="E258" s="85"/>
      <c r="F258"/>
      <c r="I258" s="84" t="e">
        <f t="shared" si="35"/>
        <v>#DIV/0!</v>
      </c>
      <c r="J258" s="84" t="str">
        <f t="shared" si="36"/>
        <v>NONE</v>
      </c>
      <c r="K258" s="84"/>
      <c r="L258" s="83">
        <f t="shared" si="37"/>
        <v>0</v>
      </c>
      <c r="M258" s="82" t="str">
        <f t="shared" si="38"/>
        <v/>
      </c>
      <c r="N258">
        <f t="shared" si="39"/>
        <v>0</v>
      </c>
      <c r="O258">
        <f t="shared" si="40"/>
        <v>0</v>
      </c>
      <c r="Q258" t="e">
        <f t="shared" si="41"/>
        <v>#DIV/0!</v>
      </c>
      <c r="R258" s="80" t="e">
        <f t="shared" si="42"/>
        <v>#DIV/0!</v>
      </c>
      <c r="S258">
        <f t="shared" si="43"/>
        <v>0</v>
      </c>
    </row>
    <row r="259" spans="1:19" x14ac:dyDescent="0.25">
      <c r="A259" s="1"/>
      <c r="B259" s="84">
        <f t="shared" ref="B259:B322" si="44">ROUND(L259,3)</f>
        <v>0</v>
      </c>
      <c r="D259" t="e">
        <f t="shared" ref="D259:D322" si="45">ROUND(IF(F259=4,IF(C259&gt;10,(1*$Y$6+2*$Y$7+7*$Y$8+(C259-10)*$Y$9)/C259,IF(C259&gt;3,(1*$Y$6+2*$Y$7+(C259-3)*$Y$8)/C259,IF(C259&gt;1,(1*$Y$6+(C259-1)*$Y$7)/C259,$Y$6))),VLOOKUP(F259,$W$3:$Y$11,3,FALSE)),2)</f>
        <v>#N/A</v>
      </c>
      <c r="E259" s="85"/>
      <c r="F259"/>
      <c r="I259" s="84" t="e">
        <f t="shared" ref="I259:I322" si="46">ROUND(H259/G259,3)</f>
        <v>#DIV/0!</v>
      </c>
      <c r="J259" s="84" t="str">
        <f t="shared" ref="J259:J322" si="47">IF(C259=0,"NONE",IF(B259&gt;C259,"CHECK",""))</f>
        <v>NONE</v>
      </c>
      <c r="K259" s="84"/>
      <c r="L259" s="83">
        <f t="shared" ref="L259:L322" si="48">IF(C259=0,H259,IF(AND(2&lt;G259,G259&lt;15),IF(ABS(G259-C259)&gt;2,H259,IF(I259=1,I259*C259,IF(H259&lt;C259,H259,I259*C259))),IF(G259&lt;2,IF(AND(ABS(G259-C259)/G259&gt;=0.4,ABS(G259-C259)&gt;=0.2),H259,I259*C259),IF(ABS(G259-C259)/G259&gt;0.15,H259,IF(I259=1,I259*C259,IF(H259&lt;C259,H259,I259*C259))))))</f>
        <v>0</v>
      </c>
      <c r="M259" s="82" t="str">
        <f t="shared" ref="M259:M322" si="49">IF(LEFT(RIGHT(A259,6),1)= "9", "PERSONAL PROPERTY", "")</f>
        <v/>
      </c>
      <c r="N259">
        <f t="shared" ref="N259:N322" si="50">IF(B259&gt;C259,1,0)</f>
        <v>0</v>
      </c>
      <c r="O259">
        <f t="shared" ref="O259:O322" si="51">ABS(B259-H259)</f>
        <v>0</v>
      </c>
      <c r="Q259" t="e">
        <f t="shared" ref="Q259:Q322" si="52">IF(ABS(C259-G259)/G259&gt;0.1,1,0)</f>
        <v>#DIV/0!</v>
      </c>
      <c r="R259" s="80" t="e">
        <f t="shared" ref="R259:R322" si="53">ABS(C259-G259)/G259</f>
        <v>#DIV/0!</v>
      </c>
      <c r="S259">
        <f t="shared" ref="S259:S322" si="54">ABS(C259-G259)</f>
        <v>0</v>
      </c>
    </row>
    <row r="260" spans="1:19" x14ac:dyDescent="0.25">
      <c r="A260" s="1"/>
      <c r="B260" s="84">
        <f t="shared" si="44"/>
        <v>0</v>
      </c>
      <c r="D260" t="e">
        <f t="shared" si="45"/>
        <v>#N/A</v>
      </c>
      <c r="E260" s="85"/>
      <c r="F260"/>
      <c r="I260" s="84" t="e">
        <f t="shared" si="46"/>
        <v>#DIV/0!</v>
      </c>
      <c r="J260" s="84" t="str">
        <f t="shared" si="47"/>
        <v>NONE</v>
      </c>
      <c r="K260" s="84"/>
      <c r="L260" s="83">
        <f t="shared" si="48"/>
        <v>0</v>
      </c>
      <c r="M260" s="82" t="str">
        <f t="shared" si="49"/>
        <v/>
      </c>
      <c r="N260">
        <f t="shared" si="50"/>
        <v>0</v>
      </c>
      <c r="O260">
        <f t="shared" si="51"/>
        <v>0</v>
      </c>
      <c r="Q260" t="e">
        <f t="shared" si="52"/>
        <v>#DIV/0!</v>
      </c>
      <c r="R260" s="80" t="e">
        <f t="shared" si="53"/>
        <v>#DIV/0!</v>
      </c>
      <c r="S260">
        <f t="shared" si="54"/>
        <v>0</v>
      </c>
    </row>
    <row r="261" spans="1:19" x14ac:dyDescent="0.25">
      <c r="A261" s="1"/>
      <c r="B261" s="84">
        <f t="shared" si="44"/>
        <v>0</v>
      </c>
      <c r="D261" t="e">
        <f t="shared" si="45"/>
        <v>#N/A</v>
      </c>
      <c r="E261" s="85"/>
      <c r="F261"/>
      <c r="I261" s="84" t="e">
        <f t="shared" si="46"/>
        <v>#DIV/0!</v>
      </c>
      <c r="J261" s="84" t="str">
        <f t="shared" si="47"/>
        <v>NONE</v>
      </c>
      <c r="K261" s="84"/>
      <c r="L261" s="83">
        <f t="shared" si="48"/>
        <v>0</v>
      </c>
      <c r="M261" s="82" t="str">
        <f t="shared" si="49"/>
        <v/>
      </c>
      <c r="N261">
        <f t="shared" si="50"/>
        <v>0</v>
      </c>
      <c r="O261">
        <f t="shared" si="51"/>
        <v>0</v>
      </c>
      <c r="Q261" t="e">
        <f t="shared" si="52"/>
        <v>#DIV/0!</v>
      </c>
      <c r="R261" s="80" t="e">
        <f t="shared" si="53"/>
        <v>#DIV/0!</v>
      </c>
      <c r="S261">
        <f t="shared" si="54"/>
        <v>0</v>
      </c>
    </row>
    <row r="262" spans="1:19" x14ac:dyDescent="0.25">
      <c r="A262" s="1"/>
      <c r="B262" s="84">
        <f t="shared" si="44"/>
        <v>0</v>
      </c>
      <c r="D262" t="e">
        <f t="shared" si="45"/>
        <v>#N/A</v>
      </c>
      <c r="E262" s="85"/>
      <c r="F262"/>
      <c r="I262" s="84" t="e">
        <f t="shared" si="46"/>
        <v>#DIV/0!</v>
      </c>
      <c r="J262" s="84" t="str">
        <f t="shared" si="47"/>
        <v>NONE</v>
      </c>
      <c r="K262" s="84"/>
      <c r="L262" s="83">
        <f t="shared" si="48"/>
        <v>0</v>
      </c>
      <c r="M262" s="82" t="str">
        <f t="shared" si="49"/>
        <v/>
      </c>
      <c r="N262">
        <f t="shared" si="50"/>
        <v>0</v>
      </c>
      <c r="O262">
        <f t="shared" si="51"/>
        <v>0</v>
      </c>
      <c r="Q262" t="e">
        <f t="shared" si="52"/>
        <v>#DIV/0!</v>
      </c>
      <c r="R262" s="80" t="e">
        <f t="shared" si="53"/>
        <v>#DIV/0!</v>
      </c>
      <c r="S262">
        <f t="shared" si="54"/>
        <v>0</v>
      </c>
    </row>
    <row r="263" spans="1:19" x14ac:dyDescent="0.25">
      <c r="A263" s="1"/>
      <c r="B263" s="84">
        <f t="shared" si="44"/>
        <v>0</v>
      </c>
      <c r="D263" t="e">
        <f t="shared" si="45"/>
        <v>#N/A</v>
      </c>
      <c r="E263" s="85"/>
      <c r="F263"/>
      <c r="I263" s="84" t="e">
        <f t="shared" si="46"/>
        <v>#DIV/0!</v>
      </c>
      <c r="J263" s="84" t="str">
        <f t="shared" si="47"/>
        <v>NONE</v>
      </c>
      <c r="K263" s="84"/>
      <c r="L263" s="83">
        <f t="shared" si="48"/>
        <v>0</v>
      </c>
      <c r="M263" s="82" t="str">
        <f t="shared" si="49"/>
        <v/>
      </c>
      <c r="N263">
        <f t="shared" si="50"/>
        <v>0</v>
      </c>
      <c r="O263">
        <f t="shared" si="51"/>
        <v>0</v>
      </c>
      <c r="Q263" t="e">
        <f t="shared" si="52"/>
        <v>#DIV/0!</v>
      </c>
      <c r="R263" s="80" t="e">
        <f t="shared" si="53"/>
        <v>#DIV/0!</v>
      </c>
      <c r="S263">
        <f t="shared" si="54"/>
        <v>0</v>
      </c>
    </row>
    <row r="264" spans="1:19" x14ac:dyDescent="0.25">
      <c r="A264" s="1"/>
      <c r="B264" s="84">
        <f t="shared" si="44"/>
        <v>0</v>
      </c>
      <c r="D264" t="e">
        <f t="shared" si="45"/>
        <v>#N/A</v>
      </c>
      <c r="E264" s="85"/>
      <c r="F264"/>
      <c r="I264" s="84" t="e">
        <f t="shared" si="46"/>
        <v>#DIV/0!</v>
      </c>
      <c r="J264" s="84" t="str">
        <f t="shared" si="47"/>
        <v>NONE</v>
      </c>
      <c r="K264" s="84"/>
      <c r="L264" s="83">
        <f t="shared" si="48"/>
        <v>0</v>
      </c>
      <c r="M264" s="82" t="str">
        <f t="shared" si="49"/>
        <v/>
      </c>
      <c r="N264">
        <f t="shared" si="50"/>
        <v>0</v>
      </c>
      <c r="O264">
        <f t="shared" si="51"/>
        <v>0</v>
      </c>
      <c r="Q264" t="e">
        <f t="shared" si="52"/>
        <v>#DIV/0!</v>
      </c>
      <c r="R264" s="80" t="e">
        <f t="shared" si="53"/>
        <v>#DIV/0!</v>
      </c>
      <c r="S264">
        <f t="shared" si="54"/>
        <v>0</v>
      </c>
    </row>
    <row r="265" spans="1:19" x14ac:dyDescent="0.25">
      <c r="A265" s="1"/>
      <c r="B265" s="84">
        <f t="shared" si="44"/>
        <v>0</v>
      </c>
      <c r="D265" t="e">
        <f t="shared" si="45"/>
        <v>#N/A</v>
      </c>
      <c r="E265" s="85"/>
      <c r="F265"/>
      <c r="I265" s="84" t="e">
        <f t="shared" si="46"/>
        <v>#DIV/0!</v>
      </c>
      <c r="J265" s="84" t="str">
        <f t="shared" si="47"/>
        <v>NONE</v>
      </c>
      <c r="K265" s="84"/>
      <c r="L265" s="83">
        <f t="shared" si="48"/>
        <v>0</v>
      </c>
      <c r="M265" s="82" t="str">
        <f t="shared" si="49"/>
        <v/>
      </c>
      <c r="N265">
        <f t="shared" si="50"/>
        <v>0</v>
      </c>
      <c r="O265">
        <f t="shared" si="51"/>
        <v>0</v>
      </c>
      <c r="Q265" t="e">
        <f t="shared" si="52"/>
        <v>#DIV/0!</v>
      </c>
      <c r="R265" s="80" t="e">
        <f t="shared" si="53"/>
        <v>#DIV/0!</v>
      </c>
      <c r="S265">
        <f t="shared" si="54"/>
        <v>0</v>
      </c>
    </row>
    <row r="266" spans="1:19" x14ac:dyDescent="0.25">
      <c r="A266" s="1"/>
      <c r="B266" s="84">
        <f t="shared" si="44"/>
        <v>0</v>
      </c>
      <c r="D266" t="e">
        <f t="shared" si="45"/>
        <v>#N/A</v>
      </c>
      <c r="E266" s="85"/>
      <c r="F266"/>
      <c r="I266" s="84" t="e">
        <f t="shared" si="46"/>
        <v>#DIV/0!</v>
      </c>
      <c r="J266" s="84" t="str">
        <f t="shared" si="47"/>
        <v>NONE</v>
      </c>
      <c r="K266" s="84"/>
      <c r="L266" s="83">
        <f t="shared" si="48"/>
        <v>0</v>
      </c>
      <c r="M266" s="82" t="str">
        <f t="shared" si="49"/>
        <v/>
      </c>
      <c r="N266">
        <f t="shared" si="50"/>
        <v>0</v>
      </c>
      <c r="O266">
        <f t="shared" si="51"/>
        <v>0</v>
      </c>
      <c r="Q266" t="e">
        <f t="shared" si="52"/>
        <v>#DIV/0!</v>
      </c>
      <c r="R266" s="80" t="e">
        <f t="shared" si="53"/>
        <v>#DIV/0!</v>
      </c>
      <c r="S266">
        <f t="shared" si="54"/>
        <v>0</v>
      </c>
    </row>
    <row r="267" spans="1:19" x14ac:dyDescent="0.25">
      <c r="A267" s="1"/>
      <c r="B267" s="84">
        <f t="shared" si="44"/>
        <v>0</v>
      </c>
      <c r="D267" t="e">
        <f t="shared" si="45"/>
        <v>#N/A</v>
      </c>
      <c r="E267" s="85"/>
      <c r="F267"/>
      <c r="I267" s="84" t="e">
        <f t="shared" si="46"/>
        <v>#DIV/0!</v>
      </c>
      <c r="J267" s="84" t="str">
        <f t="shared" si="47"/>
        <v>NONE</v>
      </c>
      <c r="K267" s="84"/>
      <c r="L267" s="83">
        <f t="shared" si="48"/>
        <v>0</v>
      </c>
      <c r="M267" s="82" t="str">
        <f t="shared" si="49"/>
        <v/>
      </c>
      <c r="N267">
        <f t="shared" si="50"/>
        <v>0</v>
      </c>
      <c r="O267">
        <f t="shared" si="51"/>
        <v>0</v>
      </c>
      <c r="Q267" t="e">
        <f t="shared" si="52"/>
        <v>#DIV/0!</v>
      </c>
      <c r="R267" s="80" t="e">
        <f t="shared" si="53"/>
        <v>#DIV/0!</v>
      </c>
      <c r="S267">
        <f t="shared" si="54"/>
        <v>0</v>
      </c>
    </row>
    <row r="268" spans="1:19" x14ac:dyDescent="0.25">
      <c r="A268" s="1"/>
      <c r="B268" s="84">
        <f t="shared" si="44"/>
        <v>0</v>
      </c>
      <c r="D268" t="e">
        <f t="shared" si="45"/>
        <v>#N/A</v>
      </c>
      <c r="E268" s="85"/>
      <c r="F268"/>
      <c r="I268" s="84" t="e">
        <f t="shared" si="46"/>
        <v>#DIV/0!</v>
      </c>
      <c r="J268" s="84" t="str">
        <f t="shared" si="47"/>
        <v>NONE</v>
      </c>
      <c r="K268" s="84"/>
      <c r="L268" s="83">
        <f t="shared" si="48"/>
        <v>0</v>
      </c>
      <c r="M268" s="82" t="str">
        <f t="shared" si="49"/>
        <v/>
      </c>
      <c r="N268">
        <f t="shared" si="50"/>
        <v>0</v>
      </c>
      <c r="O268">
        <f t="shared" si="51"/>
        <v>0</v>
      </c>
      <c r="Q268" t="e">
        <f t="shared" si="52"/>
        <v>#DIV/0!</v>
      </c>
      <c r="R268" s="80" t="e">
        <f t="shared" si="53"/>
        <v>#DIV/0!</v>
      </c>
      <c r="S268">
        <f t="shared" si="54"/>
        <v>0</v>
      </c>
    </row>
    <row r="269" spans="1:19" x14ac:dyDescent="0.25">
      <c r="A269" s="1"/>
      <c r="B269" s="84">
        <f t="shared" si="44"/>
        <v>0</v>
      </c>
      <c r="D269" t="e">
        <f t="shared" si="45"/>
        <v>#N/A</v>
      </c>
      <c r="E269" s="85"/>
      <c r="F269"/>
      <c r="I269" s="84" t="e">
        <f t="shared" si="46"/>
        <v>#DIV/0!</v>
      </c>
      <c r="J269" s="84" t="str">
        <f t="shared" si="47"/>
        <v>NONE</v>
      </c>
      <c r="K269" s="84"/>
      <c r="L269" s="83">
        <f t="shared" si="48"/>
        <v>0</v>
      </c>
      <c r="M269" s="82" t="str">
        <f t="shared" si="49"/>
        <v/>
      </c>
      <c r="N269">
        <f t="shared" si="50"/>
        <v>0</v>
      </c>
      <c r="O269">
        <f t="shared" si="51"/>
        <v>0</v>
      </c>
      <c r="Q269" t="e">
        <f t="shared" si="52"/>
        <v>#DIV/0!</v>
      </c>
      <c r="R269" s="80" t="e">
        <f t="shared" si="53"/>
        <v>#DIV/0!</v>
      </c>
      <c r="S269">
        <f t="shared" si="54"/>
        <v>0</v>
      </c>
    </row>
    <row r="270" spans="1:19" x14ac:dyDescent="0.25">
      <c r="A270" s="1"/>
      <c r="B270" s="84">
        <f t="shared" si="44"/>
        <v>0</v>
      </c>
      <c r="D270" t="e">
        <f t="shared" si="45"/>
        <v>#N/A</v>
      </c>
      <c r="E270" s="85"/>
      <c r="F270"/>
      <c r="I270" s="84" t="e">
        <f t="shared" si="46"/>
        <v>#DIV/0!</v>
      </c>
      <c r="J270" s="84" t="str">
        <f t="shared" si="47"/>
        <v>NONE</v>
      </c>
      <c r="K270" s="84"/>
      <c r="L270" s="83">
        <f t="shared" si="48"/>
        <v>0</v>
      </c>
      <c r="M270" s="82" t="str">
        <f t="shared" si="49"/>
        <v/>
      </c>
      <c r="N270">
        <f t="shared" si="50"/>
        <v>0</v>
      </c>
      <c r="O270">
        <f t="shared" si="51"/>
        <v>0</v>
      </c>
      <c r="Q270" t="e">
        <f t="shared" si="52"/>
        <v>#DIV/0!</v>
      </c>
      <c r="R270" s="80" t="e">
        <f t="shared" si="53"/>
        <v>#DIV/0!</v>
      </c>
      <c r="S270">
        <f t="shared" si="54"/>
        <v>0</v>
      </c>
    </row>
    <row r="271" spans="1:19" x14ac:dyDescent="0.25">
      <c r="A271" s="1"/>
      <c r="B271" s="84">
        <f t="shared" si="44"/>
        <v>0</v>
      </c>
      <c r="D271" t="e">
        <f t="shared" si="45"/>
        <v>#N/A</v>
      </c>
      <c r="E271" s="85"/>
      <c r="F271"/>
      <c r="I271" s="84" t="e">
        <f t="shared" si="46"/>
        <v>#DIV/0!</v>
      </c>
      <c r="J271" s="84" t="str">
        <f t="shared" si="47"/>
        <v>NONE</v>
      </c>
      <c r="K271" s="84"/>
      <c r="L271" s="83">
        <f t="shared" si="48"/>
        <v>0</v>
      </c>
      <c r="M271" s="82" t="str">
        <f t="shared" si="49"/>
        <v/>
      </c>
      <c r="N271">
        <f t="shared" si="50"/>
        <v>0</v>
      </c>
      <c r="O271">
        <f t="shared" si="51"/>
        <v>0</v>
      </c>
      <c r="Q271" t="e">
        <f t="shared" si="52"/>
        <v>#DIV/0!</v>
      </c>
      <c r="R271" s="80" t="e">
        <f t="shared" si="53"/>
        <v>#DIV/0!</v>
      </c>
      <c r="S271">
        <f t="shared" si="54"/>
        <v>0</v>
      </c>
    </row>
    <row r="272" spans="1:19" x14ac:dyDescent="0.25">
      <c r="A272" s="1"/>
      <c r="B272" s="84">
        <f t="shared" si="44"/>
        <v>0</v>
      </c>
      <c r="D272" t="e">
        <f t="shared" si="45"/>
        <v>#N/A</v>
      </c>
      <c r="E272" s="85"/>
      <c r="F272"/>
      <c r="I272" s="84" t="e">
        <f t="shared" si="46"/>
        <v>#DIV/0!</v>
      </c>
      <c r="J272" s="84" t="str">
        <f t="shared" si="47"/>
        <v>NONE</v>
      </c>
      <c r="K272" s="84"/>
      <c r="L272" s="83">
        <f t="shared" si="48"/>
        <v>0</v>
      </c>
      <c r="M272" s="82" t="str">
        <f t="shared" si="49"/>
        <v/>
      </c>
      <c r="N272">
        <f t="shared" si="50"/>
        <v>0</v>
      </c>
      <c r="O272">
        <f t="shared" si="51"/>
        <v>0</v>
      </c>
      <c r="Q272" t="e">
        <f t="shared" si="52"/>
        <v>#DIV/0!</v>
      </c>
      <c r="R272" s="80" t="e">
        <f t="shared" si="53"/>
        <v>#DIV/0!</v>
      </c>
      <c r="S272">
        <f t="shared" si="54"/>
        <v>0</v>
      </c>
    </row>
    <row r="273" spans="1:19" x14ac:dyDescent="0.25">
      <c r="A273" s="1"/>
      <c r="B273" s="84">
        <f t="shared" si="44"/>
        <v>0</v>
      </c>
      <c r="D273" t="e">
        <f t="shared" si="45"/>
        <v>#N/A</v>
      </c>
      <c r="E273" s="85"/>
      <c r="F273"/>
      <c r="I273" s="84" t="e">
        <f t="shared" si="46"/>
        <v>#DIV/0!</v>
      </c>
      <c r="J273" s="84" t="str">
        <f t="shared" si="47"/>
        <v>NONE</v>
      </c>
      <c r="K273" s="84"/>
      <c r="L273" s="83">
        <f t="shared" si="48"/>
        <v>0</v>
      </c>
      <c r="M273" s="82" t="str">
        <f t="shared" si="49"/>
        <v/>
      </c>
      <c r="N273">
        <f t="shared" si="50"/>
        <v>0</v>
      </c>
      <c r="O273">
        <f t="shared" si="51"/>
        <v>0</v>
      </c>
      <c r="Q273" t="e">
        <f t="shared" si="52"/>
        <v>#DIV/0!</v>
      </c>
      <c r="R273" s="80" t="e">
        <f t="shared" si="53"/>
        <v>#DIV/0!</v>
      </c>
      <c r="S273">
        <f t="shared" si="54"/>
        <v>0</v>
      </c>
    </row>
    <row r="274" spans="1:19" x14ac:dyDescent="0.25">
      <c r="A274" s="1"/>
      <c r="B274" s="84">
        <f t="shared" si="44"/>
        <v>0</v>
      </c>
      <c r="D274" t="e">
        <f t="shared" si="45"/>
        <v>#N/A</v>
      </c>
      <c r="E274" s="85"/>
      <c r="F274"/>
      <c r="I274" s="84" t="e">
        <f t="shared" si="46"/>
        <v>#DIV/0!</v>
      </c>
      <c r="J274" s="84" t="str">
        <f t="shared" si="47"/>
        <v>NONE</v>
      </c>
      <c r="K274" s="84"/>
      <c r="L274" s="83">
        <f t="shared" si="48"/>
        <v>0</v>
      </c>
      <c r="M274" s="82" t="str">
        <f t="shared" si="49"/>
        <v/>
      </c>
      <c r="N274">
        <f t="shared" si="50"/>
        <v>0</v>
      </c>
      <c r="O274">
        <f t="shared" si="51"/>
        <v>0</v>
      </c>
      <c r="Q274" t="e">
        <f t="shared" si="52"/>
        <v>#DIV/0!</v>
      </c>
      <c r="R274" s="80" t="e">
        <f t="shared" si="53"/>
        <v>#DIV/0!</v>
      </c>
      <c r="S274">
        <f t="shared" si="54"/>
        <v>0</v>
      </c>
    </row>
    <row r="275" spans="1:19" x14ac:dyDescent="0.25">
      <c r="A275" s="1"/>
      <c r="B275" s="84">
        <f t="shared" si="44"/>
        <v>0</v>
      </c>
      <c r="D275" t="e">
        <f t="shared" si="45"/>
        <v>#N/A</v>
      </c>
      <c r="E275" s="85"/>
      <c r="F275"/>
      <c r="I275" s="84" t="e">
        <f t="shared" si="46"/>
        <v>#DIV/0!</v>
      </c>
      <c r="J275" s="84" t="str">
        <f t="shared" si="47"/>
        <v>NONE</v>
      </c>
      <c r="K275" s="84"/>
      <c r="L275" s="83">
        <f t="shared" si="48"/>
        <v>0</v>
      </c>
      <c r="M275" s="82" t="str">
        <f t="shared" si="49"/>
        <v/>
      </c>
      <c r="N275">
        <f t="shared" si="50"/>
        <v>0</v>
      </c>
      <c r="O275">
        <f t="shared" si="51"/>
        <v>0</v>
      </c>
      <c r="Q275" t="e">
        <f t="shared" si="52"/>
        <v>#DIV/0!</v>
      </c>
      <c r="R275" s="80" t="e">
        <f t="shared" si="53"/>
        <v>#DIV/0!</v>
      </c>
      <c r="S275">
        <f t="shared" si="54"/>
        <v>0</v>
      </c>
    </row>
    <row r="276" spans="1:19" x14ac:dyDescent="0.25">
      <c r="A276" s="1"/>
      <c r="B276" s="84">
        <f t="shared" si="44"/>
        <v>0</v>
      </c>
      <c r="D276" t="e">
        <f t="shared" si="45"/>
        <v>#N/A</v>
      </c>
      <c r="E276" s="85"/>
      <c r="F276"/>
      <c r="I276" s="84" t="e">
        <f t="shared" si="46"/>
        <v>#DIV/0!</v>
      </c>
      <c r="J276" s="84" t="str">
        <f t="shared" si="47"/>
        <v>NONE</v>
      </c>
      <c r="K276" s="84"/>
      <c r="L276" s="83">
        <f t="shared" si="48"/>
        <v>0</v>
      </c>
      <c r="M276" s="82" t="str">
        <f t="shared" si="49"/>
        <v/>
      </c>
      <c r="N276">
        <f t="shared" si="50"/>
        <v>0</v>
      </c>
      <c r="O276">
        <f t="shared" si="51"/>
        <v>0</v>
      </c>
      <c r="Q276" t="e">
        <f t="shared" si="52"/>
        <v>#DIV/0!</v>
      </c>
      <c r="R276" s="80" t="e">
        <f t="shared" si="53"/>
        <v>#DIV/0!</v>
      </c>
      <c r="S276">
        <f t="shared" si="54"/>
        <v>0</v>
      </c>
    </row>
    <row r="277" spans="1:19" x14ac:dyDescent="0.25">
      <c r="A277" s="1"/>
      <c r="B277" s="84">
        <f t="shared" si="44"/>
        <v>0</v>
      </c>
      <c r="D277" t="e">
        <f t="shared" si="45"/>
        <v>#N/A</v>
      </c>
      <c r="E277" s="85"/>
      <c r="F277"/>
      <c r="I277" s="84" t="e">
        <f t="shared" si="46"/>
        <v>#DIV/0!</v>
      </c>
      <c r="J277" s="84" t="str">
        <f t="shared" si="47"/>
        <v>NONE</v>
      </c>
      <c r="K277" s="84"/>
      <c r="L277" s="83">
        <f t="shared" si="48"/>
        <v>0</v>
      </c>
      <c r="M277" s="82" t="str">
        <f t="shared" si="49"/>
        <v/>
      </c>
      <c r="N277">
        <f t="shared" si="50"/>
        <v>0</v>
      </c>
      <c r="O277">
        <f t="shared" si="51"/>
        <v>0</v>
      </c>
      <c r="Q277" t="e">
        <f t="shared" si="52"/>
        <v>#DIV/0!</v>
      </c>
      <c r="R277" s="80" t="e">
        <f t="shared" si="53"/>
        <v>#DIV/0!</v>
      </c>
      <c r="S277">
        <f t="shared" si="54"/>
        <v>0</v>
      </c>
    </row>
    <row r="278" spans="1:19" x14ac:dyDescent="0.25">
      <c r="A278" s="1"/>
      <c r="B278" s="84">
        <f t="shared" si="44"/>
        <v>0</v>
      </c>
      <c r="D278" t="e">
        <f t="shared" si="45"/>
        <v>#N/A</v>
      </c>
      <c r="E278" s="85"/>
      <c r="F278"/>
      <c r="I278" s="84" t="e">
        <f t="shared" si="46"/>
        <v>#DIV/0!</v>
      </c>
      <c r="J278" s="84" t="str">
        <f t="shared" si="47"/>
        <v>NONE</v>
      </c>
      <c r="K278" s="84"/>
      <c r="L278" s="83">
        <f t="shared" si="48"/>
        <v>0</v>
      </c>
      <c r="M278" s="82" t="str">
        <f t="shared" si="49"/>
        <v/>
      </c>
      <c r="N278">
        <f t="shared" si="50"/>
        <v>0</v>
      </c>
      <c r="O278">
        <f t="shared" si="51"/>
        <v>0</v>
      </c>
      <c r="Q278" t="e">
        <f t="shared" si="52"/>
        <v>#DIV/0!</v>
      </c>
      <c r="R278" s="80" t="e">
        <f t="shared" si="53"/>
        <v>#DIV/0!</v>
      </c>
      <c r="S278">
        <f t="shared" si="54"/>
        <v>0</v>
      </c>
    </row>
    <row r="279" spans="1:19" x14ac:dyDescent="0.25">
      <c r="A279" s="1"/>
      <c r="B279" s="84">
        <f t="shared" si="44"/>
        <v>0</v>
      </c>
      <c r="D279" t="e">
        <f t="shared" si="45"/>
        <v>#N/A</v>
      </c>
      <c r="E279" s="85"/>
      <c r="F279"/>
      <c r="I279" s="84" t="e">
        <f t="shared" si="46"/>
        <v>#DIV/0!</v>
      </c>
      <c r="J279" s="84" t="str">
        <f t="shared" si="47"/>
        <v>NONE</v>
      </c>
      <c r="K279" s="84"/>
      <c r="L279" s="83">
        <f t="shared" si="48"/>
        <v>0</v>
      </c>
      <c r="M279" s="82" t="str">
        <f t="shared" si="49"/>
        <v/>
      </c>
      <c r="N279">
        <f t="shared" si="50"/>
        <v>0</v>
      </c>
      <c r="O279">
        <f t="shared" si="51"/>
        <v>0</v>
      </c>
      <c r="Q279" t="e">
        <f t="shared" si="52"/>
        <v>#DIV/0!</v>
      </c>
      <c r="R279" s="80" t="e">
        <f t="shared" si="53"/>
        <v>#DIV/0!</v>
      </c>
      <c r="S279">
        <f t="shared" si="54"/>
        <v>0</v>
      </c>
    </row>
    <row r="280" spans="1:19" x14ac:dyDescent="0.25">
      <c r="A280" s="1"/>
      <c r="B280" s="84">
        <f t="shared" si="44"/>
        <v>0</v>
      </c>
      <c r="D280" t="e">
        <f t="shared" si="45"/>
        <v>#N/A</v>
      </c>
      <c r="E280" s="85"/>
      <c r="F280"/>
      <c r="I280" s="84" t="e">
        <f t="shared" si="46"/>
        <v>#DIV/0!</v>
      </c>
      <c r="J280" s="84" t="str">
        <f t="shared" si="47"/>
        <v>NONE</v>
      </c>
      <c r="K280" s="84"/>
      <c r="L280" s="83">
        <f t="shared" si="48"/>
        <v>0</v>
      </c>
      <c r="M280" s="82" t="str">
        <f t="shared" si="49"/>
        <v/>
      </c>
      <c r="N280">
        <f t="shared" si="50"/>
        <v>0</v>
      </c>
      <c r="O280">
        <f t="shared" si="51"/>
        <v>0</v>
      </c>
      <c r="Q280" t="e">
        <f t="shared" si="52"/>
        <v>#DIV/0!</v>
      </c>
      <c r="R280" s="80" t="e">
        <f t="shared" si="53"/>
        <v>#DIV/0!</v>
      </c>
      <c r="S280">
        <f t="shared" si="54"/>
        <v>0</v>
      </c>
    </row>
    <row r="281" spans="1:19" x14ac:dyDescent="0.25">
      <c r="A281" s="1"/>
      <c r="B281" s="84">
        <f t="shared" si="44"/>
        <v>0</v>
      </c>
      <c r="D281" t="e">
        <f t="shared" si="45"/>
        <v>#N/A</v>
      </c>
      <c r="E281" s="85"/>
      <c r="F281"/>
      <c r="I281" s="84" t="e">
        <f t="shared" si="46"/>
        <v>#DIV/0!</v>
      </c>
      <c r="J281" s="84" t="str">
        <f t="shared" si="47"/>
        <v>NONE</v>
      </c>
      <c r="K281" s="84"/>
      <c r="L281" s="83">
        <f t="shared" si="48"/>
        <v>0</v>
      </c>
      <c r="M281" s="82" t="str">
        <f t="shared" si="49"/>
        <v/>
      </c>
      <c r="N281">
        <f t="shared" si="50"/>
        <v>0</v>
      </c>
      <c r="O281">
        <f t="shared" si="51"/>
        <v>0</v>
      </c>
      <c r="Q281" t="e">
        <f t="shared" si="52"/>
        <v>#DIV/0!</v>
      </c>
      <c r="R281" s="80" t="e">
        <f t="shared" si="53"/>
        <v>#DIV/0!</v>
      </c>
      <c r="S281">
        <f t="shared" si="54"/>
        <v>0</v>
      </c>
    </row>
    <row r="282" spans="1:19" x14ac:dyDescent="0.25">
      <c r="A282" s="1"/>
      <c r="B282" s="84">
        <f t="shared" si="44"/>
        <v>0</v>
      </c>
      <c r="D282" t="e">
        <f t="shared" si="45"/>
        <v>#N/A</v>
      </c>
      <c r="E282" s="85"/>
      <c r="F282"/>
      <c r="I282" s="84" t="e">
        <f t="shared" si="46"/>
        <v>#DIV/0!</v>
      </c>
      <c r="J282" s="84" t="str">
        <f t="shared" si="47"/>
        <v>NONE</v>
      </c>
      <c r="K282" s="84"/>
      <c r="L282" s="83">
        <f t="shared" si="48"/>
        <v>0</v>
      </c>
      <c r="M282" s="82" t="str">
        <f t="shared" si="49"/>
        <v/>
      </c>
      <c r="N282">
        <f t="shared" si="50"/>
        <v>0</v>
      </c>
      <c r="O282">
        <f t="shared" si="51"/>
        <v>0</v>
      </c>
      <c r="Q282" t="e">
        <f t="shared" si="52"/>
        <v>#DIV/0!</v>
      </c>
      <c r="R282" s="80" t="e">
        <f t="shared" si="53"/>
        <v>#DIV/0!</v>
      </c>
      <c r="S282">
        <f t="shared" si="54"/>
        <v>0</v>
      </c>
    </row>
    <row r="283" spans="1:19" x14ac:dyDescent="0.25">
      <c r="A283" s="1"/>
      <c r="B283" s="84">
        <f t="shared" si="44"/>
        <v>0</v>
      </c>
      <c r="D283" t="e">
        <f t="shared" si="45"/>
        <v>#N/A</v>
      </c>
      <c r="E283" s="85"/>
      <c r="F283"/>
      <c r="I283" s="84" t="e">
        <f t="shared" si="46"/>
        <v>#DIV/0!</v>
      </c>
      <c r="J283" s="84" t="str">
        <f t="shared" si="47"/>
        <v>NONE</v>
      </c>
      <c r="K283" s="84"/>
      <c r="L283" s="83">
        <f t="shared" si="48"/>
        <v>0</v>
      </c>
      <c r="M283" s="82" t="str">
        <f t="shared" si="49"/>
        <v/>
      </c>
      <c r="N283">
        <f t="shared" si="50"/>
        <v>0</v>
      </c>
      <c r="O283">
        <f t="shared" si="51"/>
        <v>0</v>
      </c>
      <c r="Q283" t="e">
        <f t="shared" si="52"/>
        <v>#DIV/0!</v>
      </c>
      <c r="R283" s="80" t="e">
        <f t="shared" si="53"/>
        <v>#DIV/0!</v>
      </c>
      <c r="S283">
        <f t="shared" si="54"/>
        <v>0</v>
      </c>
    </row>
    <row r="284" spans="1:19" x14ac:dyDescent="0.25">
      <c r="A284" s="1"/>
      <c r="B284" s="84">
        <f t="shared" si="44"/>
        <v>0</v>
      </c>
      <c r="D284" t="e">
        <f t="shared" si="45"/>
        <v>#N/A</v>
      </c>
      <c r="E284" s="85"/>
      <c r="F284"/>
      <c r="I284" s="84" t="e">
        <f t="shared" si="46"/>
        <v>#DIV/0!</v>
      </c>
      <c r="J284" s="84" t="str">
        <f t="shared" si="47"/>
        <v>NONE</v>
      </c>
      <c r="K284" s="84"/>
      <c r="L284" s="83">
        <f t="shared" si="48"/>
        <v>0</v>
      </c>
      <c r="M284" s="82" t="str">
        <f t="shared" si="49"/>
        <v/>
      </c>
      <c r="N284">
        <f t="shared" si="50"/>
        <v>0</v>
      </c>
      <c r="O284">
        <f t="shared" si="51"/>
        <v>0</v>
      </c>
      <c r="Q284" t="e">
        <f t="shared" si="52"/>
        <v>#DIV/0!</v>
      </c>
      <c r="R284" s="80" t="e">
        <f t="shared" si="53"/>
        <v>#DIV/0!</v>
      </c>
      <c r="S284">
        <f t="shared" si="54"/>
        <v>0</v>
      </c>
    </row>
    <row r="285" spans="1:19" x14ac:dyDescent="0.25">
      <c r="A285" s="1"/>
      <c r="B285" s="84">
        <f t="shared" si="44"/>
        <v>0</v>
      </c>
      <c r="D285" t="e">
        <f t="shared" si="45"/>
        <v>#N/A</v>
      </c>
      <c r="E285" s="85"/>
      <c r="F285"/>
      <c r="I285" s="84" t="e">
        <f t="shared" si="46"/>
        <v>#DIV/0!</v>
      </c>
      <c r="J285" s="84" t="str">
        <f t="shared" si="47"/>
        <v>NONE</v>
      </c>
      <c r="K285" s="84"/>
      <c r="L285" s="83">
        <f t="shared" si="48"/>
        <v>0</v>
      </c>
      <c r="M285" s="82" t="str">
        <f t="shared" si="49"/>
        <v/>
      </c>
      <c r="N285">
        <f t="shared" si="50"/>
        <v>0</v>
      </c>
      <c r="O285">
        <f t="shared" si="51"/>
        <v>0</v>
      </c>
      <c r="Q285" t="e">
        <f t="shared" si="52"/>
        <v>#DIV/0!</v>
      </c>
      <c r="R285" s="80" t="e">
        <f t="shared" si="53"/>
        <v>#DIV/0!</v>
      </c>
      <c r="S285">
        <f t="shared" si="54"/>
        <v>0</v>
      </c>
    </row>
    <row r="286" spans="1:19" x14ac:dyDescent="0.25">
      <c r="A286" s="1"/>
      <c r="B286" s="84">
        <f t="shared" si="44"/>
        <v>0</v>
      </c>
      <c r="D286" t="e">
        <f t="shared" si="45"/>
        <v>#N/A</v>
      </c>
      <c r="E286" s="85"/>
      <c r="F286"/>
      <c r="I286" s="84" t="e">
        <f t="shared" si="46"/>
        <v>#DIV/0!</v>
      </c>
      <c r="J286" s="84" t="str">
        <f t="shared" si="47"/>
        <v>NONE</v>
      </c>
      <c r="K286" s="84"/>
      <c r="L286" s="83">
        <f t="shared" si="48"/>
        <v>0</v>
      </c>
      <c r="M286" s="82" t="str">
        <f t="shared" si="49"/>
        <v/>
      </c>
      <c r="N286">
        <f t="shared" si="50"/>
        <v>0</v>
      </c>
      <c r="O286">
        <f t="shared" si="51"/>
        <v>0</v>
      </c>
      <c r="Q286" t="e">
        <f t="shared" si="52"/>
        <v>#DIV/0!</v>
      </c>
      <c r="R286" s="80" t="e">
        <f t="shared" si="53"/>
        <v>#DIV/0!</v>
      </c>
      <c r="S286">
        <f t="shared" si="54"/>
        <v>0</v>
      </c>
    </row>
    <row r="287" spans="1:19" x14ac:dyDescent="0.25">
      <c r="A287" s="1"/>
      <c r="B287" s="84">
        <f t="shared" si="44"/>
        <v>0</v>
      </c>
      <c r="D287" t="e">
        <f t="shared" si="45"/>
        <v>#N/A</v>
      </c>
      <c r="E287" s="85"/>
      <c r="F287"/>
      <c r="I287" s="84" t="e">
        <f t="shared" si="46"/>
        <v>#DIV/0!</v>
      </c>
      <c r="J287" s="84" t="str">
        <f t="shared" si="47"/>
        <v>NONE</v>
      </c>
      <c r="K287" s="84"/>
      <c r="L287" s="83">
        <f t="shared" si="48"/>
        <v>0</v>
      </c>
      <c r="M287" s="82" t="str">
        <f t="shared" si="49"/>
        <v/>
      </c>
      <c r="N287">
        <f t="shared" si="50"/>
        <v>0</v>
      </c>
      <c r="O287">
        <f t="shared" si="51"/>
        <v>0</v>
      </c>
      <c r="Q287" t="e">
        <f t="shared" si="52"/>
        <v>#DIV/0!</v>
      </c>
      <c r="R287" s="80" t="e">
        <f t="shared" si="53"/>
        <v>#DIV/0!</v>
      </c>
      <c r="S287">
        <f t="shared" si="54"/>
        <v>0</v>
      </c>
    </row>
    <row r="288" spans="1:19" x14ac:dyDescent="0.25">
      <c r="A288" s="1"/>
      <c r="B288" s="84">
        <f t="shared" si="44"/>
        <v>0</v>
      </c>
      <c r="D288" t="e">
        <f t="shared" si="45"/>
        <v>#N/A</v>
      </c>
      <c r="E288" s="85"/>
      <c r="F288"/>
      <c r="I288" s="84" t="e">
        <f t="shared" si="46"/>
        <v>#DIV/0!</v>
      </c>
      <c r="J288" s="84" t="str">
        <f t="shared" si="47"/>
        <v>NONE</v>
      </c>
      <c r="K288" s="84"/>
      <c r="L288" s="83">
        <f t="shared" si="48"/>
        <v>0</v>
      </c>
      <c r="M288" s="82" t="str">
        <f t="shared" si="49"/>
        <v/>
      </c>
      <c r="N288">
        <f t="shared" si="50"/>
        <v>0</v>
      </c>
      <c r="O288">
        <f t="shared" si="51"/>
        <v>0</v>
      </c>
      <c r="Q288" t="e">
        <f t="shared" si="52"/>
        <v>#DIV/0!</v>
      </c>
      <c r="R288" s="80" t="e">
        <f t="shared" si="53"/>
        <v>#DIV/0!</v>
      </c>
      <c r="S288">
        <f t="shared" si="54"/>
        <v>0</v>
      </c>
    </row>
    <row r="289" spans="1:19" x14ac:dyDescent="0.25">
      <c r="A289" s="1"/>
      <c r="B289" s="84">
        <f t="shared" si="44"/>
        <v>0</v>
      </c>
      <c r="D289" t="e">
        <f t="shared" si="45"/>
        <v>#N/A</v>
      </c>
      <c r="E289" s="85"/>
      <c r="F289"/>
      <c r="I289" s="84" t="e">
        <f t="shared" si="46"/>
        <v>#DIV/0!</v>
      </c>
      <c r="J289" s="84" t="str">
        <f t="shared" si="47"/>
        <v>NONE</v>
      </c>
      <c r="K289" s="84"/>
      <c r="L289" s="83">
        <f t="shared" si="48"/>
        <v>0</v>
      </c>
      <c r="M289" s="82" t="str">
        <f t="shared" si="49"/>
        <v/>
      </c>
      <c r="N289">
        <f t="shared" si="50"/>
        <v>0</v>
      </c>
      <c r="O289">
        <f t="shared" si="51"/>
        <v>0</v>
      </c>
      <c r="Q289" t="e">
        <f t="shared" si="52"/>
        <v>#DIV/0!</v>
      </c>
      <c r="R289" s="80" t="e">
        <f t="shared" si="53"/>
        <v>#DIV/0!</v>
      </c>
      <c r="S289">
        <f t="shared" si="54"/>
        <v>0</v>
      </c>
    </row>
    <row r="290" spans="1:19" x14ac:dyDescent="0.25">
      <c r="A290" s="1"/>
      <c r="B290" s="84">
        <f t="shared" si="44"/>
        <v>0</v>
      </c>
      <c r="D290" t="e">
        <f t="shared" si="45"/>
        <v>#N/A</v>
      </c>
      <c r="E290" s="85"/>
      <c r="F290"/>
      <c r="I290" s="84" t="e">
        <f t="shared" si="46"/>
        <v>#DIV/0!</v>
      </c>
      <c r="J290" s="84" t="str">
        <f t="shared" si="47"/>
        <v>NONE</v>
      </c>
      <c r="K290" s="84"/>
      <c r="L290" s="83">
        <f t="shared" si="48"/>
        <v>0</v>
      </c>
      <c r="M290" s="82" t="str">
        <f t="shared" si="49"/>
        <v/>
      </c>
      <c r="N290">
        <f t="shared" si="50"/>
        <v>0</v>
      </c>
      <c r="O290">
        <f t="shared" si="51"/>
        <v>0</v>
      </c>
      <c r="Q290" t="e">
        <f t="shared" si="52"/>
        <v>#DIV/0!</v>
      </c>
      <c r="R290" s="80" t="e">
        <f t="shared" si="53"/>
        <v>#DIV/0!</v>
      </c>
      <c r="S290">
        <f t="shared" si="54"/>
        <v>0</v>
      </c>
    </row>
    <row r="291" spans="1:19" x14ac:dyDescent="0.25">
      <c r="A291" s="1"/>
      <c r="B291" s="84">
        <f t="shared" si="44"/>
        <v>0</v>
      </c>
      <c r="D291" t="e">
        <f t="shared" si="45"/>
        <v>#N/A</v>
      </c>
      <c r="E291" s="85"/>
      <c r="F291"/>
      <c r="I291" s="84" t="e">
        <f t="shared" si="46"/>
        <v>#DIV/0!</v>
      </c>
      <c r="J291" s="84" t="str">
        <f t="shared" si="47"/>
        <v>NONE</v>
      </c>
      <c r="K291" s="84"/>
      <c r="L291" s="83">
        <f t="shared" si="48"/>
        <v>0</v>
      </c>
      <c r="M291" s="82" t="str">
        <f t="shared" si="49"/>
        <v/>
      </c>
      <c r="N291">
        <f t="shared" si="50"/>
        <v>0</v>
      </c>
      <c r="O291">
        <f t="shared" si="51"/>
        <v>0</v>
      </c>
      <c r="Q291" t="e">
        <f t="shared" si="52"/>
        <v>#DIV/0!</v>
      </c>
      <c r="R291" s="80" t="e">
        <f t="shared" si="53"/>
        <v>#DIV/0!</v>
      </c>
      <c r="S291">
        <f t="shared" si="54"/>
        <v>0</v>
      </c>
    </row>
    <row r="292" spans="1:19" x14ac:dyDescent="0.25">
      <c r="A292" s="1"/>
      <c r="B292" s="84">
        <f t="shared" si="44"/>
        <v>0</v>
      </c>
      <c r="D292" t="e">
        <f t="shared" si="45"/>
        <v>#N/A</v>
      </c>
      <c r="E292" s="85"/>
      <c r="F292"/>
      <c r="I292" s="84" t="e">
        <f t="shared" si="46"/>
        <v>#DIV/0!</v>
      </c>
      <c r="J292" s="84" t="str">
        <f t="shared" si="47"/>
        <v>NONE</v>
      </c>
      <c r="K292" s="84"/>
      <c r="L292" s="83">
        <f t="shared" si="48"/>
        <v>0</v>
      </c>
      <c r="M292" s="82" t="str">
        <f t="shared" si="49"/>
        <v/>
      </c>
      <c r="N292">
        <f t="shared" si="50"/>
        <v>0</v>
      </c>
      <c r="O292">
        <f t="shared" si="51"/>
        <v>0</v>
      </c>
      <c r="Q292" t="e">
        <f t="shared" si="52"/>
        <v>#DIV/0!</v>
      </c>
      <c r="R292" s="80" t="e">
        <f t="shared" si="53"/>
        <v>#DIV/0!</v>
      </c>
      <c r="S292">
        <f t="shared" si="54"/>
        <v>0</v>
      </c>
    </row>
    <row r="293" spans="1:19" x14ac:dyDescent="0.25">
      <c r="A293" s="1"/>
      <c r="B293" s="84">
        <f t="shared" si="44"/>
        <v>0</v>
      </c>
      <c r="D293" t="e">
        <f t="shared" si="45"/>
        <v>#N/A</v>
      </c>
      <c r="E293" s="85"/>
      <c r="F293"/>
      <c r="I293" s="84" t="e">
        <f t="shared" si="46"/>
        <v>#DIV/0!</v>
      </c>
      <c r="J293" s="84" t="str">
        <f t="shared" si="47"/>
        <v>NONE</v>
      </c>
      <c r="K293" s="84"/>
      <c r="L293" s="83">
        <f t="shared" si="48"/>
        <v>0</v>
      </c>
      <c r="M293" s="82" t="str">
        <f t="shared" si="49"/>
        <v/>
      </c>
      <c r="N293">
        <f t="shared" si="50"/>
        <v>0</v>
      </c>
      <c r="O293">
        <f t="shared" si="51"/>
        <v>0</v>
      </c>
      <c r="Q293" t="e">
        <f t="shared" si="52"/>
        <v>#DIV/0!</v>
      </c>
      <c r="R293" s="80" t="e">
        <f t="shared" si="53"/>
        <v>#DIV/0!</v>
      </c>
      <c r="S293">
        <f t="shared" si="54"/>
        <v>0</v>
      </c>
    </row>
    <row r="294" spans="1:19" x14ac:dyDescent="0.25">
      <c r="A294" s="1"/>
      <c r="B294" s="84">
        <f t="shared" si="44"/>
        <v>0</v>
      </c>
      <c r="D294" t="e">
        <f t="shared" si="45"/>
        <v>#N/A</v>
      </c>
      <c r="E294" s="85"/>
      <c r="F294"/>
      <c r="I294" s="84" t="e">
        <f t="shared" si="46"/>
        <v>#DIV/0!</v>
      </c>
      <c r="J294" s="84" t="str">
        <f t="shared" si="47"/>
        <v>NONE</v>
      </c>
      <c r="K294" s="84"/>
      <c r="L294" s="83">
        <f t="shared" si="48"/>
        <v>0</v>
      </c>
      <c r="M294" s="82" t="str">
        <f t="shared" si="49"/>
        <v/>
      </c>
      <c r="N294">
        <f t="shared" si="50"/>
        <v>0</v>
      </c>
      <c r="O294">
        <f t="shared" si="51"/>
        <v>0</v>
      </c>
      <c r="Q294" t="e">
        <f t="shared" si="52"/>
        <v>#DIV/0!</v>
      </c>
      <c r="R294" s="80" t="e">
        <f t="shared" si="53"/>
        <v>#DIV/0!</v>
      </c>
      <c r="S294">
        <f t="shared" si="54"/>
        <v>0</v>
      </c>
    </row>
    <row r="295" spans="1:19" x14ac:dyDescent="0.25">
      <c r="A295" s="1"/>
      <c r="B295" s="84">
        <f t="shared" si="44"/>
        <v>0</v>
      </c>
      <c r="D295" t="e">
        <f t="shared" si="45"/>
        <v>#N/A</v>
      </c>
      <c r="E295" s="85"/>
      <c r="F295"/>
      <c r="I295" s="84" t="e">
        <f t="shared" si="46"/>
        <v>#DIV/0!</v>
      </c>
      <c r="J295" s="84" t="str">
        <f t="shared" si="47"/>
        <v>NONE</v>
      </c>
      <c r="K295" s="84"/>
      <c r="L295" s="83">
        <f t="shared" si="48"/>
        <v>0</v>
      </c>
      <c r="M295" s="82" t="str">
        <f t="shared" si="49"/>
        <v/>
      </c>
      <c r="N295">
        <f t="shared" si="50"/>
        <v>0</v>
      </c>
      <c r="O295">
        <f t="shared" si="51"/>
        <v>0</v>
      </c>
      <c r="Q295" t="e">
        <f t="shared" si="52"/>
        <v>#DIV/0!</v>
      </c>
      <c r="R295" s="80" t="e">
        <f t="shared" si="53"/>
        <v>#DIV/0!</v>
      </c>
      <c r="S295">
        <f t="shared" si="54"/>
        <v>0</v>
      </c>
    </row>
    <row r="296" spans="1:19" x14ac:dyDescent="0.25">
      <c r="A296" s="1"/>
      <c r="B296" s="84">
        <f t="shared" si="44"/>
        <v>0</v>
      </c>
      <c r="D296" t="e">
        <f t="shared" si="45"/>
        <v>#N/A</v>
      </c>
      <c r="E296" s="85"/>
      <c r="F296"/>
      <c r="I296" s="84" t="e">
        <f t="shared" si="46"/>
        <v>#DIV/0!</v>
      </c>
      <c r="J296" s="84" t="str">
        <f t="shared" si="47"/>
        <v>NONE</v>
      </c>
      <c r="K296" s="84"/>
      <c r="L296" s="83">
        <f t="shared" si="48"/>
        <v>0</v>
      </c>
      <c r="M296" s="82" t="str">
        <f t="shared" si="49"/>
        <v/>
      </c>
      <c r="N296">
        <f t="shared" si="50"/>
        <v>0</v>
      </c>
      <c r="O296">
        <f t="shared" si="51"/>
        <v>0</v>
      </c>
      <c r="Q296" t="e">
        <f t="shared" si="52"/>
        <v>#DIV/0!</v>
      </c>
      <c r="R296" s="80" t="e">
        <f t="shared" si="53"/>
        <v>#DIV/0!</v>
      </c>
      <c r="S296">
        <f t="shared" si="54"/>
        <v>0</v>
      </c>
    </row>
    <row r="297" spans="1:19" x14ac:dyDescent="0.25">
      <c r="A297" s="1"/>
      <c r="B297" s="84">
        <f t="shared" si="44"/>
        <v>0</v>
      </c>
      <c r="D297" t="e">
        <f t="shared" si="45"/>
        <v>#N/A</v>
      </c>
      <c r="E297" s="85"/>
      <c r="F297"/>
      <c r="I297" s="84" t="e">
        <f t="shared" si="46"/>
        <v>#DIV/0!</v>
      </c>
      <c r="J297" s="84" t="str">
        <f t="shared" si="47"/>
        <v>NONE</v>
      </c>
      <c r="K297" s="84"/>
      <c r="L297" s="83">
        <f t="shared" si="48"/>
        <v>0</v>
      </c>
      <c r="M297" s="82" t="str">
        <f t="shared" si="49"/>
        <v/>
      </c>
      <c r="N297">
        <f t="shared" si="50"/>
        <v>0</v>
      </c>
      <c r="O297">
        <f t="shared" si="51"/>
        <v>0</v>
      </c>
      <c r="Q297" t="e">
        <f t="shared" si="52"/>
        <v>#DIV/0!</v>
      </c>
      <c r="R297" s="80" t="e">
        <f t="shared" si="53"/>
        <v>#DIV/0!</v>
      </c>
      <c r="S297">
        <f t="shared" si="54"/>
        <v>0</v>
      </c>
    </row>
    <row r="298" spans="1:19" x14ac:dyDescent="0.25">
      <c r="A298" s="1"/>
      <c r="B298" s="84">
        <f t="shared" si="44"/>
        <v>0</v>
      </c>
      <c r="D298" t="e">
        <f t="shared" si="45"/>
        <v>#N/A</v>
      </c>
      <c r="E298" s="85"/>
      <c r="F298"/>
      <c r="I298" s="84" t="e">
        <f t="shared" si="46"/>
        <v>#DIV/0!</v>
      </c>
      <c r="J298" s="84" t="str">
        <f t="shared" si="47"/>
        <v>NONE</v>
      </c>
      <c r="K298" s="84"/>
      <c r="L298" s="83">
        <f t="shared" si="48"/>
        <v>0</v>
      </c>
      <c r="M298" s="82" t="str">
        <f t="shared" si="49"/>
        <v/>
      </c>
      <c r="N298">
        <f t="shared" si="50"/>
        <v>0</v>
      </c>
      <c r="O298">
        <f t="shared" si="51"/>
        <v>0</v>
      </c>
      <c r="Q298" t="e">
        <f t="shared" si="52"/>
        <v>#DIV/0!</v>
      </c>
      <c r="R298" s="80" t="e">
        <f t="shared" si="53"/>
        <v>#DIV/0!</v>
      </c>
      <c r="S298">
        <f t="shared" si="54"/>
        <v>0</v>
      </c>
    </row>
    <row r="299" spans="1:19" x14ac:dyDescent="0.25">
      <c r="A299" s="1"/>
      <c r="B299" s="84">
        <f t="shared" si="44"/>
        <v>0</v>
      </c>
      <c r="D299" t="e">
        <f t="shared" si="45"/>
        <v>#N/A</v>
      </c>
      <c r="E299" s="85"/>
      <c r="F299"/>
      <c r="I299" s="84" t="e">
        <f t="shared" si="46"/>
        <v>#DIV/0!</v>
      </c>
      <c r="J299" s="84" t="str">
        <f t="shared" si="47"/>
        <v>NONE</v>
      </c>
      <c r="K299" s="84"/>
      <c r="L299" s="83">
        <f t="shared" si="48"/>
        <v>0</v>
      </c>
      <c r="M299" s="82" t="str">
        <f t="shared" si="49"/>
        <v/>
      </c>
      <c r="N299">
        <f t="shared" si="50"/>
        <v>0</v>
      </c>
      <c r="O299">
        <f t="shared" si="51"/>
        <v>0</v>
      </c>
      <c r="Q299" t="e">
        <f t="shared" si="52"/>
        <v>#DIV/0!</v>
      </c>
      <c r="R299" s="80" t="e">
        <f t="shared" si="53"/>
        <v>#DIV/0!</v>
      </c>
      <c r="S299">
        <f t="shared" si="54"/>
        <v>0</v>
      </c>
    </row>
    <row r="300" spans="1:19" x14ac:dyDescent="0.25">
      <c r="A300" s="1"/>
      <c r="B300" s="84">
        <f t="shared" si="44"/>
        <v>0</v>
      </c>
      <c r="D300" t="e">
        <f t="shared" si="45"/>
        <v>#N/A</v>
      </c>
      <c r="E300" s="85"/>
      <c r="F300"/>
      <c r="I300" s="84" t="e">
        <f t="shared" si="46"/>
        <v>#DIV/0!</v>
      </c>
      <c r="J300" s="84" t="str">
        <f t="shared" si="47"/>
        <v>NONE</v>
      </c>
      <c r="K300" s="84"/>
      <c r="L300" s="83">
        <f t="shared" si="48"/>
        <v>0</v>
      </c>
      <c r="M300" s="82" t="str">
        <f t="shared" si="49"/>
        <v/>
      </c>
      <c r="N300">
        <f t="shared" si="50"/>
        <v>0</v>
      </c>
      <c r="O300">
        <f t="shared" si="51"/>
        <v>0</v>
      </c>
      <c r="Q300" t="e">
        <f t="shared" si="52"/>
        <v>#DIV/0!</v>
      </c>
      <c r="R300" s="80" t="e">
        <f t="shared" si="53"/>
        <v>#DIV/0!</v>
      </c>
      <c r="S300">
        <f t="shared" si="54"/>
        <v>0</v>
      </c>
    </row>
    <row r="301" spans="1:19" x14ac:dyDescent="0.25">
      <c r="A301" s="1"/>
      <c r="B301" s="84">
        <f t="shared" si="44"/>
        <v>0</v>
      </c>
      <c r="D301" t="e">
        <f t="shared" si="45"/>
        <v>#N/A</v>
      </c>
      <c r="E301" s="85"/>
      <c r="F301"/>
      <c r="I301" s="84" t="e">
        <f t="shared" si="46"/>
        <v>#DIV/0!</v>
      </c>
      <c r="J301" s="84" t="str">
        <f t="shared" si="47"/>
        <v>NONE</v>
      </c>
      <c r="K301" s="84"/>
      <c r="L301" s="83">
        <f t="shared" si="48"/>
        <v>0</v>
      </c>
      <c r="M301" s="82" t="str">
        <f t="shared" si="49"/>
        <v/>
      </c>
      <c r="N301">
        <f t="shared" si="50"/>
        <v>0</v>
      </c>
      <c r="O301">
        <f t="shared" si="51"/>
        <v>0</v>
      </c>
      <c r="Q301" t="e">
        <f t="shared" si="52"/>
        <v>#DIV/0!</v>
      </c>
      <c r="R301" s="80" t="e">
        <f t="shared" si="53"/>
        <v>#DIV/0!</v>
      </c>
      <c r="S301">
        <f t="shared" si="54"/>
        <v>0</v>
      </c>
    </row>
    <row r="302" spans="1:19" x14ac:dyDescent="0.25">
      <c r="A302" s="1"/>
      <c r="B302" s="84">
        <f t="shared" si="44"/>
        <v>0</v>
      </c>
      <c r="D302" t="e">
        <f t="shared" si="45"/>
        <v>#N/A</v>
      </c>
      <c r="E302" s="85"/>
      <c r="F302"/>
      <c r="I302" s="84" t="e">
        <f t="shared" si="46"/>
        <v>#DIV/0!</v>
      </c>
      <c r="J302" s="84" t="str">
        <f t="shared" si="47"/>
        <v>NONE</v>
      </c>
      <c r="K302" s="84"/>
      <c r="L302" s="83">
        <f t="shared" si="48"/>
        <v>0</v>
      </c>
      <c r="M302" s="82" t="str">
        <f t="shared" si="49"/>
        <v/>
      </c>
      <c r="N302">
        <f t="shared" si="50"/>
        <v>0</v>
      </c>
      <c r="O302">
        <f t="shared" si="51"/>
        <v>0</v>
      </c>
      <c r="Q302" t="e">
        <f t="shared" si="52"/>
        <v>#DIV/0!</v>
      </c>
      <c r="R302" s="80" t="e">
        <f t="shared" si="53"/>
        <v>#DIV/0!</v>
      </c>
      <c r="S302">
        <f t="shared" si="54"/>
        <v>0</v>
      </c>
    </row>
    <row r="303" spans="1:19" x14ac:dyDescent="0.25">
      <c r="A303" s="1"/>
      <c r="B303" s="84">
        <f t="shared" si="44"/>
        <v>0</v>
      </c>
      <c r="D303" t="e">
        <f t="shared" si="45"/>
        <v>#N/A</v>
      </c>
      <c r="E303" s="85"/>
      <c r="F303"/>
      <c r="I303" s="84" t="e">
        <f t="shared" si="46"/>
        <v>#DIV/0!</v>
      </c>
      <c r="J303" s="84" t="str">
        <f t="shared" si="47"/>
        <v>NONE</v>
      </c>
      <c r="K303" s="84"/>
      <c r="L303" s="83">
        <f t="shared" si="48"/>
        <v>0</v>
      </c>
      <c r="M303" s="82" t="str">
        <f t="shared" si="49"/>
        <v/>
      </c>
      <c r="N303">
        <f t="shared" si="50"/>
        <v>0</v>
      </c>
      <c r="O303">
        <f t="shared" si="51"/>
        <v>0</v>
      </c>
      <c r="Q303" t="e">
        <f t="shared" si="52"/>
        <v>#DIV/0!</v>
      </c>
      <c r="R303" s="80" t="e">
        <f t="shared" si="53"/>
        <v>#DIV/0!</v>
      </c>
      <c r="S303">
        <f t="shared" si="54"/>
        <v>0</v>
      </c>
    </row>
    <row r="304" spans="1:19" x14ac:dyDescent="0.25">
      <c r="A304" s="1"/>
      <c r="B304" s="84">
        <f t="shared" si="44"/>
        <v>0</v>
      </c>
      <c r="D304" t="e">
        <f t="shared" si="45"/>
        <v>#N/A</v>
      </c>
      <c r="E304" s="85"/>
      <c r="F304"/>
      <c r="I304" s="84" t="e">
        <f t="shared" si="46"/>
        <v>#DIV/0!</v>
      </c>
      <c r="J304" s="84" t="str">
        <f t="shared" si="47"/>
        <v>NONE</v>
      </c>
      <c r="K304" s="84"/>
      <c r="L304" s="83">
        <f t="shared" si="48"/>
        <v>0</v>
      </c>
      <c r="M304" s="82" t="str">
        <f t="shared" si="49"/>
        <v/>
      </c>
      <c r="N304">
        <f t="shared" si="50"/>
        <v>0</v>
      </c>
      <c r="O304">
        <f t="shared" si="51"/>
        <v>0</v>
      </c>
      <c r="Q304" t="e">
        <f t="shared" si="52"/>
        <v>#DIV/0!</v>
      </c>
      <c r="R304" s="80" t="e">
        <f t="shared" si="53"/>
        <v>#DIV/0!</v>
      </c>
      <c r="S304">
        <f t="shared" si="54"/>
        <v>0</v>
      </c>
    </row>
    <row r="305" spans="1:19" x14ac:dyDescent="0.25">
      <c r="A305" s="1"/>
      <c r="B305" s="84">
        <f t="shared" si="44"/>
        <v>0</v>
      </c>
      <c r="D305" t="e">
        <f t="shared" si="45"/>
        <v>#N/A</v>
      </c>
      <c r="E305" s="85"/>
      <c r="F305"/>
      <c r="I305" s="84" t="e">
        <f t="shared" si="46"/>
        <v>#DIV/0!</v>
      </c>
      <c r="J305" s="84" t="str">
        <f t="shared" si="47"/>
        <v>NONE</v>
      </c>
      <c r="K305" s="84"/>
      <c r="L305" s="83">
        <f t="shared" si="48"/>
        <v>0</v>
      </c>
      <c r="M305" s="82" t="str">
        <f t="shared" si="49"/>
        <v/>
      </c>
      <c r="N305">
        <f t="shared" si="50"/>
        <v>0</v>
      </c>
      <c r="O305">
        <f t="shared" si="51"/>
        <v>0</v>
      </c>
      <c r="Q305" t="e">
        <f t="shared" si="52"/>
        <v>#DIV/0!</v>
      </c>
      <c r="R305" s="80" t="e">
        <f t="shared" si="53"/>
        <v>#DIV/0!</v>
      </c>
      <c r="S305">
        <f t="shared" si="54"/>
        <v>0</v>
      </c>
    </row>
    <row r="306" spans="1:19" x14ac:dyDescent="0.25">
      <c r="A306" s="1"/>
      <c r="B306" s="84">
        <f t="shared" si="44"/>
        <v>0</v>
      </c>
      <c r="D306" t="e">
        <f t="shared" si="45"/>
        <v>#N/A</v>
      </c>
      <c r="E306" s="85"/>
      <c r="F306"/>
      <c r="I306" s="84" t="e">
        <f t="shared" si="46"/>
        <v>#DIV/0!</v>
      </c>
      <c r="J306" s="84" t="str">
        <f t="shared" si="47"/>
        <v>NONE</v>
      </c>
      <c r="K306" s="84"/>
      <c r="L306" s="83">
        <f t="shared" si="48"/>
        <v>0</v>
      </c>
      <c r="M306" s="82" t="str">
        <f t="shared" si="49"/>
        <v/>
      </c>
      <c r="N306">
        <f t="shared" si="50"/>
        <v>0</v>
      </c>
      <c r="O306">
        <f t="shared" si="51"/>
        <v>0</v>
      </c>
      <c r="Q306" t="e">
        <f t="shared" si="52"/>
        <v>#DIV/0!</v>
      </c>
      <c r="R306" s="80" t="e">
        <f t="shared" si="53"/>
        <v>#DIV/0!</v>
      </c>
      <c r="S306">
        <f t="shared" si="54"/>
        <v>0</v>
      </c>
    </row>
    <row r="307" spans="1:19" x14ac:dyDescent="0.25">
      <c r="A307" s="1"/>
      <c r="B307" s="84">
        <f t="shared" si="44"/>
        <v>0</v>
      </c>
      <c r="D307" t="e">
        <f t="shared" si="45"/>
        <v>#N/A</v>
      </c>
      <c r="E307" s="85"/>
      <c r="F307"/>
      <c r="I307" s="84" t="e">
        <f t="shared" si="46"/>
        <v>#DIV/0!</v>
      </c>
      <c r="J307" s="84" t="str">
        <f t="shared" si="47"/>
        <v>NONE</v>
      </c>
      <c r="K307" s="84"/>
      <c r="L307" s="83">
        <f t="shared" si="48"/>
        <v>0</v>
      </c>
      <c r="M307" s="82" t="str">
        <f t="shared" si="49"/>
        <v/>
      </c>
      <c r="N307">
        <f t="shared" si="50"/>
        <v>0</v>
      </c>
      <c r="O307">
        <f t="shared" si="51"/>
        <v>0</v>
      </c>
      <c r="Q307" t="e">
        <f t="shared" si="52"/>
        <v>#DIV/0!</v>
      </c>
      <c r="R307" s="80" t="e">
        <f t="shared" si="53"/>
        <v>#DIV/0!</v>
      </c>
      <c r="S307">
        <f t="shared" si="54"/>
        <v>0</v>
      </c>
    </row>
    <row r="308" spans="1:19" x14ac:dyDescent="0.25">
      <c r="A308" s="1"/>
      <c r="B308" s="84">
        <f t="shared" si="44"/>
        <v>0</v>
      </c>
      <c r="D308" t="e">
        <f t="shared" si="45"/>
        <v>#N/A</v>
      </c>
      <c r="E308" s="85"/>
      <c r="F308"/>
      <c r="I308" s="84" t="e">
        <f t="shared" si="46"/>
        <v>#DIV/0!</v>
      </c>
      <c r="J308" s="84" t="str">
        <f t="shared" si="47"/>
        <v>NONE</v>
      </c>
      <c r="K308" s="84"/>
      <c r="L308" s="83">
        <f t="shared" si="48"/>
        <v>0</v>
      </c>
      <c r="M308" s="82" t="str">
        <f t="shared" si="49"/>
        <v/>
      </c>
      <c r="N308">
        <f t="shared" si="50"/>
        <v>0</v>
      </c>
      <c r="O308">
        <f t="shared" si="51"/>
        <v>0</v>
      </c>
      <c r="Q308" t="e">
        <f t="shared" si="52"/>
        <v>#DIV/0!</v>
      </c>
      <c r="R308" s="80" t="e">
        <f t="shared" si="53"/>
        <v>#DIV/0!</v>
      </c>
      <c r="S308">
        <f t="shared" si="54"/>
        <v>0</v>
      </c>
    </row>
    <row r="309" spans="1:19" x14ac:dyDescent="0.25">
      <c r="A309" s="1"/>
      <c r="B309" s="84">
        <f t="shared" si="44"/>
        <v>0</v>
      </c>
      <c r="D309" t="e">
        <f t="shared" si="45"/>
        <v>#N/A</v>
      </c>
      <c r="E309" s="85"/>
      <c r="F309"/>
      <c r="I309" s="84" t="e">
        <f t="shared" si="46"/>
        <v>#DIV/0!</v>
      </c>
      <c r="J309" s="84" t="str">
        <f t="shared" si="47"/>
        <v>NONE</v>
      </c>
      <c r="K309" s="84"/>
      <c r="L309" s="83">
        <f t="shared" si="48"/>
        <v>0</v>
      </c>
      <c r="M309" s="82" t="str">
        <f t="shared" si="49"/>
        <v/>
      </c>
      <c r="N309">
        <f t="shared" si="50"/>
        <v>0</v>
      </c>
      <c r="O309">
        <f t="shared" si="51"/>
        <v>0</v>
      </c>
      <c r="Q309" t="e">
        <f t="shared" si="52"/>
        <v>#DIV/0!</v>
      </c>
      <c r="R309" s="80" t="e">
        <f t="shared" si="53"/>
        <v>#DIV/0!</v>
      </c>
      <c r="S309">
        <f t="shared" si="54"/>
        <v>0</v>
      </c>
    </row>
    <row r="310" spans="1:19" x14ac:dyDescent="0.25">
      <c r="A310" s="1"/>
      <c r="B310" s="84">
        <f t="shared" si="44"/>
        <v>0</v>
      </c>
      <c r="D310" t="e">
        <f t="shared" si="45"/>
        <v>#N/A</v>
      </c>
      <c r="E310" s="85"/>
      <c r="F310"/>
      <c r="I310" s="84" t="e">
        <f t="shared" si="46"/>
        <v>#DIV/0!</v>
      </c>
      <c r="J310" s="84" t="str">
        <f t="shared" si="47"/>
        <v>NONE</v>
      </c>
      <c r="K310" s="84"/>
      <c r="L310" s="83">
        <f t="shared" si="48"/>
        <v>0</v>
      </c>
      <c r="M310" s="82" t="str">
        <f t="shared" si="49"/>
        <v/>
      </c>
      <c r="N310">
        <f t="shared" si="50"/>
        <v>0</v>
      </c>
      <c r="O310">
        <f t="shared" si="51"/>
        <v>0</v>
      </c>
      <c r="Q310" t="e">
        <f t="shared" si="52"/>
        <v>#DIV/0!</v>
      </c>
      <c r="R310" s="80" t="e">
        <f t="shared" si="53"/>
        <v>#DIV/0!</v>
      </c>
      <c r="S310">
        <f t="shared" si="54"/>
        <v>0</v>
      </c>
    </row>
    <row r="311" spans="1:19" x14ac:dyDescent="0.25">
      <c r="A311" s="1"/>
      <c r="B311" s="84">
        <f t="shared" si="44"/>
        <v>0</v>
      </c>
      <c r="D311" t="e">
        <f t="shared" si="45"/>
        <v>#N/A</v>
      </c>
      <c r="E311" s="85"/>
      <c r="F311"/>
      <c r="I311" s="84" t="e">
        <f t="shared" si="46"/>
        <v>#DIV/0!</v>
      </c>
      <c r="J311" s="84" t="str">
        <f t="shared" si="47"/>
        <v>NONE</v>
      </c>
      <c r="K311" s="84"/>
      <c r="L311" s="83">
        <f t="shared" si="48"/>
        <v>0</v>
      </c>
      <c r="M311" s="82" t="str">
        <f t="shared" si="49"/>
        <v/>
      </c>
      <c r="N311">
        <f t="shared" si="50"/>
        <v>0</v>
      </c>
      <c r="O311">
        <f t="shared" si="51"/>
        <v>0</v>
      </c>
      <c r="Q311" t="e">
        <f t="shared" si="52"/>
        <v>#DIV/0!</v>
      </c>
      <c r="R311" s="80" t="e">
        <f t="shared" si="53"/>
        <v>#DIV/0!</v>
      </c>
      <c r="S311">
        <f t="shared" si="54"/>
        <v>0</v>
      </c>
    </row>
    <row r="312" spans="1:19" x14ac:dyDescent="0.25">
      <c r="A312" s="1"/>
      <c r="B312" s="84">
        <f t="shared" si="44"/>
        <v>0</v>
      </c>
      <c r="D312" t="e">
        <f t="shared" si="45"/>
        <v>#N/A</v>
      </c>
      <c r="E312" s="85"/>
      <c r="F312"/>
      <c r="I312" s="84" t="e">
        <f t="shared" si="46"/>
        <v>#DIV/0!</v>
      </c>
      <c r="J312" s="84" t="str">
        <f t="shared" si="47"/>
        <v>NONE</v>
      </c>
      <c r="K312" s="84"/>
      <c r="L312" s="83">
        <f t="shared" si="48"/>
        <v>0</v>
      </c>
      <c r="M312" s="82" t="str">
        <f t="shared" si="49"/>
        <v/>
      </c>
      <c r="N312">
        <f t="shared" si="50"/>
        <v>0</v>
      </c>
      <c r="O312">
        <f t="shared" si="51"/>
        <v>0</v>
      </c>
      <c r="Q312" t="e">
        <f t="shared" si="52"/>
        <v>#DIV/0!</v>
      </c>
      <c r="R312" s="80" t="e">
        <f t="shared" si="53"/>
        <v>#DIV/0!</v>
      </c>
      <c r="S312">
        <f t="shared" si="54"/>
        <v>0</v>
      </c>
    </row>
    <row r="313" spans="1:19" x14ac:dyDescent="0.25">
      <c r="A313" s="1"/>
      <c r="B313" s="84">
        <f t="shared" si="44"/>
        <v>0</v>
      </c>
      <c r="D313" t="e">
        <f t="shared" si="45"/>
        <v>#N/A</v>
      </c>
      <c r="E313" s="85"/>
      <c r="F313"/>
      <c r="I313" s="84" t="e">
        <f t="shared" si="46"/>
        <v>#DIV/0!</v>
      </c>
      <c r="J313" s="84" t="str">
        <f t="shared" si="47"/>
        <v>NONE</v>
      </c>
      <c r="K313" s="84"/>
      <c r="L313" s="83">
        <f t="shared" si="48"/>
        <v>0</v>
      </c>
      <c r="M313" s="82" t="str">
        <f t="shared" si="49"/>
        <v/>
      </c>
      <c r="N313">
        <f t="shared" si="50"/>
        <v>0</v>
      </c>
      <c r="O313">
        <f t="shared" si="51"/>
        <v>0</v>
      </c>
      <c r="Q313" t="e">
        <f t="shared" si="52"/>
        <v>#DIV/0!</v>
      </c>
      <c r="R313" s="80" t="e">
        <f t="shared" si="53"/>
        <v>#DIV/0!</v>
      </c>
      <c r="S313">
        <f t="shared" si="54"/>
        <v>0</v>
      </c>
    </row>
    <row r="314" spans="1:19" x14ac:dyDescent="0.25">
      <c r="A314" s="1"/>
      <c r="B314" s="84">
        <f t="shared" si="44"/>
        <v>0</v>
      </c>
      <c r="D314" t="e">
        <f t="shared" si="45"/>
        <v>#N/A</v>
      </c>
      <c r="E314" s="85"/>
      <c r="F314"/>
      <c r="I314" s="84" t="e">
        <f t="shared" si="46"/>
        <v>#DIV/0!</v>
      </c>
      <c r="J314" s="84" t="str">
        <f t="shared" si="47"/>
        <v>NONE</v>
      </c>
      <c r="K314" s="84"/>
      <c r="L314" s="83">
        <f t="shared" si="48"/>
        <v>0</v>
      </c>
      <c r="M314" s="82" t="str">
        <f t="shared" si="49"/>
        <v/>
      </c>
      <c r="N314">
        <f t="shared" si="50"/>
        <v>0</v>
      </c>
      <c r="O314">
        <f t="shared" si="51"/>
        <v>0</v>
      </c>
      <c r="Q314" t="e">
        <f t="shared" si="52"/>
        <v>#DIV/0!</v>
      </c>
      <c r="R314" s="80" t="e">
        <f t="shared" si="53"/>
        <v>#DIV/0!</v>
      </c>
      <c r="S314">
        <f t="shared" si="54"/>
        <v>0</v>
      </c>
    </row>
    <row r="315" spans="1:19" x14ac:dyDescent="0.25">
      <c r="A315" s="1"/>
      <c r="B315" s="84">
        <f t="shared" si="44"/>
        <v>0</v>
      </c>
      <c r="D315" t="e">
        <f t="shared" si="45"/>
        <v>#N/A</v>
      </c>
      <c r="E315" s="85"/>
      <c r="F315"/>
      <c r="I315" s="84" t="e">
        <f t="shared" si="46"/>
        <v>#DIV/0!</v>
      </c>
      <c r="J315" s="84" t="str">
        <f t="shared" si="47"/>
        <v>NONE</v>
      </c>
      <c r="K315" s="84"/>
      <c r="L315" s="83">
        <f t="shared" si="48"/>
        <v>0</v>
      </c>
      <c r="M315" s="82" t="str">
        <f t="shared" si="49"/>
        <v/>
      </c>
      <c r="N315">
        <f t="shared" si="50"/>
        <v>0</v>
      </c>
      <c r="O315">
        <f t="shared" si="51"/>
        <v>0</v>
      </c>
      <c r="Q315" t="e">
        <f t="shared" si="52"/>
        <v>#DIV/0!</v>
      </c>
      <c r="R315" s="80" t="e">
        <f t="shared" si="53"/>
        <v>#DIV/0!</v>
      </c>
      <c r="S315">
        <f t="shared" si="54"/>
        <v>0</v>
      </c>
    </row>
    <row r="316" spans="1:19" x14ac:dyDescent="0.25">
      <c r="A316" s="1"/>
      <c r="B316" s="84">
        <f t="shared" si="44"/>
        <v>0</v>
      </c>
      <c r="D316" t="e">
        <f t="shared" si="45"/>
        <v>#N/A</v>
      </c>
      <c r="E316" s="85"/>
      <c r="F316"/>
      <c r="I316" s="84" t="e">
        <f t="shared" si="46"/>
        <v>#DIV/0!</v>
      </c>
      <c r="J316" s="84" t="str">
        <f t="shared" si="47"/>
        <v>NONE</v>
      </c>
      <c r="K316" s="84"/>
      <c r="L316" s="83">
        <f t="shared" si="48"/>
        <v>0</v>
      </c>
      <c r="M316" s="82" t="str">
        <f t="shared" si="49"/>
        <v/>
      </c>
      <c r="N316">
        <f t="shared" si="50"/>
        <v>0</v>
      </c>
      <c r="O316">
        <f t="shared" si="51"/>
        <v>0</v>
      </c>
      <c r="Q316" t="e">
        <f t="shared" si="52"/>
        <v>#DIV/0!</v>
      </c>
      <c r="R316" s="80" t="e">
        <f t="shared" si="53"/>
        <v>#DIV/0!</v>
      </c>
      <c r="S316">
        <f t="shared" si="54"/>
        <v>0</v>
      </c>
    </row>
    <row r="317" spans="1:19" x14ac:dyDescent="0.25">
      <c r="A317" s="1"/>
      <c r="B317" s="84">
        <f t="shared" si="44"/>
        <v>0</v>
      </c>
      <c r="D317" t="e">
        <f t="shared" si="45"/>
        <v>#N/A</v>
      </c>
      <c r="E317" s="85"/>
      <c r="F317"/>
      <c r="I317" s="84" t="e">
        <f t="shared" si="46"/>
        <v>#DIV/0!</v>
      </c>
      <c r="J317" s="84" t="str">
        <f t="shared" si="47"/>
        <v>NONE</v>
      </c>
      <c r="K317" s="84"/>
      <c r="L317" s="83">
        <f t="shared" si="48"/>
        <v>0</v>
      </c>
      <c r="M317" s="82" t="str">
        <f t="shared" si="49"/>
        <v/>
      </c>
      <c r="N317">
        <f t="shared" si="50"/>
        <v>0</v>
      </c>
      <c r="O317">
        <f t="shared" si="51"/>
        <v>0</v>
      </c>
      <c r="Q317" t="e">
        <f t="shared" si="52"/>
        <v>#DIV/0!</v>
      </c>
      <c r="R317" s="80" t="e">
        <f t="shared" si="53"/>
        <v>#DIV/0!</v>
      </c>
      <c r="S317">
        <f t="shared" si="54"/>
        <v>0</v>
      </c>
    </row>
    <row r="318" spans="1:19" x14ac:dyDescent="0.25">
      <c r="A318" s="1"/>
      <c r="B318" s="84">
        <f t="shared" si="44"/>
        <v>0</v>
      </c>
      <c r="D318" t="e">
        <f t="shared" si="45"/>
        <v>#N/A</v>
      </c>
      <c r="E318" s="85"/>
      <c r="F318"/>
      <c r="I318" s="84" t="e">
        <f t="shared" si="46"/>
        <v>#DIV/0!</v>
      </c>
      <c r="J318" s="84" t="str">
        <f t="shared" si="47"/>
        <v>NONE</v>
      </c>
      <c r="K318" s="84"/>
      <c r="L318" s="83">
        <f t="shared" si="48"/>
        <v>0</v>
      </c>
      <c r="M318" s="82" t="str">
        <f t="shared" si="49"/>
        <v/>
      </c>
      <c r="N318">
        <f t="shared" si="50"/>
        <v>0</v>
      </c>
      <c r="O318">
        <f t="shared" si="51"/>
        <v>0</v>
      </c>
      <c r="Q318" t="e">
        <f t="shared" si="52"/>
        <v>#DIV/0!</v>
      </c>
      <c r="R318" s="80" t="e">
        <f t="shared" si="53"/>
        <v>#DIV/0!</v>
      </c>
      <c r="S318">
        <f t="shared" si="54"/>
        <v>0</v>
      </c>
    </row>
    <row r="319" spans="1:19" x14ac:dyDescent="0.25">
      <c r="A319" s="1"/>
      <c r="B319" s="84">
        <f t="shared" si="44"/>
        <v>0</v>
      </c>
      <c r="D319" t="e">
        <f t="shared" si="45"/>
        <v>#N/A</v>
      </c>
      <c r="E319" s="85"/>
      <c r="F319"/>
      <c r="I319" s="84" t="e">
        <f t="shared" si="46"/>
        <v>#DIV/0!</v>
      </c>
      <c r="J319" s="84" t="str">
        <f t="shared" si="47"/>
        <v>NONE</v>
      </c>
      <c r="K319" s="84"/>
      <c r="L319" s="83">
        <f t="shared" si="48"/>
        <v>0</v>
      </c>
      <c r="M319" s="82" t="str">
        <f t="shared" si="49"/>
        <v/>
      </c>
      <c r="N319">
        <f t="shared" si="50"/>
        <v>0</v>
      </c>
      <c r="O319">
        <f t="shared" si="51"/>
        <v>0</v>
      </c>
      <c r="Q319" t="e">
        <f t="shared" si="52"/>
        <v>#DIV/0!</v>
      </c>
      <c r="R319" s="80" t="e">
        <f t="shared" si="53"/>
        <v>#DIV/0!</v>
      </c>
      <c r="S319">
        <f t="shared" si="54"/>
        <v>0</v>
      </c>
    </row>
    <row r="320" spans="1:19" x14ac:dyDescent="0.25">
      <c r="A320" s="1"/>
      <c r="B320" s="84">
        <f t="shared" si="44"/>
        <v>0</v>
      </c>
      <c r="D320" t="e">
        <f t="shared" si="45"/>
        <v>#N/A</v>
      </c>
      <c r="E320" s="85"/>
      <c r="F320"/>
      <c r="I320" s="84" t="e">
        <f t="shared" si="46"/>
        <v>#DIV/0!</v>
      </c>
      <c r="J320" s="84" t="str">
        <f t="shared" si="47"/>
        <v>NONE</v>
      </c>
      <c r="K320" s="84"/>
      <c r="L320" s="83">
        <f t="shared" si="48"/>
        <v>0</v>
      </c>
      <c r="M320" s="82" t="str">
        <f t="shared" si="49"/>
        <v/>
      </c>
      <c r="N320">
        <f t="shared" si="50"/>
        <v>0</v>
      </c>
      <c r="O320">
        <f t="shared" si="51"/>
        <v>0</v>
      </c>
      <c r="Q320" t="e">
        <f t="shared" si="52"/>
        <v>#DIV/0!</v>
      </c>
      <c r="R320" s="80" t="e">
        <f t="shared" si="53"/>
        <v>#DIV/0!</v>
      </c>
      <c r="S320">
        <f t="shared" si="54"/>
        <v>0</v>
      </c>
    </row>
    <row r="321" spans="1:19" x14ac:dyDescent="0.25">
      <c r="A321" s="1"/>
      <c r="B321" s="84">
        <f t="shared" si="44"/>
        <v>0</v>
      </c>
      <c r="D321" t="e">
        <f t="shared" si="45"/>
        <v>#N/A</v>
      </c>
      <c r="E321" s="85"/>
      <c r="F321"/>
      <c r="I321" s="84" t="e">
        <f t="shared" si="46"/>
        <v>#DIV/0!</v>
      </c>
      <c r="J321" s="84" t="str">
        <f t="shared" si="47"/>
        <v>NONE</v>
      </c>
      <c r="K321" s="84"/>
      <c r="L321" s="83">
        <f t="shared" si="48"/>
        <v>0</v>
      </c>
      <c r="M321" s="82" t="str">
        <f t="shared" si="49"/>
        <v/>
      </c>
      <c r="N321">
        <f t="shared" si="50"/>
        <v>0</v>
      </c>
      <c r="O321">
        <f t="shared" si="51"/>
        <v>0</v>
      </c>
      <c r="Q321" t="e">
        <f t="shared" si="52"/>
        <v>#DIV/0!</v>
      </c>
      <c r="R321" s="80" t="e">
        <f t="shared" si="53"/>
        <v>#DIV/0!</v>
      </c>
      <c r="S321">
        <f t="shared" si="54"/>
        <v>0</v>
      </c>
    </row>
    <row r="322" spans="1:19" x14ac:dyDescent="0.25">
      <c r="A322" s="1"/>
      <c r="B322" s="84">
        <f t="shared" si="44"/>
        <v>0</v>
      </c>
      <c r="D322" t="e">
        <f t="shared" si="45"/>
        <v>#N/A</v>
      </c>
      <c r="E322" s="85"/>
      <c r="F322"/>
      <c r="I322" s="84" t="e">
        <f t="shared" si="46"/>
        <v>#DIV/0!</v>
      </c>
      <c r="J322" s="84" t="str">
        <f t="shared" si="47"/>
        <v>NONE</v>
      </c>
      <c r="K322" s="84"/>
      <c r="L322" s="83">
        <f t="shared" si="48"/>
        <v>0</v>
      </c>
      <c r="M322" s="82" t="str">
        <f t="shared" si="49"/>
        <v/>
      </c>
      <c r="N322">
        <f t="shared" si="50"/>
        <v>0</v>
      </c>
      <c r="O322">
        <f t="shared" si="51"/>
        <v>0</v>
      </c>
      <c r="Q322" t="e">
        <f t="shared" si="52"/>
        <v>#DIV/0!</v>
      </c>
      <c r="R322" s="80" t="e">
        <f t="shared" si="53"/>
        <v>#DIV/0!</v>
      </c>
      <c r="S322">
        <f t="shared" si="54"/>
        <v>0</v>
      </c>
    </row>
    <row r="323" spans="1:19" x14ac:dyDescent="0.25">
      <c r="A323" s="1"/>
      <c r="B323" s="84">
        <f t="shared" ref="B323:B386" si="55">ROUND(L323,3)</f>
        <v>0</v>
      </c>
      <c r="D323" t="e">
        <f t="shared" ref="D323:D386" si="56">ROUND(IF(F323=4,IF(C323&gt;10,(1*$Y$6+2*$Y$7+7*$Y$8+(C323-10)*$Y$9)/C323,IF(C323&gt;3,(1*$Y$6+2*$Y$7+(C323-3)*$Y$8)/C323,IF(C323&gt;1,(1*$Y$6+(C323-1)*$Y$7)/C323,$Y$6))),VLOOKUP(F323,$W$3:$Y$11,3,FALSE)),2)</f>
        <v>#N/A</v>
      </c>
      <c r="E323" s="85"/>
      <c r="F323"/>
      <c r="I323" s="84" t="e">
        <f t="shared" ref="I323:I386" si="57">ROUND(H323/G323,3)</f>
        <v>#DIV/0!</v>
      </c>
      <c r="J323" s="84" t="str">
        <f t="shared" ref="J323:J386" si="58">IF(C323=0,"NONE",IF(B323&gt;C323,"CHECK",""))</f>
        <v>NONE</v>
      </c>
      <c r="K323" s="84"/>
      <c r="L323" s="83">
        <f t="shared" ref="L323:L386" si="59">IF(C323=0,H323,IF(AND(2&lt;G323,G323&lt;15),IF(ABS(G323-C323)&gt;2,H323,IF(I323=1,I323*C323,IF(H323&lt;C323,H323,I323*C323))),IF(G323&lt;2,IF(AND(ABS(G323-C323)/G323&gt;=0.4,ABS(G323-C323)&gt;=0.2),H323,I323*C323),IF(ABS(G323-C323)/G323&gt;0.15,H323,IF(I323=1,I323*C323,IF(H323&lt;C323,H323,I323*C323))))))</f>
        <v>0</v>
      </c>
      <c r="M323" s="82" t="str">
        <f t="shared" ref="M323:M386" si="60">IF(LEFT(RIGHT(A323,6),1)= "9", "PERSONAL PROPERTY", "")</f>
        <v/>
      </c>
      <c r="N323">
        <f t="shared" ref="N323:N386" si="61">IF(B323&gt;C323,1,0)</f>
        <v>0</v>
      </c>
      <c r="O323">
        <f t="shared" ref="O323:O386" si="62">ABS(B323-H323)</f>
        <v>0</v>
      </c>
      <c r="Q323" t="e">
        <f t="shared" ref="Q323:Q386" si="63">IF(ABS(C323-G323)/G323&gt;0.1,1,0)</f>
        <v>#DIV/0!</v>
      </c>
      <c r="R323" s="80" t="e">
        <f t="shared" ref="R323:R386" si="64">ABS(C323-G323)/G323</f>
        <v>#DIV/0!</v>
      </c>
      <c r="S323">
        <f t="shared" ref="S323:S386" si="65">ABS(C323-G323)</f>
        <v>0</v>
      </c>
    </row>
    <row r="324" spans="1:19" x14ac:dyDescent="0.25">
      <c r="A324" s="1"/>
      <c r="B324" s="84">
        <f t="shared" si="55"/>
        <v>0</v>
      </c>
      <c r="D324" t="e">
        <f t="shared" si="56"/>
        <v>#N/A</v>
      </c>
      <c r="E324" s="85"/>
      <c r="F324"/>
      <c r="I324" s="84" t="e">
        <f t="shared" si="57"/>
        <v>#DIV/0!</v>
      </c>
      <c r="J324" s="84" t="str">
        <f t="shared" si="58"/>
        <v>NONE</v>
      </c>
      <c r="K324" s="84"/>
      <c r="L324" s="83">
        <f t="shared" si="59"/>
        <v>0</v>
      </c>
      <c r="M324" s="82" t="str">
        <f t="shared" si="60"/>
        <v/>
      </c>
      <c r="N324">
        <f t="shared" si="61"/>
        <v>0</v>
      </c>
      <c r="O324">
        <f t="shared" si="62"/>
        <v>0</v>
      </c>
      <c r="Q324" t="e">
        <f t="shared" si="63"/>
        <v>#DIV/0!</v>
      </c>
      <c r="R324" s="80" t="e">
        <f t="shared" si="64"/>
        <v>#DIV/0!</v>
      </c>
      <c r="S324">
        <f t="shared" si="65"/>
        <v>0</v>
      </c>
    </row>
    <row r="325" spans="1:19" x14ac:dyDescent="0.25">
      <c r="A325" s="1"/>
      <c r="B325" s="84">
        <f t="shared" si="55"/>
        <v>0</v>
      </c>
      <c r="D325" t="e">
        <f t="shared" si="56"/>
        <v>#N/A</v>
      </c>
      <c r="E325" s="85"/>
      <c r="F325"/>
      <c r="I325" s="84" t="e">
        <f t="shared" si="57"/>
        <v>#DIV/0!</v>
      </c>
      <c r="J325" s="84" t="str">
        <f t="shared" si="58"/>
        <v>NONE</v>
      </c>
      <c r="K325" s="84"/>
      <c r="L325" s="83">
        <f t="shared" si="59"/>
        <v>0</v>
      </c>
      <c r="M325" s="82" t="str">
        <f t="shared" si="60"/>
        <v/>
      </c>
      <c r="N325">
        <f t="shared" si="61"/>
        <v>0</v>
      </c>
      <c r="O325">
        <f t="shared" si="62"/>
        <v>0</v>
      </c>
      <c r="Q325" t="e">
        <f t="shared" si="63"/>
        <v>#DIV/0!</v>
      </c>
      <c r="R325" s="80" t="e">
        <f t="shared" si="64"/>
        <v>#DIV/0!</v>
      </c>
      <c r="S325">
        <f t="shared" si="65"/>
        <v>0</v>
      </c>
    </row>
    <row r="326" spans="1:19" x14ac:dyDescent="0.25">
      <c r="A326" s="1"/>
      <c r="B326" s="84">
        <f t="shared" si="55"/>
        <v>0</v>
      </c>
      <c r="D326" t="e">
        <f t="shared" si="56"/>
        <v>#N/A</v>
      </c>
      <c r="E326" s="85"/>
      <c r="F326"/>
      <c r="I326" s="84" t="e">
        <f t="shared" si="57"/>
        <v>#DIV/0!</v>
      </c>
      <c r="J326" s="84" t="str">
        <f t="shared" si="58"/>
        <v>NONE</v>
      </c>
      <c r="K326" s="84"/>
      <c r="L326" s="83">
        <f t="shared" si="59"/>
        <v>0</v>
      </c>
      <c r="M326" s="82" t="str">
        <f t="shared" si="60"/>
        <v/>
      </c>
      <c r="N326">
        <f t="shared" si="61"/>
        <v>0</v>
      </c>
      <c r="O326">
        <f t="shared" si="62"/>
        <v>0</v>
      </c>
      <c r="Q326" t="e">
        <f t="shared" si="63"/>
        <v>#DIV/0!</v>
      </c>
      <c r="R326" s="80" t="e">
        <f t="shared" si="64"/>
        <v>#DIV/0!</v>
      </c>
      <c r="S326">
        <f t="shared" si="65"/>
        <v>0</v>
      </c>
    </row>
    <row r="327" spans="1:19" x14ac:dyDescent="0.25">
      <c r="A327" s="1"/>
      <c r="B327" s="84">
        <f t="shared" si="55"/>
        <v>0</v>
      </c>
      <c r="D327" t="e">
        <f t="shared" si="56"/>
        <v>#N/A</v>
      </c>
      <c r="E327" s="85"/>
      <c r="F327"/>
      <c r="I327" s="84" t="e">
        <f t="shared" si="57"/>
        <v>#DIV/0!</v>
      </c>
      <c r="J327" s="84" t="str">
        <f t="shared" si="58"/>
        <v>NONE</v>
      </c>
      <c r="K327" s="84"/>
      <c r="L327" s="83">
        <f t="shared" si="59"/>
        <v>0</v>
      </c>
      <c r="M327" s="82" t="str">
        <f t="shared" si="60"/>
        <v/>
      </c>
      <c r="N327">
        <f t="shared" si="61"/>
        <v>0</v>
      </c>
      <c r="O327">
        <f t="shared" si="62"/>
        <v>0</v>
      </c>
      <c r="Q327" t="e">
        <f t="shared" si="63"/>
        <v>#DIV/0!</v>
      </c>
      <c r="R327" s="80" t="e">
        <f t="shared" si="64"/>
        <v>#DIV/0!</v>
      </c>
      <c r="S327">
        <f t="shared" si="65"/>
        <v>0</v>
      </c>
    </row>
    <row r="328" spans="1:19" x14ac:dyDescent="0.25">
      <c r="A328" s="1"/>
      <c r="B328" s="84">
        <f t="shared" si="55"/>
        <v>0</v>
      </c>
      <c r="D328" t="e">
        <f t="shared" si="56"/>
        <v>#N/A</v>
      </c>
      <c r="E328" s="85"/>
      <c r="F328"/>
      <c r="I328" s="84" t="e">
        <f t="shared" si="57"/>
        <v>#DIV/0!</v>
      </c>
      <c r="J328" s="84" t="str">
        <f t="shared" si="58"/>
        <v>NONE</v>
      </c>
      <c r="K328" s="84"/>
      <c r="L328" s="83">
        <f t="shared" si="59"/>
        <v>0</v>
      </c>
      <c r="M328" s="82" t="str">
        <f t="shared" si="60"/>
        <v/>
      </c>
      <c r="N328">
        <f t="shared" si="61"/>
        <v>0</v>
      </c>
      <c r="O328">
        <f t="shared" si="62"/>
        <v>0</v>
      </c>
      <c r="Q328" t="e">
        <f t="shared" si="63"/>
        <v>#DIV/0!</v>
      </c>
      <c r="R328" s="80" t="e">
        <f t="shared" si="64"/>
        <v>#DIV/0!</v>
      </c>
      <c r="S328">
        <f t="shared" si="65"/>
        <v>0</v>
      </c>
    </row>
    <row r="329" spans="1:19" x14ac:dyDescent="0.25">
      <c r="A329" s="1"/>
      <c r="B329" s="84">
        <f t="shared" si="55"/>
        <v>0</v>
      </c>
      <c r="D329" t="e">
        <f t="shared" si="56"/>
        <v>#N/A</v>
      </c>
      <c r="E329" s="85"/>
      <c r="F329"/>
      <c r="I329" s="84" t="e">
        <f t="shared" si="57"/>
        <v>#DIV/0!</v>
      </c>
      <c r="J329" s="84" t="str">
        <f t="shared" si="58"/>
        <v>NONE</v>
      </c>
      <c r="K329" s="84"/>
      <c r="L329" s="83">
        <f t="shared" si="59"/>
        <v>0</v>
      </c>
      <c r="M329" s="82" t="str">
        <f t="shared" si="60"/>
        <v/>
      </c>
      <c r="N329">
        <f t="shared" si="61"/>
        <v>0</v>
      </c>
      <c r="O329">
        <f t="shared" si="62"/>
        <v>0</v>
      </c>
      <c r="Q329" t="e">
        <f t="shared" si="63"/>
        <v>#DIV/0!</v>
      </c>
      <c r="R329" s="80" t="e">
        <f t="shared" si="64"/>
        <v>#DIV/0!</v>
      </c>
      <c r="S329">
        <f t="shared" si="65"/>
        <v>0</v>
      </c>
    </row>
    <row r="330" spans="1:19" x14ac:dyDescent="0.25">
      <c r="A330" s="1"/>
      <c r="B330" s="84">
        <f t="shared" si="55"/>
        <v>0</v>
      </c>
      <c r="D330" t="e">
        <f t="shared" si="56"/>
        <v>#N/A</v>
      </c>
      <c r="E330" s="85"/>
      <c r="F330"/>
      <c r="I330" s="84" t="e">
        <f t="shared" si="57"/>
        <v>#DIV/0!</v>
      </c>
      <c r="J330" s="84" t="str">
        <f t="shared" si="58"/>
        <v>NONE</v>
      </c>
      <c r="K330" s="84"/>
      <c r="L330" s="83">
        <f t="shared" si="59"/>
        <v>0</v>
      </c>
      <c r="M330" s="82" t="str">
        <f t="shared" si="60"/>
        <v/>
      </c>
      <c r="N330">
        <f t="shared" si="61"/>
        <v>0</v>
      </c>
      <c r="O330">
        <f t="shared" si="62"/>
        <v>0</v>
      </c>
      <c r="Q330" t="e">
        <f t="shared" si="63"/>
        <v>#DIV/0!</v>
      </c>
      <c r="R330" s="80" t="e">
        <f t="shared" si="64"/>
        <v>#DIV/0!</v>
      </c>
      <c r="S330">
        <f t="shared" si="65"/>
        <v>0</v>
      </c>
    </row>
    <row r="331" spans="1:19" x14ac:dyDescent="0.25">
      <c r="A331" s="1"/>
      <c r="B331" s="84">
        <f t="shared" si="55"/>
        <v>0</v>
      </c>
      <c r="D331" t="e">
        <f t="shared" si="56"/>
        <v>#N/A</v>
      </c>
      <c r="E331" s="85"/>
      <c r="F331"/>
      <c r="I331" s="84" t="e">
        <f t="shared" si="57"/>
        <v>#DIV/0!</v>
      </c>
      <c r="J331" s="84" t="str">
        <f t="shared" si="58"/>
        <v>NONE</v>
      </c>
      <c r="K331" s="84"/>
      <c r="L331" s="83">
        <f t="shared" si="59"/>
        <v>0</v>
      </c>
      <c r="M331" s="82" t="str">
        <f t="shared" si="60"/>
        <v/>
      </c>
      <c r="N331">
        <f t="shared" si="61"/>
        <v>0</v>
      </c>
      <c r="O331">
        <f t="shared" si="62"/>
        <v>0</v>
      </c>
      <c r="Q331" t="e">
        <f t="shared" si="63"/>
        <v>#DIV/0!</v>
      </c>
      <c r="R331" s="80" t="e">
        <f t="shared" si="64"/>
        <v>#DIV/0!</v>
      </c>
      <c r="S331">
        <f t="shared" si="65"/>
        <v>0</v>
      </c>
    </row>
    <row r="332" spans="1:19" x14ac:dyDescent="0.25">
      <c r="A332" s="1"/>
      <c r="B332" s="84">
        <f t="shared" si="55"/>
        <v>0</v>
      </c>
      <c r="D332" t="e">
        <f t="shared" si="56"/>
        <v>#N/A</v>
      </c>
      <c r="E332" s="85"/>
      <c r="F332"/>
      <c r="I332" s="84" t="e">
        <f t="shared" si="57"/>
        <v>#DIV/0!</v>
      </c>
      <c r="J332" s="84" t="str">
        <f t="shared" si="58"/>
        <v>NONE</v>
      </c>
      <c r="K332" s="84"/>
      <c r="L332" s="83">
        <f t="shared" si="59"/>
        <v>0</v>
      </c>
      <c r="M332" s="82" t="str">
        <f t="shared" si="60"/>
        <v/>
      </c>
      <c r="N332">
        <f t="shared" si="61"/>
        <v>0</v>
      </c>
      <c r="O332">
        <f t="shared" si="62"/>
        <v>0</v>
      </c>
      <c r="Q332" t="e">
        <f t="shared" si="63"/>
        <v>#DIV/0!</v>
      </c>
      <c r="R332" s="80" t="e">
        <f t="shared" si="64"/>
        <v>#DIV/0!</v>
      </c>
      <c r="S332">
        <f t="shared" si="65"/>
        <v>0</v>
      </c>
    </row>
    <row r="333" spans="1:19" x14ac:dyDescent="0.25">
      <c r="A333" s="1"/>
      <c r="B333" s="84">
        <f t="shared" si="55"/>
        <v>0</v>
      </c>
      <c r="D333" t="e">
        <f t="shared" si="56"/>
        <v>#N/A</v>
      </c>
      <c r="E333" s="85"/>
      <c r="F333"/>
      <c r="I333" s="84" t="e">
        <f t="shared" si="57"/>
        <v>#DIV/0!</v>
      </c>
      <c r="J333" s="84" t="str">
        <f t="shared" si="58"/>
        <v>NONE</v>
      </c>
      <c r="K333" s="84"/>
      <c r="L333" s="83">
        <f t="shared" si="59"/>
        <v>0</v>
      </c>
      <c r="M333" s="82" t="str">
        <f t="shared" si="60"/>
        <v/>
      </c>
      <c r="N333">
        <f t="shared" si="61"/>
        <v>0</v>
      </c>
      <c r="O333">
        <f t="shared" si="62"/>
        <v>0</v>
      </c>
      <c r="Q333" t="e">
        <f t="shared" si="63"/>
        <v>#DIV/0!</v>
      </c>
      <c r="R333" s="80" t="e">
        <f t="shared" si="64"/>
        <v>#DIV/0!</v>
      </c>
      <c r="S333">
        <f t="shared" si="65"/>
        <v>0</v>
      </c>
    </row>
    <row r="334" spans="1:19" x14ac:dyDescent="0.25">
      <c r="A334" s="1"/>
      <c r="B334" s="84">
        <f t="shared" si="55"/>
        <v>0</v>
      </c>
      <c r="D334" t="e">
        <f t="shared" si="56"/>
        <v>#N/A</v>
      </c>
      <c r="E334" s="85"/>
      <c r="F334"/>
      <c r="I334" s="84" t="e">
        <f t="shared" si="57"/>
        <v>#DIV/0!</v>
      </c>
      <c r="J334" s="84" t="str">
        <f t="shared" si="58"/>
        <v>NONE</v>
      </c>
      <c r="K334" s="84"/>
      <c r="L334" s="83">
        <f t="shared" si="59"/>
        <v>0</v>
      </c>
      <c r="M334" s="82" t="str">
        <f t="shared" si="60"/>
        <v/>
      </c>
      <c r="N334">
        <f t="shared" si="61"/>
        <v>0</v>
      </c>
      <c r="O334">
        <f t="shared" si="62"/>
        <v>0</v>
      </c>
      <c r="Q334" t="e">
        <f t="shared" si="63"/>
        <v>#DIV/0!</v>
      </c>
      <c r="R334" s="80" t="e">
        <f t="shared" si="64"/>
        <v>#DIV/0!</v>
      </c>
      <c r="S334">
        <f t="shared" si="65"/>
        <v>0</v>
      </c>
    </row>
    <row r="335" spans="1:19" x14ac:dyDescent="0.25">
      <c r="A335" s="1"/>
      <c r="B335" s="84">
        <f t="shared" si="55"/>
        <v>0</v>
      </c>
      <c r="D335" t="e">
        <f t="shared" si="56"/>
        <v>#N/A</v>
      </c>
      <c r="E335" s="85"/>
      <c r="F335"/>
      <c r="I335" s="84" t="e">
        <f t="shared" si="57"/>
        <v>#DIV/0!</v>
      </c>
      <c r="J335" s="84" t="str">
        <f t="shared" si="58"/>
        <v>NONE</v>
      </c>
      <c r="K335" s="84"/>
      <c r="L335" s="83">
        <f t="shared" si="59"/>
        <v>0</v>
      </c>
      <c r="M335" s="82" t="str">
        <f t="shared" si="60"/>
        <v/>
      </c>
      <c r="N335">
        <f t="shared" si="61"/>
        <v>0</v>
      </c>
      <c r="O335">
        <f t="shared" si="62"/>
        <v>0</v>
      </c>
      <c r="Q335" t="e">
        <f t="shared" si="63"/>
        <v>#DIV/0!</v>
      </c>
      <c r="R335" s="80" t="e">
        <f t="shared" si="64"/>
        <v>#DIV/0!</v>
      </c>
      <c r="S335">
        <f t="shared" si="65"/>
        <v>0</v>
      </c>
    </row>
    <row r="336" spans="1:19" x14ac:dyDescent="0.25">
      <c r="A336" s="1"/>
      <c r="B336" s="84">
        <f t="shared" si="55"/>
        <v>0</v>
      </c>
      <c r="D336" t="e">
        <f t="shared" si="56"/>
        <v>#N/A</v>
      </c>
      <c r="E336" s="85"/>
      <c r="F336"/>
      <c r="I336" s="84" t="e">
        <f t="shared" si="57"/>
        <v>#DIV/0!</v>
      </c>
      <c r="J336" s="84" t="str">
        <f t="shared" si="58"/>
        <v>NONE</v>
      </c>
      <c r="K336" s="84"/>
      <c r="L336" s="83">
        <f t="shared" si="59"/>
        <v>0</v>
      </c>
      <c r="M336" s="82" t="str">
        <f t="shared" si="60"/>
        <v/>
      </c>
      <c r="N336">
        <f t="shared" si="61"/>
        <v>0</v>
      </c>
      <c r="O336">
        <f t="shared" si="62"/>
        <v>0</v>
      </c>
      <c r="Q336" t="e">
        <f t="shared" si="63"/>
        <v>#DIV/0!</v>
      </c>
      <c r="R336" s="80" t="e">
        <f t="shared" si="64"/>
        <v>#DIV/0!</v>
      </c>
      <c r="S336">
        <f t="shared" si="65"/>
        <v>0</v>
      </c>
    </row>
    <row r="337" spans="1:25" x14ac:dyDescent="0.25">
      <c r="A337" s="1"/>
      <c r="B337" s="84">
        <f t="shared" si="55"/>
        <v>0</v>
      </c>
      <c r="D337" t="e">
        <f t="shared" si="56"/>
        <v>#N/A</v>
      </c>
      <c r="E337" s="85"/>
      <c r="F337"/>
      <c r="I337" s="84" t="e">
        <f t="shared" si="57"/>
        <v>#DIV/0!</v>
      </c>
      <c r="J337" s="84" t="str">
        <f t="shared" si="58"/>
        <v>NONE</v>
      </c>
      <c r="K337" s="84"/>
      <c r="L337" s="83">
        <f t="shared" si="59"/>
        <v>0</v>
      </c>
      <c r="M337" s="82" t="str">
        <f t="shared" si="60"/>
        <v/>
      </c>
      <c r="N337">
        <f t="shared" si="61"/>
        <v>0</v>
      </c>
      <c r="O337">
        <f t="shared" si="62"/>
        <v>0</v>
      </c>
      <c r="Q337" t="e">
        <f t="shared" si="63"/>
        <v>#DIV/0!</v>
      </c>
      <c r="R337" s="80" t="e">
        <f t="shared" si="64"/>
        <v>#DIV/0!</v>
      </c>
      <c r="S337">
        <f t="shared" si="65"/>
        <v>0</v>
      </c>
    </row>
    <row r="338" spans="1:25" x14ac:dyDescent="0.25">
      <c r="A338" s="1"/>
      <c r="B338" s="84">
        <f t="shared" si="55"/>
        <v>0</v>
      </c>
      <c r="D338" t="e">
        <f t="shared" si="56"/>
        <v>#N/A</v>
      </c>
      <c r="E338" s="85"/>
      <c r="F338"/>
      <c r="I338" s="84" t="e">
        <f t="shared" si="57"/>
        <v>#DIV/0!</v>
      </c>
      <c r="J338" s="84" t="str">
        <f t="shared" si="58"/>
        <v>NONE</v>
      </c>
      <c r="K338" s="84"/>
      <c r="L338" s="83">
        <f t="shared" si="59"/>
        <v>0</v>
      </c>
      <c r="M338" s="82" t="str">
        <f t="shared" si="60"/>
        <v/>
      </c>
      <c r="N338">
        <f t="shared" si="61"/>
        <v>0</v>
      </c>
      <c r="O338">
        <f t="shared" si="62"/>
        <v>0</v>
      </c>
      <c r="Q338" t="e">
        <f t="shared" si="63"/>
        <v>#DIV/0!</v>
      </c>
      <c r="R338" s="80" t="e">
        <f t="shared" si="64"/>
        <v>#DIV/0!</v>
      </c>
      <c r="S338">
        <f t="shared" si="65"/>
        <v>0</v>
      </c>
    </row>
    <row r="339" spans="1:25" x14ac:dyDescent="0.25">
      <c r="A339" s="1"/>
      <c r="B339" s="84">
        <f t="shared" si="55"/>
        <v>0</v>
      </c>
      <c r="D339" t="e">
        <f t="shared" si="56"/>
        <v>#N/A</v>
      </c>
      <c r="E339" s="85"/>
      <c r="F339"/>
      <c r="I339" s="84" t="e">
        <f t="shared" si="57"/>
        <v>#DIV/0!</v>
      </c>
      <c r="J339" s="84" t="str">
        <f t="shared" si="58"/>
        <v>NONE</v>
      </c>
      <c r="K339" s="84"/>
      <c r="L339" s="83">
        <f t="shared" si="59"/>
        <v>0</v>
      </c>
      <c r="M339" s="82" t="str">
        <f t="shared" si="60"/>
        <v/>
      </c>
      <c r="N339">
        <f t="shared" si="61"/>
        <v>0</v>
      </c>
      <c r="O339">
        <f t="shared" si="62"/>
        <v>0</v>
      </c>
      <c r="Q339" t="e">
        <f t="shared" si="63"/>
        <v>#DIV/0!</v>
      </c>
      <c r="R339" s="80" t="e">
        <f t="shared" si="64"/>
        <v>#DIV/0!</v>
      </c>
      <c r="S339">
        <f t="shared" si="65"/>
        <v>0</v>
      </c>
    </row>
    <row r="340" spans="1:25" x14ac:dyDescent="0.25">
      <c r="A340" s="1"/>
      <c r="B340" s="84">
        <f t="shared" si="55"/>
        <v>0</v>
      </c>
      <c r="D340" t="e">
        <f t="shared" si="56"/>
        <v>#N/A</v>
      </c>
      <c r="E340" s="85"/>
      <c r="F340"/>
      <c r="I340" s="84" t="e">
        <f t="shared" si="57"/>
        <v>#DIV/0!</v>
      </c>
      <c r="J340" s="84" t="str">
        <f t="shared" si="58"/>
        <v>NONE</v>
      </c>
      <c r="K340" s="84"/>
      <c r="L340" s="83">
        <f t="shared" si="59"/>
        <v>0</v>
      </c>
      <c r="M340" s="82" t="str">
        <f t="shared" si="60"/>
        <v/>
      </c>
      <c r="N340">
        <f t="shared" si="61"/>
        <v>0</v>
      </c>
      <c r="O340">
        <f t="shared" si="62"/>
        <v>0</v>
      </c>
      <c r="Q340" t="e">
        <f t="shared" si="63"/>
        <v>#DIV/0!</v>
      </c>
      <c r="R340" s="80" t="e">
        <f t="shared" si="64"/>
        <v>#DIV/0!</v>
      </c>
      <c r="S340">
        <f t="shared" si="65"/>
        <v>0</v>
      </c>
    </row>
    <row r="341" spans="1:25" x14ac:dyDescent="0.25">
      <c r="A341" s="1"/>
      <c r="B341" s="84">
        <f t="shared" si="55"/>
        <v>0</v>
      </c>
      <c r="D341" t="e">
        <f t="shared" si="56"/>
        <v>#N/A</v>
      </c>
      <c r="E341" s="85"/>
      <c r="F341"/>
      <c r="I341" s="84" t="e">
        <f t="shared" si="57"/>
        <v>#DIV/0!</v>
      </c>
      <c r="J341" s="84" t="str">
        <f t="shared" si="58"/>
        <v>NONE</v>
      </c>
      <c r="K341" s="84"/>
      <c r="L341" s="83">
        <f t="shared" si="59"/>
        <v>0</v>
      </c>
      <c r="M341" s="82" t="str">
        <f t="shared" si="60"/>
        <v/>
      </c>
      <c r="N341">
        <f t="shared" si="61"/>
        <v>0</v>
      </c>
      <c r="O341">
        <f t="shared" si="62"/>
        <v>0</v>
      </c>
      <c r="Q341" t="e">
        <f t="shared" si="63"/>
        <v>#DIV/0!</v>
      </c>
      <c r="R341" s="80" t="e">
        <f t="shared" si="64"/>
        <v>#DIV/0!</v>
      </c>
      <c r="S341">
        <f t="shared" si="65"/>
        <v>0</v>
      </c>
    </row>
    <row r="342" spans="1:25" x14ac:dyDescent="0.25">
      <c r="A342" s="1"/>
      <c r="B342" s="84">
        <f t="shared" si="55"/>
        <v>0</v>
      </c>
      <c r="D342" t="e">
        <f t="shared" si="56"/>
        <v>#N/A</v>
      </c>
      <c r="E342" s="85"/>
      <c r="F342"/>
      <c r="I342" s="84" t="e">
        <f t="shared" si="57"/>
        <v>#DIV/0!</v>
      </c>
      <c r="J342" s="84" t="str">
        <f t="shared" si="58"/>
        <v>NONE</v>
      </c>
      <c r="K342" s="84"/>
      <c r="L342" s="83">
        <f t="shared" si="59"/>
        <v>0</v>
      </c>
      <c r="M342" s="82" t="str">
        <f t="shared" si="60"/>
        <v/>
      </c>
      <c r="N342">
        <f t="shared" si="61"/>
        <v>0</v>
      </c>
      <c r="O342">
        <f t="shared" si="62"/>
        <v>0</v>
      </c>
      <c r="Q342" t="e">
        <f t="shared" si="63"/>
        <v>#DIV/0!</v>
      </c>
      <c r="R342" s="80" t="e">
        <f t="shared" si="64"/>
        <v>#DIV/0!</v>
      </c>
      <c r="S342">
        <f t="shared" si="65"/>
        <v>0</v>
      </c>
    </row>
    <row r="343" spans="1:25" x14ac:dyDescent="0.25">
      <c r="A343" s="1"/>
      <c r="B343" s="84">
        <f t="shared" si="55"/>
        <v>0</v>
      </c>
      <c r="D343" t="e">
        <f t="shared" si="56"/>
        <v>#N/A</v>
      </c>
      <c r="E343" s="85"/>
      <c r="F343"/>
      <c r="I343" s="84" t="e">
        <f t="shared" si="57"/>
        <v>#DIV/0!</v>
      </c>
      <c r="J343" s="84" t="str">
        <f t="shared" si="58"/>
        <v>NONE</v>
      </c>
      <c r="K343" s="84"/>
      <c r="L343" s="83">
        <f t="shared" si="59"/>
        <v>0</v>
      </c>
      <c r="M343" s="82" t="str">
        <f t="shared" si="60"/>
        <v/>
      </c>
      <c r="N343">
        <f t="shared" si="61"/>
        <v>0</v>
      </c>
      <c r="O343">
        <f t="shared" si="62"/>
        <v>0</v>
      </c>
      <c r="Q343" t="e">
        <f t="shared" si="63"/>
        <v>#DIV/0!</v>
      </c>
      <c r="R343" s="80" t="e">
        <f t="shared" si="64"/>
        <v>#DIV/0!</v>
      </c>
      <c r="S343">
        <f t="shared" si="65"/>
        <v>0</v>
      </c>
    </row>
    <row r="344" spans="1:25" x14ac:dyDescent="0.25">
      <c r="A344" s="1"/>
      <c r="B344" s="84">
        <f t="shared" si="55"/>
        <v>0</v>
      </c>
      <c r="D344" t="e">
        <f t="shared" si="56"/>
        <v>#N/A</v>
      </c>
      <c r="E344" s="85"/>
      <c r="F344"/>
      <c r="I344" s="84" t="e">
        <f t="shared" si="57"/>
        <v>#DIV/0!</v>
      </c>
      <c r="J344" s="84" t="str">
        <f t="shared" si="58"/>
        <v>NONE</v>
      </c>
      <c r="K344" s="84"/>
      <c r="L344" s="83">
        <f t="shared" si="59"/>
        <v>0</v>
      </c>
      <c r="M344" s="82" t="str">
        <f t="shared" si="60"/>
        <v/>
      </c>
      <c r="N344">
        <f t="shared" si="61"/>
        <v>0</v>
      </c>
      <c r="O344">
        <f t="shared" si="62"/>
        <v>0</v>
      </c>
      <c r="Q344" t="e">
        <f t="shared" si="63"/>
        <v>#DIV/0!</v>
      </c>
      <c r="R344" s="80" t="e">
        <f t="shared" si="64"/>
        <v>#DIV/0!</v>
      </c>
      <c r="S344">
        <f t="shared" si="65"/>
        <v>0</v>
      </c>
    </row>
    <row r="345" spans="1:25" x14ac:dyDescent="0.25">
      <c r="A345" s="1"/>
      <c r="B345" s="84">
        <f t="shared" si="55"/>
        <v>0</v>
      </c>
      <c r="D345" t="e">
        <f t="shared" si="56"/>
        <v>#N/A</v>
      </c>
      <c r="E345" s="85"/>
      <c r="F345"/>
      <c r="I345" s="84" t="e">
        <f t="shared" si="57"/>
        <v>#DIV/0!</v>
      </c>
      <c r="J345" s="84" t="str">
        <f t="shared" si="58"/>
        <v>NONE</v>
      </c>
      <c r="K345" s="84"/>
      <c r="L345" s="83">
        <f t="shared" si="59"/>
        <v>0</v>
      </c>
      <c r="M345" s="82" t="str">
        <f t="shared" si="60"/>
        <v/>
      </c>
      <c r="N345">
        <f t="shared" si="61"/>
        <v>0</v>
      </c>
      <c r="O345">
        <f t="shared" si="62"/>
        <v>0</v>
      </c>
      <c r="Q345" t="e">
        <f t="shared" si="63"/>
        <v>#DIV/0!</v>
      </c>
      <c r="R345" s="80" t="e">
        <f t="shared" si="64"/>
        <v>#DIV/0!</v>
      </c>
      <c r="S345">
        <f t="shared" si="65"/>
        <v>0</v>
      </c>
    </row>
    <row r="346" spans="1:25" x14ac:dyDescent="0.25">
      <c r="A346" s="1"/>
      <c r="B346" s="84">
        <f t="shared" si="55"/>
        <v>0</v>
      </c>
      <c r="D346" t="e">
        <f t="shared" si="56"/>
        <v>#N/A</v>
      </c>
      <c r="E346" s="85"/>
      <c r="F346"/>
      <c r="I346" s="84" t="e">
        <f t="shared" si="57"/>
        <v>#DIV/0!</v>
      </c>
      <c r="J346" s="84" t="str">
        <f t="shared" si="58"/>
        <v>NONE</v>
      </c>
      <c r="K346" s="84"/>
      <c r="L346" s="83">
        <f t="shared" si="59"/>
        <v>0</v>
      </c>
      <c r="M346" s="82" t="str">
        <f t="shared" si="60"/>
        <v/>
      </c>
      <c r="N346">
        <f t="shared" si="61"/>
        <v>0</v>
      </c>
      <c r="O346">
        <f t="shared" si="62"/>
        <v>0</v>
      </c>
      <c r="Q346" t="e">
        <f t="shared" si="63"/>
        <v>#DIV/0!</v>
      </c>
      <c r="R346" s="80" t="e">
        <f t="shared" si="64"/>
        <v>#DIV/0!</v>
      </c>
      <c r="S346">
        <f t="shared" si="65"/>
        <v>0</v>
      </c>
    </row>
    <row r="347" spans="1:25" x14ac:dyDescent="0.25">
      <c r="B347" s="84">
        <f t="shared" si="55"/>
        <v>0</v>
      </c>
      <c r="D347" t="e">
        <f t="shared" si="56"/>
        <v>#N/A</v>
      </c>
      <c r="E347" s="85"/>
      <c r="F347"/>
      <c r="I347" s="84" t="e">
        <f t="shared" si="57"/>
        <v>#DIV/0!</v>
      </c>
      <c r="J347" s="84" t="str">
        <f t="shared" si="58"/>
        <v>NONE</v>
      </c>
      <c r="K347" s="84"/>
      <c r="L347" s="83">
        <f t="shared" si="59"/>
        <v>0</v>
      </c>
      <c r="M347" s="82" t="str">
        <f t="shared" si="60"/>
        <v/>
      </c>
      <c r="N347">
        <f t="shared" si="61"/>
        <v>0</v>
      </c>
      <c r="O347">
        <f t="shared" si="62"/>
        <v>0</v>
      </c>
      <c r="Q347" t="e">
        <f t="shared" si="63"/>
        <v>#DIV/0!</v>
      </c>
      <c r="R347" s="80" t="e">
        <f t="shared" si="64"/>
        <v>#DIV/0!</v>
      </c>
      <c r="S347">
        <f t="shared" si="65"/>
        <v>0</v>
      </c>
    </row>
    <row r="348" spans="1:25" x14ac:dyDescent="0.25">
      <c r="B348" s="84">
        <f t="shared" si="55"/>
        <v>0</v>
      </c>
      <c r="D348" t="e">
        <f t="shared" si="56"/>
        <v>#N/A</v>
      </c>
      <c r="E348" s="85"/>
      <c r="F348"/>
      <c r="I348" s="84" t="e">
        <f t="shared" si="57"/>
        <v>#DIV/0!</v>
      </c>
      <c r="J348" s="84" t="str">
        <f t="shared" si="58"/>
        <v>NONE</v>
      </c>
      <c r="K348" s="84"/>
      <c r="L348" s="83">
        <f t="shared" si="59"/>
        <v>0</v>
      </c>
      <c r="M348" s="82" t="str">
        <f t="shared" si="60"/>
        <v/>
      </c>
      <c r="N348">
        <f t="shared" si="61"/>
        <v>0</v>
      </c>
      <c r="O348">
        <f t="shared" si="62"/>
        <v>0</v>
      </c>
      <c r="Q348" t="e">
        <f t="shared" si="63"/>
        <v>#DIV/0!</v>
      </c>
      <c r="R348" s="80" t="e">
        <f t="shared" si="64"/>
        <v>#DIV/0!</v>
      </c>
      <c r="S348">
        <f t="shared" si="65"/>
        <v>0</v>
      </c>
      <c r="X348" s="45"/>
      <c r="Y348" s="45"/>
    </row>
    <row r="349" spans="1:25" x14ac:dyDescent="0.25">
      <c r="B349" s="84">
        <f t="shared" si="55"/>
        <v>0</v>
      </c>
      <c r="D349" t="e">
        <f t="shared" si="56"/>
        <v>#N/A</v>
      </c>
      <c r="E349" s="85"/>
      <c r="F349"/>
      <c r="I349" s="84" t="e">
        <f t="shared" si="57"/>
        <v>#DIV/0!</v>
      </c>
      <c r="J349" s="84" t="str">
        <f t="shared" si="58"/>
        <v>NONE</v>
      </c>
      <c r="K349" s="84"/>
      <c r="L349" s="83">
        <f t="shared" si="59"/>
        <v>0</v>
      </c>
      <c r="M349" s="82" t="str">
        <f t="shared" si="60"/>
        <v/>
      </c>
      <c r="N349">
        <f t="shared" si="61"/>
        <v>0</v>
      </c>
      <c r="O349">
        <f t="shared" si="62"/>
        <v>0</v>
      </c>
      <c r="Q349" t="e">
        <f t="shared" si="63"/>
        <v>#DIV/0!</v>
      </c>
      <c r="R349" s="80" t="e">
        <f t="shared" si="64"/>
        <v>#DIV/0!</v>
      </c>
      <c r="S349">
        <f t="shared" si="65"/>
        <v>0</v>
      </c>
    </row>
    <row r="350" spans="1:25" x14ac:dyDescent="0.25">
      <c r="B350" s="84">
        <f t="shared" si="55"/>
        <v>0</v>
      </c>
      <c r="D350" t="e">
        <f t="shared" si="56"/>
        <v>#N/A</v>
      </c>
      <c r="E350" s="85"/>
      <c r="F350"/>
      <c r="I350" s="84" t="e">
        <f t="shared" si="57"/>
        <v>#DIV/0!</v>
      </c>
      <c r="J350" s="84" t="str">
        <f t="shared" si="58"/>
        <v>NONE</v>
      </c>
      <c r="K350" s="84"/>
      <c r="L350" s="83">
        <f t="shared" si="59"/>
        <v>0</v>
      </c>
      <c r="M350" s="82" t="str">
        <f t="shared" si="60"/>
        <v/>
      </c>
      <c r="N350">
        <f t="shared" si="61"/>
        <v>0</v>
      </c>
      <c r="O350">
        <f t="shared" si="62"/>
        <v>0</v>
      </c>
      <c r="Q350" t="e">
        <f t="shared" si="63"/>
        <v>#DIV/0!</v>
      </c>
      <c r="R350" s="80" t="e">
        <f t="shared" si="64"/>
        <v>#DIV/0!</v>
      </c>
      <c r="S350">
        <f t="shared" si="65"/>
        <v>0</v>
      </c>
    </row>
    <row r="351" spans="1:25" x14ac:dyDescent="0.25">
      <c r="B351" s="84">
        <f t="shared" si="55"/>
        <v>0</v>
      </c>
      <c r="D351" t="e">
        <f t="shared" si="56"/>
        <v>#N/A</v>
      </c>
      <c r="E351" s="85"/>
      <c r="F351"/>
      <c r="I351" s="84" t="e">
        <f t="shared" si="57"/>
        <v>#DIV/0!</v>
      </c>
      <c r="J351" s="84" t="str">
        <f t="shared" si="58"/>
        <v>NONE</v>
      </c>
      <c r="K351" s="84"/>
      <c r="L351" s="83">
        <f t="shared" si="59"/>
        <v>0</v>
      </c>
      <c r="M351" s="82" t="str">
        <f t="shared" si="60"/>
        <v/>
      </c>
      <c r="N351">
        <f t="shared" si="61"/>
        <v>0</v>
      </c>
      <c r="O351">
        <f t="shared" si="62"/>
        <v>0</v>
      </c>
      <c r="Q351" t="e">
        <f t="shared" si="63"/>
        <v>#DIV/0!</v>
      </c>
      <c r="R351" s="80" t="e">
        <f t="shared" si="64"/>
        <v>#DIV/0!</v>
      </c>
      <c r="S351">
        <f t="shared" si="65"/>
        <v>0</v>
      </c>
    </row>
    <row r="352" spans="1:25" x14ac:dyDescent="0.25">
      <c r="B352" s="84">
        <f t="shared" si="55"/>
        <v>0</v>
      </c>
      <c r="D352" t="e">
        <f t="shared" si="56"/>
        <v>#N/A</v>
      </c>
      <c r="E352" s="85"/>
      <c r="F352"/>
      <c r="I352" s="84" t="e">
        <f t="shared" si="57"/>
        <v>#DIV/0!</v>
      </c>
      <c r="J352" s="84" t="str">
        <f t="shared" si="58"/>
        <v>NONE</v>
      </c>
      <c r="K352" s="84"/>
      <c r="L352" s="83">
        <f t="shared" si="59"/>
        <v>0</v>
      </c>
      <c r="M352" s="82" t="str">
        <f t="shared" si="60"/>
        <v/>
      </c>
      <c r="N352">
        <f t="shared" si="61"/>
        <v>0</v>
      </c>
      <c r="O352">
        <f t="shared" si="62"/>
        <v>0</v>
      </c>
      <c r="Q352" t="e">
        <f t="shared" si="63"/>
        <v>#DIV/0!</v>
      </c>
      <c r="R352" s="80" t="e">
        <f t="shared" si="64"/>
        <v>#DIV/0!</v>
      </c>
      <c r="S352">
        <f t="shared" si="65"/>
        <v>0</v>
      </c>
    </row>
    <row r="353" spans="1:25" x14ac:dyDescent="0.25">
      <c r="B353" s="84">
        <f t="shared" si="55"/>
        <v>0</v>
      </c>
      <c r="D353" t="e">
        <f t="shared" si="56"/>
        <v>#N/A</v>
      </c>
      <c r="E353" s="85"/>
      <c r="F353"/>
      <c r="I353" s="84" t="e">
        <f t="shared" si="57"/>
        <v>#DIV/0!</v>
      </c>
      <c r="J353" s="84" t="str">
        <f t="shared" si="58"/>
        <v>NONE</v>
      </c>
      <c r="K353" s="84"/>
      <c r="L353" s="83">
        <f t="shared" si="59"/>
        <v>0</v>
      </c>
      <c r="M353" s="82" t="str">
        <f t="shared" si="60"/>
        <v/>
      </c>
      <c r="N353">
        <f t="shared" si="61"/>
        <v>0</v>
      </c>
      <c r="O353">
        <f t="shared" si="62"/>
        <v>0</v>
      </c>
      <c r="Q353" t="e">
        <f t="shared" si="63"/>
        <v>#DIV/0!</v>
      </c>
      <c r="R353" s="80" t="e">
        <f t="shared" si="64"/>
        <v>#DIV/0!</v>
      </c>
      <c r="S353">
        <f t="shared" si="65"/>
        <v>0</v>
      </c>
    </row>
    <row r="354" spans="1:25" x14ac:dyDescent="0.25">
      <c r="B354" s="84">
        <f t="shared" si="55"/>
        <v>0</v>
      </c>
      <c r="D354" t="e">
        <f t="shared" si="56"/>
        <v>#N/A</v>
      </c>
      <c r="E354" s="85"/>
      <c r="F354"/>
      <c r="I354" s="84" t="e">
        <f t="shared" si="57"/>
        <v>#DIV/0!</v>
      </c>
      <c r="J354" s="84" t="str">
        <f t="shared" si="58"/>
        <v>NONE</v>
      </c>
      <c r="K354" s="84"/>
      <c r="L354" s="83">
        <f t="shared" si="59"/>
        <v>0</v>
      </c>
      <c r="M354" s="82" t="str">
        <f t="shared" si="60"/>
        <v/>
      </c>
      <c r="N354">
        <f t="shared" si="61"/>
        <v>0</v>
      </c>
      <c r="O354">
        <f t="shared" si="62"/>
        <v>0</v>
      </c>
      <c r="Q354" t="e">
        <f t="shared" si="63"/>
        <v>#DIV/0!</v>
      </c>
      <c r="R354" s="80" t="e">
        <f t="shared" si="64"/>
        <v>#DIV/0!</v>
      </c>
      <c r="S354">
        <f t="shared" si="65"/>
        <v>0</v>
      </c>
    </row>
    <row r="355" spans="1:25" s="45" customFormat="1" x14ac:dyDescent="0.25">
      <c r="A355"/>
      <c r="B355" s="84">
        <f t="shared" si="55"/>
        <v>0</v>
      </c>
      <c r="C355"/>
      <c r="D355" t="e">
        <f t="shared" si="56"/>
        <v>#N/A</v>
      </c>
      <c r="E355" s="85"/>
      <c r="F355"/>
      <c r="G355"/>
      <c r="H355"/>
      <c r="I355" s="84" t="e">
        <f t="shared" si="57"/>
        <v>#DIV/0!</v>
      </c>
      <c r="J355" s="84" t="str">
        <f t="shared" si="58"/>
        <v>NONE</v>
      </c>
      <c r="K355" s="84"/>
      <c r="L355" s="83">
        <f t="shared" si="59"/>
        <v>0</v>
      </c>
      <c r="M355" s="82" t="str">
        <f t="shared" si="60"/>
        <v/>
      </c>
      <c r="N355">
        <f t="shared" si="61"/>
        <v>0</v>
      </c>
      <c r="O355">
        <f t="shared" si="62"/>
        <v>0</v>
      </c>
      <c r="P355"/>
      <c r="Q355" t="e">
        <f t="shared" si="63"/>
        <v>#DIV/0!</v>
      </c>
      <c r="R355" s="80" t="e">
        <f t="shared" si="64"/>
        <v>#DIV/0!</v>
      </c>
      <c r="S355">
        <f t="shared" si="65"/>
        <v>0</v>
      </c>
      <c r="T355"/>
      <c r="U355"/>
      <c r="X355"/>
      <c r="Y355"/>
    </row>
    <row r="356" spans="1:25" x14ac:dyDescent="0.25">
      <c r="B356" s="84">
        <f t="shared" si="55"/>
        <v>0</v>
      </c>
      <c r="D356" t="e">
        <f t="shared" si="56"/>
        <v>#N/A</v>
      </c>
      <c r="E356" s="85"/>
      <c r="F356"/>
      <c r="I356" s="84" t="e">
        <f t="shared" si="57"/>
        <v>#DIV/0!</v>
      </c>
      <c r="J356" s="84" t="str">
        <f t="shared" si="58"/>
        <v>NONE</v>
      </c>
      <c r="K356" s="84"/>
      <c r="L356" s="83">
        <f t="shared" si="59"/>
        <v>0</v>
      </c>
      <c r="M356" s="82" t="str">
        <f t="shared" si="60"/>
        <v/>
      </c>
      <c r="N356">
        <f t="shared" si="61"/>
        <v>0</v>
      </c>
      <c r="O356">
        <f t="shared" si="62"/>
        <v>0</v>
      </c>
      <c r="Q356" t="e">
        <f t="shared" si="63"/>
        <v>#DIV/0!</v>
      </c>
      <c r="R356" s="80" t="e">
        <f t="shared" si="64"/>
        <v>#DIV/0!</v>
      </c>
      <c r="S356">
        <f t="shared" si="65"/>
        <v>0</v>
      </c>
    </row>
    <row r="357" spans="1:25" x14ac:dyDescent="0.25">
      <c r="B357" s="84">
        <f t="shared" si="55"/>
        <v>0</v>
      </c>
      <c r="D357" t="e">
        <f t="shared" si="56"/>
        <v>#N/A</v>
      </c>
      <c r="E357" s="85"/>
      <c r="F357"/>
      <c r="I357" s="84" t="e">
        <f t="shared" si="57"/>
        <v>#DIV/0!</v>
      </c>
      <c r="J357" s="84" t="str">
        <f t="shared" si="58"/>
        <v>NONE</v>
      </c>
      <c r="K357" s="84"/>
      <c r="L357" s="83">
        <f t="shared" si="59"/>
        <v>0</v>
      </c>
      <c r="M357" s="82" t="str">
        <f t="shared" si="60"/>
        <v/>
      </c>
      <c r="N357">
        <f t="shared" si="61"/>
        <v>0</v>
      </c>
      <c r="O357">
        <f t="shared" si="62"/>
        <v>0</v>
      </c>
      <c r="Q357" t="e">
        <f t="shared" si="63"/>
        <v>#DIV/0!</v>
      </c>
      <c r="R357" s="80" t="e">
        <f t="shared" si="64"/>
        <v>#DIV/0!</v>
      </c>
      <c r="S357">
        <f t="shared" si="65"/>
        <v>0</v>
      </c>
    </row>
    <row r="358" spans="1:25" x14ac:dyDescent="0.25">
      <c r="B358" s="84">
        <f t="shared" si="55"/>
        <v>0</v>
      </c>
      <c r="D358" t="e">
        <f t="shared" si="56"/>
        <v>#N/A</v>
      </c>
      <c r="E358" s="85"/>
      <c r="F358"/>
      <c r="I358" s="84" t="e">
        <f t="shared" si="57"/>
        <v>#DIV/0!</v>
      </c>
      <c r="J358" s="84" t="str">
        <f t="shared" si="58"/>
        <v>NONE</v>
      </c>
      <c r="K358" s="84"/>
      <c r="L358" s="83">
        <f t="shared" si="59"/>
        <v>0</v>
      </c>
      <c r="M358" s="82" t="str">
        <f t="shared" si="60"/>
        <v/>
      </c>
      <c r="N358">
        <f t="shared" si="61"/>
        <v>0</v>
      </c>
      <c r="O358">
        <f t="shared" si="62"/>
        <v>0</v>
      </c>
      <c r="Q358" t="e">
        <f t="shared" si="63"/>
        <v>#DIV/0!</v>
      </c>
      <c r="R358" s="80" t="e">
        <f t="shared" si="64"/>
        <v>#DIV/0!</v>
      </c>
      <c r="S358">
        <f t="shared" si="65"/>
        <v>0</v>
      </c>
    </row>
    <row r="359" spans="1:25" x14ac:dyDescent="0.25">
      <c r="B359" s="84">
        <f t="shared" si="55"/>
        <v>0</v>
      </c>
      <c r="D359" t="e">
        <f t="shared" si="56"/>
        <v>#N/A</v>
      </c>
      <c r="E359" s="85"/>
      <c r="F359"/>
      <c r="I359" s="84" t="e">
        <f t="shared" si="57"/>
        <v>#DIV/0!</v>
      </c>
      <c r="J359" s="84" t="str">
        <f t="shared" si="58"/>
        <v>NONE</v>
      </c>
      <c r="K359" s="84"/>
      <c r="L359" s="83">
        <f t="shared" si="59"/>
        <v>0</v>
      </c>
      <c r="M359" s="82" t="str">
        <f t="shared" si="60"/>
        <v/>
      </c>
      <c r="N359">
        <f t="shared" si="61"/>
        <v>0</v>
      </c>
      <c r="O359">
        <f t="shared" si="62"/>
        <v>0</v>
      </c>
      <c r="Q359" t="e">
        <f t="shared" si="63"/>
        <v>#DIV/0!</v>
      </c>
      <c r="R359" s="80" t="e">
        <f t="shared" si="64"/>
        <v>#DIV/0!</v>
      </c>
      <c r="S359">
        <f t="shared" si="65"/>
        <v>0</v>
      </c>
    </row>
    <row r="360" spans="1:25" x14ac:dyDescent="0.25">
      <c r="B360" s="84">
        <f t="shared" si="55"/>
        <v>0</v>
      </c>
      <c r="D360" t="e">
        <f t="shared" si="56"/>
        <v>#N/A</v>
      </c>
      <c r="E360" s="85"/>
      <c r="F360"/>
      <c r="I360" s="84" t="e">
        <f t="shared" si="57"/>
        <v>#DIV/0!</v>
      </c>
      <c r="J360" s="84" t="str">
        <f t="shared" si="58"/>
        <v>NONE</v>
      </c>
      <c r="K360" s="84"/>
      <c r="L360" s="83">
        <f t="shared" si="59"/>
        <v>0</v>
      </c>
      <c r="M360" s="82" t="str">
        <f t="shared" si="60"/>
        <v/>
      </c>
      <c r="N360">
        <f t="shared" si="61"/>
        <v>0</v>
      </c>
      <c r="O360">
        <f t="shared" si="62"/>
        <v>0</v>
      </c>
      <c r="Q360" t="e">
        <f t="shared" si="63"/>
        <v>#DIV/0!</v>
      </c>
      <c r="R360" s="80" t="e">
        <f t="shared" si="64"/>
        <v>#DIV/0!</v>
      </c>
      <c r="S360">
        <f t="shared" si="65"/>
        <v>0</v>
      </c>
    </row>
    <row r="361" spans="1:25" x14ac:dyDescent="0.25">
      <c r="B361" s="84">
        <f t="shared" si="55"/>
        <v>0</v>
      </c>
      <c r="D361" t="e">
        <f t="shared" si="56"/>
        <v>#N/A</v>
      </c>
      <c r="E361" s="85"/>
      <c r="F361"/>
      <c r="I361" s="84" t="e">
        <f t="shared" si="57"/>
        <v>#DIV/0!</v>
      </c>
      <c r="J361" s="84" t="str">
        <f t="shared" si="58"/>
        <v>NONE</v>
      </c>
      <c r="K361" s="84"/>
      <c r="L361" s="83">
        <f t="shared" si="59"/>
        <v>0</v>
      </c>
      <c r="M361" s="82" t="str">
        <f t="shared" si="60"/>
        <v/>
      </c>
      <c r="N361">
        <f t="shared" si="61"/>
        <v>0</v>
      </c>
      <c r="O361">
        <f t="shared" si="62"/>
        <v>0</v>
      </c>
      <c r="Q361" t="e">
        <f t="shared" si="63"/>
        <v>#DIV/0!</v>
      </c>
      <c r="R361" s="80" t="e">
        <f t="shared" si="64"/>
        <v>#DIV/0!</v>
      </c>
      <c r="S361">
        <f t="shared" si="65"/>
        <v>0</v>
      </c>
    </row>
    <row r="362" spans="1:25" x14ac:dyDescent="0.25">
      <c r="B362" s="84">
        <f t="shared" si="55"/>
        <v>0</v>
      </c>
      <c r="D362" t="e">
        <f t="shared" si="56"/>
        <v>#N/A</v>
      </c>
      <c r="E362" s="85"/>
      <c r="F362"/>
      <c r="I362" s="84" t="e">
        <f t="shared" si="57"/>
        <v>#DIV/0!</v>
      </c>
      <c r="J362" s="84" t="str">
        <f t="shared" si="58"/>
        <v>NONE</v>
      </c>
      <c r="K362" s="84"/>
      <c r="L362" s="83">
        <f t="shared" si="59"/>
        <v>0</v>
      </c>
      <c r="M362" s="82" t="str">
        <f t="shared" si="60"/>
        <v/>
      </c>
      <c r="N362">
        <f t="shared" si="61"/>
        <v>0</v>
      </c>
      <c r="O362">
        <f t="shared" si="62"/>
        <v>0</v>
      </c>
      <c r="Q362" t="e">
        <f t="shared" si="63"/>
        <v>#DIV/0!</v>
      </c>
      <c r="R362" s="80" t="e">
        <f t="shared" si="64"/>
        <v>#DIV/0!</v>
      </c>
      <c r="S362">
        <f t="shared" si="65"/>
        <v>0</v>
      </c>
    </row>
    <row r="363" spans="1:25" x14ac:dyDescent="0.25">
      <c r="B363" s="84">
        <f t="shared" si="55"/>
        <v>0</v>
      </c>
      <c r="D363" t="e">
        <f t="shared" si="56"/>
        <v>#N/A</v>
      </c>
      <c r="E363" s="85"/>
      <c r="F363"/>
      <c r="I363" s="84" t="e">
        <f t="shared" si="57"/>
        <v>#DIV/0!</v>
      </c>
      <c r="J363" s="84" t="str">
        <f t="shared" si="58"/>
        <v>NONE</v>
      </c>
      <c r="K363" s="84"/>
      <c r="L363" s="83">
        <f t="shared" si="59"/>
        <v>0</v>
      </c>
      <c r="M363" s="82" t="str">
        <f t="shared" si="60"/>
        <v/>
      </c>
      <c r="N363">
        <f t="shared" si="61"/>
        <v>0</v>
      </c>
      <c r="O363">
        <f t="shared" si="62"/>
        <v>0</v>
      </c>
      <c r="Q363" t="e">
        <f t="shared" si="63"/>
        <v>#DIV/0!</v>
      </c>
      <c r="R363" s="80" t="e">
        <f t="shared" si="64"/>
        <v>#DIV/0!</v>
      </c>
      <c r="S363">
        <f t="shared" si="65"/>
        <v>0</v>
      </c>
    </row>
    <row r="364" spans="1:25" x14ac:dyDescent="0.25">
      <c r="B364" s="84">
        <f t="shared" si="55"/>
        <v>0</v>
      </c>
      <c r="D364" t="e">
        <f t="shared" si="56"/>
        <v>#N/A</v>
      </c>
      <c r="E364" s="85"/>
      <c r="F364"/>
      <c r="I364" s="84" t="e">
        <f t="shared" si="57"/>
        <v>#DIV/0!</v>
      </c>
      <c r="J364" s="84" t="str">
        <f t="shared" si="58"/>
        <v>NONE</v>
      </c>
      <c r="K364" s="84"/>
      <c r="L364" s="83">
        <f t="shared" si="59"/>
        <v>0</v>
      </c>
      <c r="M364" s="82" t="str">
        <f t="shared" si="60"/>
        <v/>
      </c>
      <c r="N364">
        <f t="shared" si="61"/>
        <v>0</v>
      </c>
      <c r="O364">
        <f t="shared" si="62"/>
        <v>0</v>
      </c>
      <c r="Q364" t="e">
        <f t="shared" si="63"/>
        <v>#DIV/0!</v>
      </c>
      <c r="R364" s="80" t="e">
        <f t="shared" si="64"/>
        <v>#DIV/0!</v>
      </c>
      <c r="S364">
        <f t="shared" si="65"/>
        <v>0</v>
      </c>
    </row>
    <row r="365" spans="1:25" x14ac:dyDescent="0.25">
      <c r="B365" s="84">
        <f t="shared" si="55"/>
        <v>0</v>
      </c>
      <c r="D365" t="e">
        <f t="shared" si="56"/>
        <v>#N/A</v>
      </c>
      <c r="E365" s="85"/>
      <c r="F365"/>
      <c r="I365" s="84" t="e">
        <f t="shared" si="57"/>
        <v>#DIV/0!</v>
      </c>
      <c r="J365" s="84" t="str">
        <f t="shared" si="58"/>
        <v>NONE</v>
      </c>
      <c r="K365" s="84"/>
      <c r="L365" s="83">
        <f t="shared" si="59"/>
        <v>0</v>
      </c>
      <c r="M365" s="82" t="str">
        <f t="shared" si="60"/>
        <v/>
      </c>
      <c r="N365">
        <f t="shared" si="61"/>
        <v>0</v>
      </c>
      <c r="O365">
        <f t="shared" si="62"/>
        <v>0</v>
      </c>
      <c r="Q365" t="e">
        <f t="shared" si="63"/>
        <v>#DIV/0!</v>
      </c>
      <c r="R365" s="80" t="e">
        <f t="shared" si="64"/>
        <v>#DIV/0!</v>
      </c>
      <c r="S365">
        <f t="shared" si="65"/>
        <v>0</v>
      </c>
    </row>
    <row r="366" spans="1:25" x14ac:dyDescent="0.25">
      <c r="B366" s="84">
        <f t="shared" si="55"/>
        <v>0</v>
      </c>
      <c r="D366" t="e">
        <f t="shared" si="56"/>
        <v>#N/A</v>
      </c>
      <c r="E366" s="85"/>
      <c r="F366"/>
      <c r="I366" s="84" t="e">
        <f t="shared" si="57"/>
        <v>#DIV/0!</v>
      </c>
      <c r="J366" s="84" t="str">
        <f t="shared" si="58"/>
        <v>NONE</v>
      </c>
      <c r="K366" s="84"/>
      <c r="L366" s="83">
        <f t="shared" si="59"/>
        <v>0</v>
      </c>
      <c r="M366" s="82" t="str">
        <f t="shared" si="60"/>
        <v/>
      </c>
      <c r="N366">
        <f t="shared" si="61"/>
        <v>0</v>
      </c>
      <c r="O366">
        <f t="shared" si="62"/>
        <v>0</v>
      </c>
      <c r="Q366" t="e">
        <f t="shared" si="63"/>
        <v>#DIV/0!</v>
      </c>
      <c r="R366" s="80" t="e">
        <f t="shared" si="64"/>
        <v>#DIV/0!</v>
      </c>
      <c r="S366">
        <f t="shared" si="65"/>
        <v>0</v>
      </c>
    </row>
    <row r="367" spans="1:25" x14ac:dyDescent="0.25">
      <c r="B367" s="84">
        <f t="shared" si="55"/>
        <v>0</v>
      </c>
      <c r="D367" t="e">
        <f t="shared" si="56"/>
        <v>#N/A</v>
      </c>
      <c r="E367" s="85"/>
      <c r="F367"/>
      <c r="I367" s="84" t="e">
        <f t="shared" si="57"/>
        <v>#DIV/0!</v>
      </c>
      <c r="J367" s="84" t="str">
        <f t="shared" si="58"/>
        <v>NONE</v>
      </c>
      <c r="K367" s="84"/>
      <c r="L367" s="83">
        <f t="shared" si="59"/>
        <v>0</v>
      </c>
      <c r="M367" s="82" t="str">
        <f t="shared" si="60"/>
        <v/>
      </c>
      <c r="N367">
        <f t="shared" si="61"/>
        <v>0</v>
      </c>
      <c r="O367">
        <f t="shared" si="62"/>
        <v>0</v>
      </c>
      <c r="Q367" t="e">
        <f t="shared" si="63"/>
        <v>#DIV/0!</v>
      </c>
      <c r="R367" s="80" t="e">
        <f t="shared" si="64"/>
        <v>#DIV/0!</v>
      </c>
      <c r="S367">
        <f t="shared" si="65"/>
        <v>0</v>
      </c>
    </row>
    <row r="368" spans="1:25" x14ac:dyDescent="0.25">
      <c r="B368" s="84">
        <f t="shared" si="55"/>
        <v>0</v>
      </c>
      <c r="D368" t="e">
        <f t="shared" si="56"/>
        <v>#N/A</v>
      </c>
      <c r="E368" s="85"/>
      <c r="F368"/>
      <c r="I368" s="84" t="e">
        <f t="shared" si="57"/>
        <v>#DIV/0!</v>
      </c>
      <c r="J368" s="84" t="str">
        <f t="shared" si="58"/>
        <v>NONE</v>
      </c>
      <c r="K368" s="84"/>
      <c r="L368" s="83">
        <f t="shared" si="59"/>
        <v>0</v>
      </c>
      <c r="M368" s="82" t="str">
        <f t="shared" si="60"/>
        <v/>
      </c>
      <c r="N368">
        <f t="shared" si="61"/>
        <v>0</v>
      </c>
      <c r="O368">
        <f t="shared" si="62"/>
        <v>0</v>
      </c>
      <c r="Q368" t="e">
        <f t="shared" si="63"/>
        <v>#DIV/0!</v>
      </c>
      <c r="R368" s="80" t="e">
        <f t="shared" si="64"/>
        <v>#DIV/0!</v>
      </c>
      <c r="S368">
        <f t="shared" si="65"/>
        <v>0</v>
      </c>
    </row>
    <row r="369" spans="2:19" x14ac:dyDescent="0.25">
      <c r="B369" s="84">
        <f t="shared" si="55"/>
        <v>0</v>
      </c>
      <c r="D369" t="e">
        <f t="shared" si="56"/>
        <v>#N/A</v>
      </c>
      <c r="E369" s="85"/>
      <c r="F369"/>
      <c r="I369" s="84" t="e">
        <f t="shared" si="57"/>
        <v>#DIV/0!</v>
      </c>
      <c r="J369" s="84" t="str">
        <f t="shared" si="58"/>
        <v>NONE</v>
      </c>
      <c r="K369" s="84"/>
      <c r="L369" s="83">
        <f t="shared" si="59"/>
        <v>0</v>
      </c>
      <c r="M369" s="82" t="str">
        <f t="shared" si="60"/>
        <v/>
      </c>
      <c r="N369">
        <f t="shared" si="61"/>
        <v>0</v>
      </c>
      <c r="O369">
        <f t="shared" si="62"/>
        <v>0</v>
      </c>
      <c r="Q369" t="e">
        <f t="shared" si="63"/>
        <v>#DIV/0!</v>
      </c>
      <c r="R369" s="80" t="e">
        <f t="shared" si="64"/>
        <v>#DIV/0!</v>
      </c>
      <c r="S369">
        <f t="shared" si="65"/>
        <v>0</v>
      </c>
    </row>
    <row r="370" spans="2:19" x14ac:dyDescent="0.25">
      <c r="B370" s="84">
        <f t="shared" si="55"/>
        <v>0</v>
      </c>
      <c r="D370" t="e">
        <f t="shared" si="56"/>
        <v>#N/A</v>
      </c>
      <c r="E370" s="85"/>
      <c r="F370"/>
      <c r="I370" s="84" t="e">
        <f t="shared" si="57"/>
        <v>#DIV/0!</v>
      </c>
      <c r="J370" s="84" t="str">
        <f t="shared" si="58"/>
        <v>NONE</v>
      </c>
      <c r="K370" s="84"/>
      <c r="L370" s="83">
        <f t="shared" si="59"/>
        <v>0</v>
      </c>
      <c r="M370" s="82" t="str">
        <f t="shared" si="60"/>
        <v/>
      </c>
      <c r="N370">
        <f t="shared" si="61"/>
        <v>0</v>
      </c>
      <c r="O370">
        <f t="shared" si="62"/>
        <v>0</v>
      </c>
      <c r="Q370" t="e">
        <f t="shared" si="63"/>
        <v>#DIV/0!</v>
      </c>
      <c r="R370" s="80" t="e">
        <f t="shared" si="64"/>
        <v>#DIV/0!</v>
      </c>
      <c r="S370">
        <f t="shared" si="65"/>
        <v>0</v>
      </c>
    </row>
    <row r="371" spans="2:19" x14ac:dyDescent="0.25">
      <c r="B371" s="84">
        <f t="shared" si="55"/>
        <v>0</v>
      </c>
      <c r="D371" t="e">
        <f t="shared" si="56"/>
        <v>#N/A</v>
      </c>
      <c r="E371" s="85"/>
      <c r="F371"/>
      <c r="I371" s="84" t="e">
        <f t="shared" si="57"/>
        <v>#DIV/0!</v>
      </c>
      <c r="J371" s="84" t="str">
        <f t="shared" si="58"/>
        <v>NONE</v>
      </c>
      <c r="K371" s="84"/>
      <c r="L371" s="83">
        <f t="shared" si="59"/>
        <v>0</v>
      </c>
      <c r="M371" s="82" t="str">
        <f t="shared" si="60"/>
        <v/>
      </c>
      <c r="N371">
        <f t="shared" si="61"/>
        <v>0</v>
      </c>
      <c r="O371">
        <f t="shared" si="62"/>
        <v>0</v>
      </c>
      <c r="Q371" t="e">
        <f t="shared" si="63"/>
        <v>#DIV/0!</v>
      </c>
      <c r="R371" s="80" t="e">
        <f t="shared" si="64"/>
        <v>#DIV/0!</v>
      </c>
      <c r="S371">
        <f t="shared" si="65"/>
        <v>0</v>
      </c>
    </row>
    <row r="372" spans="2:19" x14ac:dyDescent="0.25">
      <c r="B372" s="84">
        <f t="shared" si="55"/>
        <v>0</v>
      </c>
      <c r="D372" t="e">
        <f t="shared" si="56"/>
        <v>#N/A</v>
      </c>
      <c r="E372" s="85"/>
      <c r="F372"/>
      <c r="I372" s="84" t="e">
        <f t="shared" si="57"/>
        <v>#DIV/0!</v>
      </c>
      <c r="J372" s="84" t="str">
        <f t="shared" si="58"/>
        <v>NONE</v>
      </c>
      <c r="K372" s="84"/>
      <c r="L372" s="83">
        <f t="shared" si="59"/>
        <v>0</v>
      </c>
      <c r="M372" s="82" t="str">
        <f t="shared" si="60"/>
        <v/>
      </c>
      <c r="N372">
        <f t="shared" si="61"/>
        <v>0</v>
      </c>
      <c r="O372">
        <f t="shared" si="62"/>
        <v>0</v>
      </c>
      <c r="Q372" t="e">
        <f t="shared" si="63"/>
        <v>#DIV/0!</v>
      </c>
      <c r="R372" s="80" t="e">
        <f t="shared" si="64"/>
        <v>#DIV/0!</v>
      </c>
      <c r="S372">
        <f t="shared" si="65"/>
        <v>0</v>
      </c>
    </row>
    <row r="373" spans="2:19" x14ac:dyDescent="0.25">
      <c r="B373" s="84">
        <f t="shared" si="55"/>
        <v>0</v>
      </c>
      <c r="D373" t="e">
        <f t="shared" si="56"/>
        <v>#N/A</v>
      </c>
      <c r="E373" s="85"/>
      <c r="F373"/>
      <c r="I373" s="84" t="e">
        <f t="shared" si="57"/>
        <v>#DIV/0!</v>
      </c>
      <c r="J373" s="84" t="str">
        <f t="shared" si="58"/>
        <v>NONE</v>
      </c>
      <c r="K373" s="84"/>
      <c r="L373" s="83">
        <f t="shared" si="59"/>
        <v>0</v>
      </c>
      <c r="M373" s="82" t="str">
        <f t="shared" si="60"/>
        <v/>
      </c>
      <c r="N373">
        <f t="shared" si="61"/>
        <v>0</v>
      </c>
      <c r="O373">
        <f t="shared" si="62"/>
        <v>0</v>
      </c>
      <c r="Q373" t="e">
        <f t="shared" si="63"/>
        <v>#DIV/0!</v>
      </c>
      <c r="R373" s="80" t="e">
        <f t="shared" si="64"/>
        <v>#DIV/0!</v>
      </c>
      <c r="S373">
        <f t="shared" si="65"/>
        <v>0</v>
      </c>
    </row>
    <row r="374" spans="2:19" x14ac:dyDescent="0.25">
      <c r="B374" s="84">
        <f t="shared" si="55"/>
        <v>0</v>
      </c>
      <c r="D374" t="e">
        <f t="shared" si="56"/>
        <v>#N/A</v>
      </c>
      <c r="E374" s="85"/>
      <c r="F374"/>
      <c r="I374" s="84" t="e">
        <f t="shared" si="57"/>
        <v>#DIV/0!</v>
      </c>
      <c r="J374" s="84" t="str">
        <f t="shared" si="58"/>
        <v>NONE</v>
      </c>
      <c r="K374" s="84"/>
      <c r="L374" s="83">
        <f t="shared" si="59"/>
        <v>0</v>
      </c>
      <c r="M374" s="82" t="str">
        <f t="shared" si="60"/>
        <v/>
      </c>
      <c r="N374">
        <f t="shared" si="61"/>
        <v>0</v>
      </c>
      <c r="O374">
        <f t="shared" si="62"/>
        <v>0</v>
      </c>
      <c r="Q374" t="e">
        <f t="shared" si="63"/>
        <v>#DIV/0!</v>
      </c>
      <c r="R374" s="80" t="e">
        <f t="shared" si="64"/>
        <v>#DIV/0!</v>
      </c>
      <c r="S374">
        <f t="shared" si="65"/>
        <v>0</v>
      </c>
    </row>
    <row r="375" spans="2:19" x14ac:dyDescent="0.25">
      <c r="B375" s="84">
        <f t="shared" si="55"/>
        <v>0</v>
      </c>
      <c r="D375" t="e">
        <f t="shared" si="56"/>
        <v>#N/A</v>
      </c>
      <c r="E375" s="85"/>
      <c r="F375"/>
      <c r="I375" s="84" t="e">
        <f t="shared" si="57"/>
        <v>#DIV/0!</v>
      </c>
      <c r="J375" s="84" t="str">
        <f t="shared" si="58"/>
        <v>NONE</v>
      </c>
      <c r="K375" s="84"/>
      <c r="L375" s="83">
        <f t="shared" si="59"/>
        <v>0</v>
      </c>
      <c r="M375" s="82" t="str">
        <f t="shared" si="60"/>
        <v/>
      </c>
      <c r="N375">
        <f t="shared" si="61"/>
        <v>0</v>
      </c>
      <c r="O375">
        <f t="shared" si="62"/>
        <v>0</v>
      </c>
      <c r="Q375" t="e">
        <f t="shared" si="63"/>
        <v>#DIV/0!</v>
      </c>
      <c r="R375" s="80" t="e">
        <f t="shared" si="64"/>
        <v>#DIV/0!</v>
      </c>
      <c r="S375">
        <f t="shared" si="65"/>
        <v>0</v>
      </c>
    </row>
    <row r="376" spans="2:19" x14ac:dyDescent="0.25">
      <c r="B376" s="84">
        <f t="shared" si="55"/>
        <v>0</v>
      </c>
      <c r="D376" t="e">
        <f t="shared" si="56"/>
        <v>#N/A</v>
      </c>
      <c r="E376" s="85"/>
      <c r="F376"/>
      <c r="I376" s="84" t="e">
        <f t="shared" si="57"/>
        <v>#DIV/0!</v>
      </c>
      <c r="J376" s="84" t="str">
        <f t="shared" si="58"/>
        <v>NONE</v>
      </c>
      <c r="K376" s="84"/>
      <c r="L376" s="83">
        <f t="shared" si="59"/>
        <v>0</v>
      </c>
      <c r="M376" s="82" t="str">
        <f t="shared" si="60"/>
        <v/>
      </c>
      <c r="N376">
        <f t="shared" si="61"/>
        <v>0</v>
      </c>
      <c r="O376">
        <f t="shared" si="62"/>
        <v>0</v>
      </c>
      <c r="Q376" t="e">
        <f t="shared" si="63"/>
        <v>#DIV/0!</v>
      </c>
      <c r="R376" s="80" t="e">
        <f t="shared" si="64"/>
        <v>#DIV/0!</v>
      </c>
      <c r="S376">
        <f t="shared" si="65"/>
        <v>0</v>
      </c>
    </row>
    <row r="377" spans="2:19" x14ac:dyDescent="0.25">
      <c r="B377" s="84">
        <f t="shared" si="55"/>
        <v>0</v>
      </c>
      <c r="D377" t="e">
        <f t="shared" si="56"/>
        <v>#N/A</v>
      </c>
      <c r="E377" s="85"/>
      <c r="F377"/>
      <c r="I377" s="84" t="e">
        <f t="shared" si="57"/>
        <v>#DIV/0!</v>
      </c>
      <c r="J377" s="84" t="str">
        <f t="shared" si="58"/>
        <v>NONE</v>
      </c>
      <c r="K377" s="84"/>
      <c r="L377" s="83">
        <f t="shared" si="59"/>
        <v>0</v>
      </c>
      <c r="M377" s="82" t="str">
        <f t="shared" si="60"/>
        <v/>
      </c>
      <c r="N377">
        <f t="shared" si="61"/>
        <v>0</v>
      </c>
      <c r="O377">
        <f t="shared" si="62"/>
        <v>0</v>
      </c>
      <c r="Q377" t="e">
        <f t="shared" si="63"/>
        <v>#DIV/0!</v>
      </c>
      <c r="R377" s="80" t="e">
        <f t="shared" si="64"/>
        <v>#DIV/0!</v>
      </c>
      <c r="S377">
        <f t="shared" si="65"/>
        <v>0</v>
      </c>
    </row>
    <row r="378" spans="2:19" x14ac:dyDescent="0.25">
      <c r="B378" s="84">
        <f t="shared" si="55"/>
        <v>0</v>
      </c>
      <c r="D378" t="e">
        <f t="shared" si="56"/>
        <v>#N/A</v>
      </c>
      <c r="E378" s="85"/>
      <c r="F378"/>
      <c r="I378" s="84" t="e">
        <f t="shared" si="57"/>
        <v>#DIV/0!</v>
      </c>
      <c r="J378" s="84" t="str">
        <f t="shared" si="58"/>
        <v>NONE</v>
      </c>
      <c r="K378" s="84"/>
      <c r="L378" s="83">
        <f t="shared" si="59"/>
        <v>0</v>
      </c>
      <c r="M378" s="82" t="str">
        <f t="shared" si="60"/>
        <v/>
      </c>
      <c r="N378">
        <f t="shared" si="61"/>
        <v>0</v>
      </c>
      <c r="O378">
        <f t="shared" si="62"/>
        <v>0</v>
      </c>
      <c r="Q378" t="e">
        <f t="shared" si="63"/>
        <v>#DIV/0!</v>
      </c>
      <c r="R378" s="80" t="e">
        <f t="shared" si="64"/>
        <v>#DIV/0!</v>
      </c>
      <c r="S378">
        <f t="shared" si="65"/>
        <v>0</v>
      </c>
    </row>
    <row r="379" spans="2:19" x14ac:dyDescent="0.25">
      <c r="B379" s="84">
        <f t="shared" si="55"/>
        <v>0</v>
      </c>
      <c r="D379" t="e">
        <f t="shared" si="56"/>
        <v>#N/A</v>
      </c>
      <c r="E379" s="85"/>
      <c r="F379"/>
      <c r="I379" s="84" t="e">
        <f t="shared" si="57"/>
        <v>#DIV/0!</v>
      </c>
      <c r="J379" s="84" t="str">
        <f t="shared" si="58"/>
        <v>NONE</v>
      </c>
      <c r="K379" s="84"/>
      <c r="L379" s="83">
        <f t="shared" si="59"/>
        <v>0</v>
      </c>
      <c r="M379" s="82" t="str">
        <f t="shared" si="60"/>
        <v/>
      </c>
      <c r="N379">
        <f t="shared" si="61"/>
        <v>0</v>
      </c>
      <c r="O379">
        <f t="shared" si="62"/>
        <v>0</v>
      </c>
      <c r="Q379" t="e">
        <f t="shared" si="63"/>
        <v>#DIV/0!</v>
      </c>
      <c r="R379" s="80" t="e">
        <f t="shared" si="64"/>
        <v>#DIV/0!</v>
      </c>
      <c r="S379">
        <f t="shared" si="65"/>
        <v>0</v>
      </c>
    </row>
    <row r="380" spans="2:19" x14ac:dyDescent="0.25">
      <c r="B380" s="84">
        <f t="shared" si="55"/>
        <v>0</v>
      </c>
      <c r="D380" t="e">
        <f t="shared" si="56"/>
        <v>#N/A</v>
      </c>
      <c r="E380" s="85"/>
      <c r="F380"/>
      <c r="I380" s="84" t="e">
        <f t="shared" si="57"/>
        <v>#DIV/0!</v>
      </c>
      <c r="J380" s="84" t="str">
        <f t="shared" si="58"/>
        <v>NONE</v>
      </c>
      <c r="K380" s="84"/>
      <c r="L380" s="83">
        <f t="shared" si="59"/>
        <v>0</v>
      </c>
      <c r="M380" s="82" t="str">
        <f t="shared" si="60"/>
        <v/>
      </c>
      <c r="N380">
        <f t="shared" si="61"/>
        <v>0</v>
      </c>
      <c r="O380">
        <f t="shared" si="62"/>
        <v>0</v>
      </c>
      <c r="Q380" t="e">
        <f t="shared" si="63"/>
        <v>#DIV/0!</v>
      </c>
      <c r="R380" s="80" t="e">
        <f t="shared" si="64"/>
        <v>#DIV/0!</v>
      </c>
      <c r="S380">
        <f t="shared" si="65"/>
        <v>0</v>
      </c>
    </row>
    <row r="381" spans="2:19" x14ac:dyDescent="0.25">
      <c r="B381" s="84">
        <f t="shared" si="55"/>
        <v>0</v>
      </c>
      <c r="D381" t="e">
        <f t="shared" si="56"/>
        <v>#N/A</v>
      </c>
      <c r="E381" s="85"/>
      <c r="F381"/>
      <c r="I381" s="84" t="e">
        <f t="shared" si="57"/>
        <v>#DIV/0!</v>
      </c>
      <c r="J381" s="84" t="str">
        <f t="shared" si="58"/>
        <v>NONE</v>
      </c>
      <c r="K381" s="84"/>
      <c r="L381" s="83">
        <f t="shared" si="59"/>
        <v>0</v>
      </c>
      <c r="M381" s="82" t="str">
        <f t="shared" si="60"/>
        <v/>
      </c>
      <c r="N381">
        <f t="shared" si="61"/>
        <v>0</v>
      </c>
      <c r="O381">
        <f t="shared" si="62"/>
        <v>0</v>
      </c>
      <c r="Q381" t="e">
        <f t="shared" si="63"/>
        <v>#DIV/0!</v>
      </c>
      <c r="R381" s="80" t="e">
        <f t="shared" si="64"/>
        <v>#DIV/0!</v>
      </c>
      <c r="S381">
        <f t="shared" si="65"/>
        <v>0</v>
      </c>
    </row>
    <row r="382" spans="2:19" x14ac:dyDescent="0.25">
      <c r="B382" s="84">
        <f t="shared" si="55"/>
        <v>0</v>
      </c>
      <c r="D382" t="e">
        <f t="shared" si="56"/>
        <v>#N/A</v>
      </c>
      <c r="E382" s="85"/>
      <c r="F382"/>
      <c r="I382" s="84" t="e">
        <f t="shared" si="57"/>
        <v>#DIV/0!</v>
      </c>
      <c r="J382" s="84" t="str">
        <f t="shared" si="58"/>
        <v>NONE</v>
      </c>
      <c r="K382" s="84"/>
      <c r="L382" s="83">
        <f t="shared" si="59"/>
        <v>0</v>
      </c>
      <c r="M382" s="82" t="str">
        <f t="shared" si="60"/>
        <v/>
      </c>
      <c r="N382">
        <f t="shared" si="61"/>
        <v>0</v>
      </c>
      <c r="O382">
        <f t="shared" si="62"/>
        <v>0</v>
      </c>
      <c r="Q382" t="e">
        <f t="shared" si="63"/>
        <v>#DIV/0!</v>
      </c>
      <c r="R382" s="80" t="e">
        <f t="shared" si="64"/>
        <v>#DIV/0!</v>
      </c>
      <c r="S382">
        <f t="shared" si="65"/>
        <v>0</v>
      </c>
    </row>
    <row r="383" spans="2:19" x14ac:dyDescent="0.25">
      <c r="B383" s="84">
        <f t="shared" si="55"/>
        <v>0</v>
      </c>
      <c r="D383" t="e">
        <f t="shared" si="56"/>
        <v>#N/A</v>
      </c>
      <c r="E383" s="85"/>
      <c r="F383"/>
      <c r="I383" s="84" t="e">
        <f t="shared" si="57"/>
        <v>#DIV/0!</v>
      </c>
      <c r="J383" s="84" t="str">
        <f t="shared" si="58"/>
        <v>NONE</v>
      </c>
      <c r="K383" s="84"/>
      <c r="L383" s="83">
        <f t="shared" si="59"/>
        <v>0</v>
      </c>
      <c r="M383" s="82" t="str">
        <f t="shared" si="60"/>
        <v/>
      </c>
      <c r="N383">
        <f t="shared" si="61"/>
        <v>0</v>
      </c>
      <c r="O383">
        <f t="shared" si="62"/>
        <v>0</v>
      </c>
      <c r="Q383" t="e">
        <f t="shared" si="63"/>
        <v>#DIV/0!</v>
      </c>
      <c r="R383" s="80" t="e">
        <f t="shared" si="64"/>
        <v>#DIV/0!</v>
      </c>
      <c r="S383">
        <f t="shared" si="65"/>
        <v>0</v>
      </c>
    </row>
    <row r="384" spans="2:19" x14ac:dyDescent="0.25">
      <c r="B384" s="84">
        <f t="shared" si="55"/>
        <v>0</v>
      </c>
      <c r="D384" t="e">
        <f t="shared" si="56"/>
        <v>#N/A</v>
      </c>
      <c r="E384" s="85"/>
      <c r="F384"/>
      <c r="I384" s="84" t="e">
        <f t="shared" si="57"/>
        <v>#DIV/0!</v>
      </c>
      <c r="J384" s="84" t="str">
        <f t="shared" si="58"/>
        <v>NONE</v>
      </c>
      <c r="K384" s="84"/>
      <c r="L384" s="83">
        <f t="shared" si="59"/>
        <v>0</v>
      </c>
      <c r="M384" s="82" t="str">
        <f t="shared" si="60"/>
        <v/>
      </c>
      <c r="N384">
        <f t="shared" si="61"/>
        <v>0</v>
      </c>
      <c r="O384">
        <f t="shared" si="62"/>
        <v>0</v>
      </c>
      <c r="Q384" t="e">
        <f t="shared" si="63"/>
        <v>#DIV/0!</v>
      </c>
      <c r="R384" s="80" t="e">
        <f t="shared" si="64"/>
        <v>#DIV/0!</v>
      </c>
      <c r="S384">
        <f t="shared" si="65"/>
        <v>0</v>
      </c>
    </row>
    <row r="385" spans="2:19" x14ac:dyDescent="0.25">
      <c r="B385" s="84">
        <f t="shared" si="55"/>
        <v>0</v>
      </c>
      <c r="D385" t="e">
        <f t="shared" si="56"/>
        <v>#N/A</v>
      </c>
      <c r="E385" s="85"/>
      <c r="F385"/>
      <c r="I385" s="84" t="e">
        <f t="shared" si="57"/>
        <v>#DIV/0!</v>
      </c>
      <c r="J385" s="84" t="str">
        <f t="shared" si="58"/>
        <v>NONE</v>
      </c>
      <c r="K385" s="84"/>
      <c r="L385" s="83">
        <f t="shared" si="59"/>
        <v>0</v>
      </c>
      <c r="M385" s="82" t="str">
        <f t="shared" si="60"/>
        <v/>
      </c>
      <c r="N385">
        <f t="shared" si="61"/>
        <v>0</v>
      </c>
      <c r="O385">
        <f t="shared" si="62"/>
        <v>0</v>
      </c>
      <c r="Q385" t="e">
        <f t="shared" si="63"/>
        <v>#DIV/0!</v>
      </c>
      <c r="R385" s="80" t="e">
        <f t="shared" si="64"/>
        <v>#DIV/0!</v>
      </c>
      <c r="S385">
        <f t="shared" si="65"/>
        <v>0</v>
      </c>
    </row>
    <row r="386" spans="2:19" x14ac:dyDescent="0.25">
      <c r="B386" s="84">
        <f t="shared" si="55"/>
        <v>0</v>
      </c>
      <c r="D386" t="e">
        <f t="shared" si="56"/>
        <v>#N/A</v>
      </c>
      <c r="E386" s="85"/>
      <c r="F386"/>
      <c r="I386" s="84" t="e">
        <f t="shared" si="57"/>
        <v>#DIV/0!</v>
      </c>
      <c r="J386" s="84" t="str">
        <f t="shared" si="58"/>
        <v>NONE</v>
      </c>
      <c r="K386" s="84"/>
      <c r="L386" s="83">
        <f t="shared" si="59"/>
        <v>0</v>
      </c>
      <c r="M386" s="82" t="str">
        <f t="shared" si="60"/>
        <v/>
      </c>
      <c r="N386">
        <f t="shared" si="61"/>
        <v>0</v>
      </c>
      <c r="O386">
        <f t="shared" si="62"/>
        <v>0</v>
      </c>
      <c r="Q386" t="e">
        <f t="shared" si="63"/>
        <v>#DIV/0!</v>
      </c>
      <c r="R386" s="80" t="e">
        <f t="shared" si="64"/>
        <v>#DIV/0!</v>
      </c>
      <c r="S386">
        <f t="shared" si="65"/>
        <v>0</v>
      </c>
    </row>
    <row r="387" spans="2:19" x14ac:dyDescent="0.25">
      <c r="B387" s="84">
        <f t="shared" ref="B387:B450" si="66">ROUND(L387,3)</f>
        <v>0</v>
      </c>
      <c r="D387" t="e">
        <f t="shared" ref="D387:D450" si="67">ROUND(IF(F387=4,IF(C387&gt;10,(1*$Y$6+2*$Y$7+7*$Y$8+(C387-10)*$Y$9)/C387,IF(C387&gt;3,(1*$Y$6+2*$Y$7+(C387-3)*$Y$8)/C387,IF(C387&gt;1,(1*$Y$6+(C387-1)*$Y$7)/C387,$Y$6))),VLOOKUP(F387,$W$3:$Y$11,3,FALSE)),2)</f>
        <v>#N/A</v>
      </c>
      <c r="E387" s="85"/>
      <c r="F387"/>
      <c r="I387" s="84" t="e">
        <f t="shared" ref="I387:I450" si="68">ROUND(H387/G387,3)</f>
        <v>#DIV/0!</v>
      </c>
      <c r="J387" s="84" t="str">
        <f t="shared" ref="J387:J450" si="69">IF(C387=0,"NONE",IF(B387&gt;C387,"CHECK",""))</f>
        <v>NONE</v>
      </c>
      <c r="K387" s="84"/>
      <c r="L387" s="83">
        <f t="shared" ref="L387:L450" si="70">IF(C387=0,H387,IF(AND(2&lt;G387,G387&lt;15),IF(ABS(G387-C387)&gt;2,H387,IF(I387=1,I387*C387,IF(H387&lt;C387,H387,I387*C387))),IF(G387&lt;2,IF(AND(ABS(G387-C387)/G387&gt;=0.4,ABS(G387-C387)&gt;=0.2),H387,I387*C387),IF(ABS(G387-C387)/G387&gt;0.15,H387,IF(I387=1,I387*C387,IF(H387&lt;C387,H387,I387*C387))))))</f>
        <v>0</v>
      </c>
      <c r="M387" s="82" t="str">
        <f t="shared" ref="M387:M450" si="71">IF(LEFT(RIGHT(A387,6),1)= "9", "PERSONAL PROPERTY", "")</f>
        <v/>
      </c>
      <c r="N387">
        <f t="shared" ref="N387:N450" si="72">IF(B387&gt;C387,1,0)</f>
        <v>0</v>
      </c>
      <c r="O387">
        <f t="shared" ref="O387:O450" si="73">ABS(B387-H387)</f>
        <v>0</v>
      </c>
      <c r="Q387" t="e">
        <f t="shared" ref="Q387:Q450" si="74">IF(ABS(C387-G387)/G387&gt;0.1,1,0)</f>
        <v>#DIV/0!</v>
      </c>
      <c r="R387" s="80" t="e">
        <f t="shared" ref="R387:R450" si="75">ABS(C387-G387)/G387</f>
        <v>#DIV/0!</v>
      </c>
      <c r="S387">
        <f t="shared" ref="S387:S450" si="76">ABS(C387-G387)</f>
        <v>0</v>
      </c>
    </row>
    <row r="388" spans="2:19" x14ac:dyDescent="0.25">
      <c r="B388" s="84">
        <f t="shared" si="66"/>
        <v>0</v>
      </c>
      <c r="D388" t="e">
        <f t="shared" si="67"/>
        <v>#N/A</v>
      </c>
      <c r="E388" s="85"/>
      <c r="F388"/>
      <c r="I388" s="84" t="e">
        <f t="shared" si="68"/>
        <v>#DIV/0!</v>
      </c>
      <c r="J388" s="84" t="str">
        <f t="shared" si="69"/>
        <v>NONE</v>
      </c>
      <c r="K388" s="84"/>
      <c r="L388" s="83">
        <f t="shared" si="70"/>
        <v>0</v>
      </c>
      <c r="M388" s="82" t="str">
        <f t="shared" si="71"/>
        <v/>
      </c>
      <c r="N388">
        <f t="shared" si="72"/>
        <v>0</v>
      </c>
      <c r="O388">
        <f t="shared" si="73"/>
        <v>0</v>
      </c>
      <c r="Q388" t="e">
        <f t="shared" si="74"/>
        <v>#DIV/0!</v>
      </c>
      <c r="R388" s="80" t="e">
        <f t="shared" si="75"/>
        <v>#DIV/0!</v>
      </c>
      <c r="S388">
        <f t="shared" si="76"/>
        <v>0</v>
      </c>
    </row>
    <row r="389" spans="2:19" x14ac:dyDescent="0.25">
      <c r="B389" s="84">
        <f t="shared" si="66"/>
        <v>0</v>
      </c>
      <c r="D389" t="e">
        <f t="shared" si="67"/>
        <v>#N/A</v>
      </c>
      <c r="E389" s="85"/>
      <c r="F389"/>
      <c r="I389" s="84" t="e">
        <f t="shared" si="68"/>
        <v>#DIV/0!</v>
      </c>
      <c r="J389" s="84" t="str">
        <f t="shared" si="69"/>
        <v>NONE</v>
      </c>
      <c r="K389" s="84"/>
      <c r="L389" s="83">
        <f t="shared" si="70"/>
        <v>0</v>
      </c>
      <c r="M389" s="82" t="str">
        <f t="shared" si="71"/>
        <v/>
      </c>
      <c r="N389">
        <f t="shared" si="72"/>
        <v>0</v>
      </c>
      <c r="O389">
        <f t="shared" si="73"/>
        <v>0</v>
      </c>
      <c r="Q389" t="e">
        <f t="shared" si="74"/>
        <v>#DIV/0!</v>
      </c>
      <c r="R389" s="80" t="e">
        <f t="shared" si="75"/>
        <v>#DIV/0!</v>
      </c>
      <c r="S389">
        <f t="shared" si="76"/>
        <v>0</v>
      </c>
    </row>
    <row r="390" spans="2:19" x14ac:dyDescent="0.25">
      <c r="B390" s="84">
        <f t="shared" si="66"/>
        <v>0</v>
      </c>
      <c r="D390" t="e">
        <f t="shared" si="67"/>
        <v>#N/A</v>
      </c>
      <c r="E390" s="85"/>
      <c r="F390"/>
      <c r="I390" s="84" t="e">
        <f t="shared" si="68"/>
        <v>#DIV/0!</v>
      </c>
      <c r="J390" s="84" t="str">
        <f t="shared" si="69"/>
        <v>NONE</v>
      </c>
      <c r="K390" s="84"/>
      <c r="L390" s="83">
        <f t="shared" si="70"/>
        <v>0</v>
      </c>
      <c r="M390" s="82" t="str">
        <f t="shared" si="71"/>
        <v/>
      </c>
      <c r="N390">
        <f t="shared" si="72"/>
        <v>0</v>
      </c>
      <c r="O390">
        <f t="shared" si="73"/>
        <v>0</v>
      </c>
      <c r="Q390" t="e">
        <f t="shared" si="74"/>
        <v>#DIV/0!</v>
      </c>
      <c r="R390" s="80" t="e">
        <f t="shared" si="75"/>
        <v>#DIV/0!</v>
      </c>
      <c r="S390">
        <f t="shared" si="76"/>
        <v>0</v>
      </c>
    </row>
    <row r="391" spans="2:19" x14ac:dyDescent="0.25">
      <c r="B391" s="84">
        <f t="shared" si="66"/>
        <v>0</v>
      </c>
      <c r="D391" t="e">
        <f t="shared" si="67"/>
        <v>#N/A</v>
      </c>
      <c r="E391" s="85"/>
      <c r="F391"/>
      <c r="I391" s="84" t="e">
        <f t="shared" si="68"/>
        <v>#DIV/0!</v>
      </c>
      <c r="J391" s="84" t="str">
        <f t="shared" si="69"/>
        <v>NONE</v>
      </c>
      <c r="K391" s="84"/>
      <c r="L391" s="83">
        <f t="shared" si="70"/>
        <v>0</v>
      </c>
      <c r="M391" s="82" t="str">
        <f t="shared" si="71"/>
        <v/>
      </c>
      <c r="N391">
        <f t="shared" si="72"/>
        <v>0</v>
      </c>
      <c r="O391">
        <f t="shared" si="73"/>
        <v>0</v>
      </c>
      <c r="Q391" t="e">
        <f t="shared" si="74"/>
        <v>#DIV/0!</v>
      </c>
      <c r="R391" s="80" t="e">
        <f t="shared" si="75"/>
        <v>#DIV/0!</v>
      </c>
      <c r="S391">
        <f t="shared" si="76"/>
        <v>0</v>
      </c>
    </row>
    <row r="392" spans="2:19" x14ac:dyDescent="0.25">
      <c r="B392" s="84">
        <f t="shared" si="66"/>
        <v>0</v>
      </c>
      <c r="D392" t="e">
        <f t="shared" si="67"/>
        <v>#N/A</v>
      </c>
      <c r="E392" s="85"/>
      <c r="F392"/>
      <c r="I392" s="84" t="e">
        <f t="shared" si="68"/>
        <v>#DIV/0!</v>
      </c>
      <c r="J392" s="84" t="str">
        <f t="shared" si="69"/>
        <v>NONE</v>
      </c>
      <c r="K392" s="84"/>
      <c r="L392" s="83">
        <f t="shared" si="70"/>
        <v>0</v>
      </c>
      <c r="M392" s="82" t="str">
        <f t="shared" si="71"/>
        <v/>
      </c>
      <c r="N392">
        <f t="shared" si="72"/>
        <v>0</v>
      </c>
      <c r="O392">
        <f t="shared" si="73"/>
        <v>0</v>
      </c>
      <c r="Q392" t="e">
        <f t="shared" si="74"/>
        <v>#DIV/0!</v>
      </c>
      <c r="R392" s="80" t="e">
        <f t="shared" si="75"/>
        <v>#DIV/0!</v>
      </c>
      <c r="S392">
        <f t="shared" si="76"/>
        <v>0</v>
      </c>
    </row>
    <row r="393" spans="2:19" x14ac:dyDescent="0.25">
      <c r="B393" s="84">
        <f t="shared" si="66"/>
        <v>0</v>
      </c>
      <c r="D393" t="e">
        <f t="shared" si="67"/>
        <v>#N/A</v>
      </c>
      <c r="E393" s="85"/>
      <c r="F393"/>
      <c r="I393" s="84" t="e">
        <f t="shared" si="68"/>
        <v>#DIV/0!</v>
      </c>
      <c r="J393" s="84" t="str">
        <f t="shared" si="69"/>
        <v>NONE</v>
      </c>
      <c r="K393" s="84"/>
      <c r="L393" s="83">
        <f t="shared" si="70"/>
        <v>0</v>
      </c>
      <c r="M393" s="82" t="str">
        <f t="shared" si="71"/>
        <v/>
      </c>
      <c r="N393">
        <f t="shared" si="72"/>
        <v>0</v>
      </c>
      <c r="O393">
        <f t="shared" si="73"/>
        <v>0</v>
      </c>
      <c r="Q393" t="e">
        <f t="shared" si="74"/>
        <v>#DIV/0!</v>
      </c>
      <c r="R393" s="80" t="e">
        <f t="shared" si="75"/>
        <v>#DIV/0!</v>
      </c>
      <c r="S393">
        <f t="shared" si="76"/>
        <v>0</v>
      </c>
    </row>
    <row r="394" spans="2:19" x14ac:dyDescent="0.25">
      <c r="B394" s="84">
        <f t="shared" si="66"/>
        <v>0</v>
      </c>
      <c r="D394" t="e">
        <f t="shared" si="67"/>
        <v>#N/A</v>
      </c>
      <c r="E394" s="85"/>
      <c r="F394"/>
      <c r="I394" s="84" t="e">
        <f t="shared" si="68"/>
        <v>#DIV/0!</v>
      </c>
      <c r="J394" s="84" t="str">
        <f t="shared" si="69"/>
        <v>NONE</v>
      </c>
      <c r="K394" s="84"/>
      <c r="L394" s="83">
        <f t="shared" si="70"/>
        <v>0</v>
      </c>
      <c r="M394" s="82" t="str">
        <f t="shared" si="71"/>
        <v/>
      </c>
      <c r="N394">
        <f t="shared" si="72"/>
        <v>0</v>
      </c>
      <c r="O394">
        <f t="shared" si="73"/>
        <v>0</v>
      </c>
      <c r="Q394" t="e">
        <f t="shared" si="74"/>
        <v>#DIV/0!</v>
      </c>
      <c r="R394" s="80" t="e">
        <f t="shared" si="75"/>
        <v>#DIV/0!</v>
      </c>
      <c r="S394">
        <f t="shared" si="76"/>
        <v>0</v>
      </c>
    </row>
    <row r="395" spans="2:19" x14ac:dyDescent="0.25">
      <c r="B395" s="84">
        <f t="shared" si="66"/>
        <v>0</v>
      </c>
      <c r="D395" t="e">
        <f t="shared" si="67"/>
        <v>#N/A</v>
      </c>
      <c r="E395" s="85"/>
      <c r="F395"/>
      <c r="I395" s="84" t="e">
        <f t="shared" si="68"/>
        <v>#DIV/0!</v>
      </c>
      <c r="J395" s="84" t="str">
        <f t="shared" si="69"/>
        <v>NONE</v>
      </c>
      <c r="K395" s="84"/>
      <c r="L395" s="83">
        <f t="shared" si="70"/>
        <v>0</v>
      </c>
      <c r="M395" s="82" t="str">
        <f t="shared" si="71"/>
        <v/>
      </c>
      <c r="N395">
        <f t="shared" si="72"/>
        <v>0</v>
      </c>
      <c r="O395">
        <f t="shared" si="73"/>
        <v>0</v>
      </c>
      <c r="Q395" t="e">
        <f t="shared" si="74"/>
        <v>#DIV/0!</v>
      </c>
      <c r="R395" s="80" t="e">
        <f t="shared" si="75"/>
        <v>#DIV/0!</v>
      </c>
      <c r="S395">
        <f t="shared" si="76"/>
        <v>0</v>
      </c>
    </row>
    <row r="396" spans="2:19" x14ac:dyDescent="0.25">
      <c r="B396" s="84">
        <f t="shared" si="66"/>
        <v>0</v>
      </c>
      <c r="D396" t="e">
        <f t="shared" si="67"/>
        <v>#N/A</v>
      </c>
      <c r="E396" s="85"/>
      <c r="F396"/>
      <c r="I396" s="84" t="e">
        <f t="shared" si="68"/>
        <v>#DIV/0!</v>
      </c>
      <c r="J396" s="84" t="str">
        <f t="shared" si="69"/>
        <v>NONE</v>
      </c>
      <c r="K396" s="84"/>
      <c r="L396" s="83">
        <f t="shared" si="70"/>
        <v>0</v>
      </c>
      <c r="M396" s="82" t="str">
        <f t="shared" si="71"/>
        <v/>
      </c>
      <c r="N396">
        <f t="shared" si="72"/>
        <v>0</v>
      </c>
      <c r="O396">
        <f t="shared" si="73"/>
        <v>0</v>
      </c>
      <c r="Q396" t="e">
        <f t="shared" si="74"/>
        <v>#DIV/0!</v>
      </c>
      <c r="R396" s="80" t="e">
        <f t="shared" si="75"/>
        <v>#DIV/0!</v>
      </c>
      <c r="S396">
        <f t="shared" si="76"/>
        <v>0</v>
      </c>
    </row>
    <row r="397" spans="2:19" x14ac:dyDescent="0.25">
      <c r="B397" s="84">
        <f t="shared" si="66"/>
        <v>0</v>
      </c>
      <c r="D397" t="e">
        <f t="shared" si="67"/>
        <v>#N/A</v>
      </c>
      <c r="E397" s="85"/>
      <c r="F397"/>
      <c r="I397" s="84" t="e">
        <f t="shared" si="68"/>
        <v>#DIV/0!</v>
      </c>
      <c r="J397" s="84" t="str">
        <f t="shared" si="69"/>
        <v>NONE</v>
      </c>
      <c r="K397" s="84"/>
      <c r="L397" s="83">
        <f t="shared" si="70"/>
        <v>0</v>
      </c>
      <c r="M397" s="82" t="str">
        <f t="shared" si="71"/>
        <v/>
      </c>
      <c r="N397">
        <f t="shared" si="72"/>
        <v>0</v>
      </c>
      <c r="O397">
        <f t="shared" si="73"/>
        <v>0</v>
      </c>
      <c r="Q397" t="e">
        <f t="shared" si="74"/>
        <v>#DIV/0!</v>
      </c>
      <c r="R397" s="80" t="e">
        <f t="shared" si="75"/>
        <v>#DIV/0!</v>
      </c>
      <c r="S397">
        <f t="shared" si="76"/>
        <v>0</v>
      </c>
    </row>
    <row r="398" spans="2:19" x14ac:dyDescent="0.25">
      <c r="B398" s="84">
        <f t="shared" si="66"/>
        <v>0</v>
      </c>
      <c r="D398" t="e">
        <f t="shared" si="67"/>
        <v>#N/A</v>
      </c>
      <c r="E398" s="85"/>
      <c r="F398"/>
      <c r="I398" s="84" t="e">
        <f t="shared" si="68"/>
        <v>#DIV/0!</v>
      </c>
      <c r="J398" s="84" t="str">
        <f t="shared" si="69"/>
        <v>NONE</v>
      </c>
      <c r="K398" s="84"/>
      <c r="L398" s="83">
        <f t="shared" si="70"/>
        <v>0</v>
      </c>
      <c r="M398" s="82" t="str">
        <f t="shared" si="71"/>
        <v/>
      </c>
      <c r="N398">
        <f t="shared" si="72"/>
        <v>0</v>
      </c>
      <c r="O398">
        <f t="shared" si="73"/>
        <v>0</v>
      </c>
      <c r="Q398" t="e">
        <f t="shared" si="74"/>
        <v>#DIV/0!</v>
      </c>
      <c r="R398" s="80" t="e">
        <f t="shared" si="75"/>
        <v>#DIV/0!</v>
      </c>
      <c r="S398">
        <f t="shared" si="76"/>
        <v>0</v>
      </c>
    </row>
    <row r="399" spans="2:19" x14ac:dyDescent="0.25">
      <c r="B399" s="84">
        <f t="shared" si="66"/>
        <v>0</v>
      </c>
      <c r="D399" t="e">
        <f t="shared" si="67"/>
        <v>#N/A</v>
      </c>
      <c r="E399" s="85"/>
      <c r="F399"/>
      <c r="I399" s="84" t="e">
        <f t="shared" si="68"/>
        <v>#DIV/0!</v>
      </c>
      <c r="J399" s="84" t="str">
        <f t="shared" si="69"/>
        <v>NONE</v>
      </c>
      <c r="K399" s="84"/>
      <c r="L399" s="83">
        <f t="shared" si="70"/>
        <v>0</v>
      </c>
      <c r="M399" s="82" t="str">
        <f t="shared" si="71"/>
        <v/>
      </c>
      <c r="N399">
        <f t="shared" si="72"/>
        <v>0</v>
      </c>
      <c r="O399">
        <f t="shared" si="73"/>
        <v>0</v>
      </c>
      <c r="Q399" t="e">
        <f t="shared" si="74"/>
        <v>#DIV/0!</v>
      </c>
      <c r="R399" s="80" t="e">
        <f t="shared" si="75"/>
        <v>#DIV/0!</v>
      </c>
      <c r="S399">
        <f t="shared" si="76"/>
        <v>0</v>
      </c>
    </row>
    <row r="400" spans="2:19" x14ac:dyDescent="0.25">
      <c r="B400" s="84">
        <f t="shared" si="66"/>
        <v>0</v>
      </c>
      <c r="D400" t="e">
        <f t="shared" si="67"/>
        <v>#N/A</v>
      </c>
      <c r="E400" s="85"/>
      <c r="F400"/>
      <c r="I400" s="84" t="e">
        <f t="shared" si="68"/>
        <v>#DIV/0!</v>
      </c>
      <c r="J400" s="84" t="str">
        <f t="shared" si="69"/>
        <v>NONE</v>
      </c>
      <c r="K400" s="84"/>
      <c r="L400" s="83">
        <f t="shared" si="70"/>
        <v>0</v>
      </c>
      <c r="M400" s="82" t="str">
        <f t="shared" si="71"/>
        <v/>
      </c>
      <c r="N400">
        <f t="shared" si="72"/>
        <v>0</v>
      </c>
      <c r="O400">
        <f t="shared" si="73"/>
        <v>0</v>
      </c>
      <c r="Q400" t="e">
        <f t="shared" si="74"/>
        <v>#DIV/0!</v>
      </c>
      <c r="R400" s="80" t="e">
        <f t="shared" si="75"/>
        <v>#DIV/0!</v>
      </c>
      <c r="S400">
        <f t="shared" si="76"/>
        <v>0</v>
      </c>
    </row>
    <row r="401" spans="2:19" x14ac:dyDescent="0.25">
      <c r="B401" s="84">
        <f t="shared" si="66"/>
        <v>0</v>
      </c>
      <c r="D401" t="e">
        <f t="shared" si="67"/>
        <v>#N/A</v>
      </c>
      <c r="E401" s="85"/>
      <c r="F401"/>
      <c r="I401" s="84" t="e">
        <f t="shared" si="68"/>
        <v>#DIV/0!</v>
      </c>
      <c r="J401" s="84" t="str">
        <f t="shared" si="69"/>
        <v>NONE</v>
      </c>
      <c r="K401" s="84"/>
      <c r="L401" s="83">
        <f t="shared" si="70"/>
        <v>0</v>
      </c>
      <c r="M401" s="82" t="str">
        <f t="shared" si="71"/>
        <v/>
      </c>
      <c r="N401">
        <f t="shared" si="72"/>
        <v>0</v>
      </c>
      <c r="O401">
        <f t="shared" si="73"/>
        <v>0</v>
      </c>
      <c r="Q401" t="e">
        <f t="shared" si="74"/>
        <v>#DIV/0!</v>
      </c>
      <c r="R401" s="80" t="e">
        <f t="shared" si="75"/>
        <v>#DIV/0!</v>
      </c>
      <c r="S401">
        <f t="shared" si="76"/>
        <v>0</v>
      </c>
    </row>
    <row r="402" spans="2:19" x14ac:dyDescent="0.25">
      <c r="B402" s="84">
        <f t="shared" si="66"/>
        <v>0</v>
      </c>
      <c r="D402" t="e">
        <f t="shared" si="67"/>
        <v>#N/A</v>
      </c>
      <c r="E402" s="85"/>
      <c r="F402"/>
      <c r="I402" s="84" t="e">
        <f t="shared" si="68"/>
        <v>#DIV/0!</v>
      </c>
      <c r="J402" s="84" t="str">
        <f t="shared" si="69"/>
        <v>NONE</v>
      </c>
      <c r="K402" s="84"/>
      <c r="L402" s="83">
        <f t="shared" si="70"/>
        <v>0</v>
      </c>
      <c r="M402" s="82" t="str">
        <f t="shared" si="71"/>
        <v/>
      </c>
      <c r="N402">
        <f t="shared" si="72"/>
        <v>0</v>
      </c>
      <c r="O402">
        <f t="shared" si="73"/>
        <v>0</v>
      </c>
      <c r="Q402" t="e">
        <f t="shared" si="74"/>
        <v>#DIV/0!</v>
      </c>
      <c r="R402" s="80" t="e">
        <f t="shared" si="75"/>
        <v>#DIV/0!</v>
      </c>
      <c r="S402">
        <f t="shared" si="76"/>
        <v>0</v>
      </c>
    </row>
    <row r="403" spans="2:19" x14ac:dyDescent="0.25">
      <c r="B403" s="84">
        <f t="shared" si="66"/>
        <v>0</v>
      </c>
      <c r="D403" t="e">
        <f t="shared" si="67"/>
        <v>#N/A</v>
      </c>
      <c r="E403" s="85"/>
      <c r="F403"/>
      <c r="I403" s="84" t="e">
        <f t="shared" si="68"/>
        <v>#DIV/0!</v>
      </c>
      <c r="J403" s="84" t="str">
        <f t="shared" si="69"/>
        <v>NONE</v>
      </c>
      <c r="K403" s="84"/>
      <c r="L403" s="83">
        <f t="shared" si="70"/>
        <v>0</v>
      </c>
      <c r="M403" s="82" t="str">
        <f t="shared" si="71"/>
        <v/>
      </c>
      <c r="N403">
        <f t="shared" si="72"/>
        <v>0</v>
      </c>
      <c r="O403">
        <f t="shared" si="73"/>
        <v>0</v>
      </c>
      <c r="Q403" t="e">
        <f t="shared" si="74"/>
        <v>#DIV/0!</v>
      </c>
      <c r="R403" s="80" t="e">
        <f t="shared" si="75"/>
        <v>#DIV/0!</v>
      </c>
      <c r="S403">
        <f t="shared" si="76"/>
        <v>0</v>
      </c>
    </row>
    <row r="404" spans="2:19" x14ac:dyDescent="0.25">
      <c r="B404" s="84">
        <f t="shared" si="66"/>
        <v>0</v>
      </c>
      <c r="D404" t="e">
        <f t="shared" si="67"/>
        <v>#N/A</v>
      </c>
      <c r="E404" s="85"/>
      <c r="F404"/>
      <c r="I404" s="84" t="e">
        <f t="shared" si="68"/>
        <v>#DIV/0!</v>
      </c>
      <c r="J404" s="84" t="str">
        <f t="shared" si="69"/>
        <v>NONE</v>
      </c>
      <c r="K404" s="84"/>
      <c r="L404" s="83">
        <f t="shared" si="70"/>
        <v>0</v>
      </c>
      <c r="M404" s="82" t="str">
        <f t="shared" si="71"/>
        <v/>
      </c>
      <c r="N404">
        <f t="shared" si="72"/>
        <v>0</v>
      </c>
      <c r="O404">
        <f t="shared" si="73"/>
        <v>0</v>
      </c>
      <c r="Q404" t="e">
        <f t="shared" si="74"/>
        <v>#DIV/0!</v>
      </c>
      <c r="R404" s="80" t="e">
        <f t="shared" si="75"/>
        <v>#DIV/0!</v>
      </c>
      <c r="S404">
        <f t="shared" si="76"/>
        <v>0</v>
      </c>
    </row>
    <row r="405" spans="2:19" x14ac:dyDescent="0.25">
      <c r="B405" s="84">
        <f t="shared" si="66"/>
        <v>0</v>
      </c>
      <c r="D405" t="e">
        <f t="shared" si="67"/>
        <v>#N/A</v>
      </c>
      <c r="E405" s="85"/>
      <c r="F405"/>
      <c r="I405" s="84" t="e">
        <f t="shared" si="68"/>
        <v>#DIV/0!</v>
      </c>
      <c r="J405" s="84" t="str">
        <f t="shared" si="69"/>
        <v>NONE</v>
      </c>
      <c r="K405" s="84"/>
      <c r="L405" s="83">
        <f t="shared" si="70"/>
        <v>0</v>
      </c>
      <c r="M405" s="82" t="str">
        <f t="shared" si="71"/>
        <v/>
      </c>
      <c r="N405">
        <f t="shared" si="72"/>
        <v>0</v>
      </c>
      <c r="O405">
        <f t="shared" si="73"/>
        <v>0</v>
      </c>
      <c r="Q405" t="e">
        <f t="shared" si="74"/>
        <v>#DIV/0!</v>
      </c>
      <c r="R405" s="80" t="e">
        <f t="shared" si="75"/>
        <v>#DIV/0!</v>
      </c>
      <c r="S405">
        <f t="shared" si="76"/>
        <v>0</v>
      </c>
    </row>
    <row r="406" spans="2:19" x14ac:dyDescent="0.25">
      <c r="B406" s="84">
        <f t="shared" si="66"/>
        <v>0</v>
      </c>
      <c r="D406" t="e">
        <f t="shared" si="67"/>
        <v>#N/A</v>
      </c>
      <c r="E406" s="85"/>
      <c r="F406"/>
      <c r="I406" s="84" t="e">
        <f t="shared" si="68"/>
        <v>#DIV/0!</v>
      </c>
      <c r="J406" s="84" t="str">
        <f t="shared" si="69"/>
        <v>NONE</v>
      </c>
      <c r="K406" s="84"/>
      <c r="L406" s="83">
        <f t="shared" si="70"/>
        <v>0</v>
      </c>
      <c r="M406" s="82" t="str">
        <f t="shared" si="71"/>
        <v/>
      </c>
      <c r="N406">
        <f t="shared" si="72"/>
        <v>0</v>
      </c>
      <c r="O406">
        <f t="shared" si="73"/>
        <v>0</v>
      </c>
      <c r="Q406" t="e">
        <f t="shared" si="74"/>
        <v>#DIV/0!</v>
      </c>
      <c r="R406" s="80" t="e">
        <f t="shared" si="75"/>
        <v>#DIV/0!</v>
      </c>
      <c r="S406">
        <f t="shared" si="76"/>
        <v>0</v>
      </c>
    </row>
    <row r="407" spans="2:19" x14ac:dyDescent="0.25">
      <c r="B407" s="84">
        <f t="shared" si="66"/>
        <v>0</v>
      </c>
      <c r="D407" t="e">
        <f t="shared" si="67"/>
        <v>#N/A</v>
      </c>
      <c r="E407" s="85"/>
      <c r="F407"/>
      <c r="I407" s="84" t="e">
        <f t="shared" si="68"/>
        <v>#DIV/0!</v>
      </c>
      <c r="J407" s="84" t="str">
        <f t="shared" si="69"/>
        <v>NONE</v>
      </c>
      <c r="K407" s="84"/>
      <c r="L407" s="83">
        <f t="shared" si="70"/>
        <v>0</v>
      </c>
      <c r="M407" s="82" t="str">
        <f t="shared" si="71"/>
        <v/>
      </c>
      <c r="N407">
        <f t="shared" si="72"/>
        <v>0</v>
      </c>
      <c r="O407">
        <f t="shared" si="73"/>
        <v>0</v>
      </c>
      <c r="Q407" t="e">
        <f t="shared" si="74"/>
        <v>#DIV/0!</v>
      </c>
      <c r="R407" s="80" t="e">
        <f t="shared" si="75"/>
        <v>#DIV/0!</v>
      </c>
      <c r="S407">
        <f t="shared" si="76"/>
        <v>0</v>
      </c>
    </row>
    <row r="408" spans="2:19" x14ac:dyDescent="0.25">
      <c r="B408" s="84">
        <f t="shared" si="66"/>
        <v>0</v>
      </c>
      <c r="D408" t="e">
        <f t="shared" si="67"/>
        <v>#N/A</v>
      </c>
      <c r="E408" s="85"/>
      <c r="F408"/>
      <c r="I408" s="84" t="e">
        <f t="shared" si="68"/>
        <v>#DIV/0!</v>
      </c>
      <c r="J408" s="84" t="str">
        <f t="shared" si="69"/>
        <v>NONE</v>
      </c>
      <c r="K408" s="84"/>
      <c r="L408" s="83">
        <f t="shared" si="70"/>
        <v>0</v>
      </c>
      <c r="M408" s="82" t="str">
        <f t="shared" si="71"/>
        <v/>
      </c>
      <c r="N408">
        <f t="shared" si="72"/>
        <v>0</v>
      </c>
      <c r="O408">
        <f t="shared" si="73"/>
        <v>0</v>
      </c>
      <c r="Q408" t="e">
        <f t="shared" si="74"/>
        <v>#DIV/0!</v>
      </c>
      <c r="R408" s="80" t="e">
        <f t="shared" si="75"/>
        <v>#DIV/0!</v>
      </c>
      <c r="S408">
        <f t="shared" si="76"/>
        <v>0</v>
      </c>
    </row>
    <row r="409" spans="2:19" x14ac:dyDescent="0.25">
      <c r="B409" s="84">
        <f t="shared" si="66"/>
        <v>0</v>
      </c>
      <c r="D409" t="e">
        <f t="shared" si="67"/>
        <v>#N/A</v>
      </c>
      <c r="E409" s="85"/>
      <c r="F409"/>
      <c r="I409" s="84" t="e">
        <f t="shared" si="68"/>
        <v>#DIV/0!</v>
      </c>
      <c r="J409" s="84" t="str">
        <f t="shared" si="69"/>
        <v>NONE</v>
      </c>
      <c r="K409" s="84"/>
      <c r="L409" s="83">
        <f t="shared" si="70"/>
        <v>0</v>
      </c>
      <c r="M409" s="82" t="str">
        <f t="shared" si="71"/>
        <v/>
      </c>
      <c r="N409">
        <f t="shared" si="72"/>
        <v>0</v>
      </c>
      <c r="O409">
        <f t="shared" si="73"/>
        <v>0</v>
      </c>
      <c r="Q409" t="e">
        <f t="shared" si="74"/>
        <v>#DIV/0!</v>
      </c>
      <c r="R409" s="80" t="e">
        <f t="shared" si="75"/>
        <v>#DIV/0!</v>
      </c>
      <c r="S409">
        <f t="shared" si="76"/>
        <v>0</v>
      </c>
    </row>
    <row r="410" spans="2:19" x14ac:dyDescent="0.25">
      <c r="B410" s="84">
        <f t="shared" si="66"/>
        <v>0</v>
      </c>
      <c r="D410" t="e">
        <f t="shared" si="67"/>
        <v>#N/A</v>
      </c>
      <c r="E410" s="85"/>
      <c r="F410"/>
      <c r="I410" s="84" t="e">
        <f t="shared" si="68"/>
        <v>#DIV/0!</v>
      </c>
      <c r="J410" s="84" t="str">
        <f t="shared" si="69"/>
        <v>NONE</v>
      </c>
      <c r="K410" s="84"/>
      <c r="L410" s="83">
        <f t="shared" si="70"/>
        <v>0</v>
      </c>
      <c r="M410" s="82" t="str">
        <f t="shared" si="71"/>
        <v/>
      </c>
      <c r="N410">
        <f t="shared" si="72"/>
        <v>0</v>
      </c>
      <c r="O410">
        <f t="shared" si="73"/>
        <v>0</v>
      </c>
      <c r="Q410" t="e">
        <f t="shared" si="74"/>
        <v>#DIV/0!</v>
      </c>
      <c r="R410" s="80" t="e">
        <f t="shared" si="75"/>
        <v>#DIV/0!</v>
      </c>
      <c r="S410">
        <f t="shared" si="76"/>
        <v>0</v>
      </c>
    </row>
    <row r="411" spans="2:19" x14ac:dyDescent="0.25">
      <c r="B411" s="84">
        <f t="shared" si="66"/>
        <v>0</v>
      </c>
      <c r="D411" t="e">
        <f t="shared" si="67"/>
        <v>#N/A</v>
      </c>
      <c r="E411" s="85"/>
      <c r="F411"/>
      <c r="I411" s="84" t="e">
        <f t="shared" si="68"/>
        <v>#DIV/0!</v>
      </c>
      <c r="J411" s="84" t="str">
        <f t="shared" si="69"/>
        <v>NONE</v>
      </c>
      <c r="K411" s="84"/>
      <c r="L411" s="83">
        <f t="shared" si="70"/>
        <v>0</v>
      </c>
      <c r="M411" s="82" t="str">
        <f t="shared" si="71"/>
        <v/>
      </c>
      <c r="N411">
        <f t="shared" si="72"/>
        <v>0</v>
      </c>
      <c r="O411">
        <f t="shared" si="73"/>
        <v>0</v>
      </c>
      <c r="Q411" t="e">
        <f t="shared" si="74"/>
        <v>#DIV/0!</v>
      </c>
      <c r="R411" s="80" t="e">
        <f t="shared" si="75"/>
        <v>#DIV/0!</v>
      </c>
      <c r="S411">
        <f t="shared" si="76"/>
        <v>0</v>
      </c>
    </row>
    <row r="412" spans="2:19" x14ac:dyDescent="0.25">
      <c r="B412" s="84">
        <f t="shared" si="66"/>
        <v>0</v>
      </c>
      <c r="D412" t="e">
        <f t="shared" si="67"/>
        <v>#N/A</v>
      </c>
      <c r="E412" s="85"/>
      <c r="F412"/>
      <c r="I412" s="84" t="e">
        <f t="shared" si="68"/>
        <v>#DIV/0!</v>
      </c>
      <c r="J412" s="84" t="str">
        <f t="shared" si="69"/>
        <v>NONE</v>
      </c>
      <c r="K412" s="84"/>
      <c r="L412" s="83">
        <f t="shared" si="70"/>
        <v>0</v>
      </c>
      <c r="M412" s="82" t="str">
        <f t="shared" si="71"/>
        <v/>
      </c>
      <c r="N412">
        <f t="shared" si="72"/>
        <v>0</v>
      </c>
      <c r="O412">
        <f t="shared" si="73"/>
        <v>0</v>
      </c>
      <c r="Q412" t="e">
        <f t="shared" si="74"/>
        <v>#DIV/0!</v>
      </c>
      <c r="R412" s="80" t="e">
        <f t="shared" si="75"/>
        <v>#DIV/0!</v>
      </c>
      <c r="S412">
        <f t="shared" si="76"/>
        <v>0</v>
      </c>
    </row>
    <row r="413" spans="2:19" x14ac:dyDescent="0.25">
      <c r="B413" s="84">
        <f t="shared" si="66"/>
        <v>0</v>
      </c>
      <c r="D413" t="e">
        <f t="shared" si="67"/>
        <v>#N/A</v>
      </c>
      <c r="E413" s="85"/>
      <c r="F413"/>
      <c r="I413" s="84" t="e">
        <f t="shared" si="68"/>
        <v>#DIV/0!</v>
      </c>
      <c r="J413" s="84" t="str">
        <f t="shared" si="69"/>
        <v>NONE</v>
      </c>
      <c r="K413" s="84"/>
      <c r="L413" s="83">
        <f t="shared" si="70"/>
        <v>0</v>
      </c>
      <c r="M413" s="82" t="str">
        <f t="shared" si="71"/>
        <v/>
      </c>
      <c r="N413">
        <f t="shared" si="72"/>
        <v>0</v>
      </c>
      <c r="O413">
        <f t="shared" si="73"/>
        <v>0</v>
      </c>
      <c r="Q413" t="e">
        <f t="shared" si="74"/>
        <v>#DIV/0!</v>
      </c>
      <c r="R413" s="80" t="e">
        <f t="shared" si="75"/>
        <v>#DIV/0!</v>
      </c>
      <c r="S413">
        <f t="shared" si="76"/>
        <v>0</v>
      </c>
    </row>
    <row r="414" spans="2:19" x14ac:dyDescent="0.25">
      <c r="B414" s="84">
        <f t="shared" si="66"/>
        <v>0</v>
      </c>
      <c r="D414" t="e">
        <f t="shared" si="67"/>
        <v>#N/A</v>
      </c>
      <c r="E414" s="85"/>
      <c r="F414"/>
      <c r="I414" s="84" t="e">
        <f t="shared" si="68"/>
        <v>#DIV/0!</v>
      </c>
      <c r="J414" s="84" t="str">
        <f t="shared" si="69"/>
        <v>NONE</v>
      </c>
      <c r="K414" s="84"/>
      <c r="L414" s="83">
        <f t="shared" si="70"/>
        <v>0</v>
      </c>
      <c r="M414" s="82" t="str">
        <f t="shared" si="71"/>
        <v/>
      </c>
      <c r="N414">
        <f t="shared" si="72"/>
        <v>0</v>
      </c>
      <c r="O414">
        <f t="shared" si="73"/>
        <v>0</v>
      </c>
      <c r="Q414" t="e">
        <f t="shared" si="74"/>
        <v>#DIV/0!</v>
      </c>
      <c r="R414" s="80" t="e">
        <f t="shared" si="75"/>
        <v>#DIV/0!</v>
      </c>
      <c r="S414">
        <f t="shared" si="76"/>
        <v>0</v>
      </c>
    </row>
    <row r="415" spans="2:19" x14ac:dyDescent="0.25">
      <c r="B415" s="84">
        <f t="shared" si="66"/>
        <v>0</v>
      </c>
      <c r="D415" t="e">
        <f t="shared" si="67"/>
        <v>#N/A</v>
      </c>
      <c r="E415" s="85"/>
      <c r="F415"/>
      <c r="I415" s="84" t="e">
        <f t="shared" si="68"/>
        <v>#DIV/0!</v>
      </c>
      <c r="J415" s="84" t="str">
        <f t="shared" si="69"/>
        <v>NONE</v>
      </c>
      <c r="K415" s="84"/>
      <c r="L415" s="83">
        <f t="shared" si="70"/>
        <v>0</v>
      </c>
      <c r="M415" s="82" t="str">
        <f t="shared" si="71"/>
        <v/>
      </c>
      <c r="N415">
        <f t="shared" si="72"/>
        <v>0</v>
      </c>
      <c r="O415">
        <f t="shared" si="73"/>
        <v>0</v>
      </c>
      <c r="Q415" t="e">
        <f t="shared" si="74"/>
        <v>#DIV/0!</v>
      </c>
      <c r="R415" s="80" t="e">
        <f t="shared" si="75"/>
        <v>#DIV/0!</v>
      </c>
      <c r="S415">
        <f t="shared" si="76"/>
        <v>0</v>
      </c>
    </row>
    <row r="416" spans="2:19" x14ac:dyDescent="0.25">
      <c r="B416" s="84">
        <f t="shared" si="66"/>
        <v>0</v>
      </c>
      <c r="D416" t="e">
        <f t="shared" si="67"/>
        <v>#N/A</v>
      </c>
      <c r="E416" s="85"/>
      <c r="F416"/>
      <c r="I416" s="84" t="e">
        <f t="shared" si="68"/>
        <v>#DIV/0!</v>
      </c>
      <c r="J416" s="84" t="str">
        <f t="shared" si="69"/>
        <v>NONE</v>
      </c>
      <c r="K416" s="84"/>
      <c r="L416" s="83">
        <f t="shared" si="70"/>
        <v>0</v>
      </c>
      <c r="M416" s="82" t="str">
        <f t="shared" si="71"/>
        <v/>
      </c>
      <c r="N416">
        <f t="shared" si="72"/>
        <v>0</v>
      </c>
      <c r="O416">
        <f t="shared" si="73"/>
        <v>0</v>
      </c>
      <c r="Q416" t="e">
        <f t="shared" si="74"/>
        <v>#DIV/0!</v>
      </c>
      <c r="R416" s="80" t="e">
        <f t="shared" si="75"/>
        <v>#DIV/0!</v>
      </c>
      <c r="S416">
        <f t="shared" si="76"/>
        <v>0</v>
      </c>
    </row>
    <row r="417" spans="2:19" x14ac:dyDescent="0.25">
      <c r="B417" s="84">
        <f t="shared" si="66"/>
        <v>0</v>
      </c>
      <c r="D417" t="e">
        <f t="shared" si="67"/>
        <v>#N/A</v>
      </c>
      <c r="E417" s="85"/>
      <c r="F417"/>
      <c r="I417" s="84" t="e">
        <f t="shared" si="68"/>
        <v>#DIV/0!</v>
      </c>
      <c r="J417" s="84" t="str">
        <f t="shared" si="69"/>
        <v>NONE</v>
      </c>
      <c r="K417" s="84"/>
      <c r="L417" s="83">
        <f t="shared" si="70"/>
        <v>0</v>
      </c>
      <c r="M417" s="82" t="str">
        <f t="shared" si="71"/>
        <v/>
      </c>
      <c r="N417">
        <f t="shared" si="72"/>
        <v>0</v>
      </c>
      <c r="O417">
        <f t="shared" si="73"/>
        <v>0</v>
      </c>
      <c r="Q417" t="e">
        <f t="shared" si="74"/>
        <v>#DIV/0!</v>
      </c>
      <c r="R417" s="80" t="e">
        <f t="shared" si="75"/>
        <v>#DIV/0!</v>
      </c>
      <c r="S417">
        <f t="shared" si="76"/>
        <v>0</v>
      </c>
    </row>
    <row r="418" spans="2:19" x14ac:dyDescent="0.25">
      <c r="B418" s="84">
        <f t="shared" si="66"/>
        <v>0</v>
      </c>
      <c r="D418" t="e">
        <f t="shared" si="67"/>
        <v>#N/A</v>
      </c>
      <c r="E418" s="85"/>
      <c r="F418"/>
      <c r="I418" s="84" t="e">
        <f t="shared" si="68"/>
        <v>#DIV/0!</v>
      </c>
      <c r="J418" s="84" t="str">
        <f t="shared" si="69"/>
        <v>NONE</v>
      </c>
      <c r="K418" s="84"/>
      <c r="L418" s="83">
        <f t="shared" si="70"/>
        <v>0</v>
      </c>
      <c r="M418" s="82" t="str">
        <f t="shared" si="71"/>
        <v/>
      </c>
      <c r="N418">
        <f t="shared" si="72"/>
        <v>0</v>
      </c>
      <c r="O418">
        <f t="shared" si="73"/>
        <v>0</v>
      </c>
      <c r="Q418" t="e">
        <f t="shared" si="74"/>
        <v>#DIV/0!</v>
      </c>
      <c r="R418" s="80" t="e">
        <f t="shared" si="75"/>
        <v>#DIV/0!</v>
      </c>
      <c r="S418">
        <f t="shared" si="76"/>
        <v>0</v>
      </c>
    </row>
    <row r="419" spans="2:19" x14ac:dyDescent="0.25">
      <c r="B419" s="84">
        <f t="shared" si="66"/>
        <v>0</v>
      </c>
      <c r="D419" t="e">
        <f t="shared" si="67"/>
        <v>#N/A</v>
      </c>
      <c r="E419" s="85"/>
      <c r="F419"/>
      <c r="I419" s="84" t="e">
        <f t="shared" si="68"/>
        <v>#DIV/0!</v>
      </c>
      <c r="J419" s="84" t="str">
        <f t="shared" si="69"/>
        <v>NONE</v>
      </c>
      <c r="K419" s="84"/>
      <c r="L419" s="83">
        <f t="shared" si="70"/>
        <v>0</v>
      </c>
      <c r="M419" s="82" t="str">
        <f t="shared" si="71"/>
        <v/>
      </c>
      <c r="N419">
        <f t="shared" si="72"/>
        <v>0</v>
      </c>
      <c r="O419">
        <f t="shared" si="73"/>
        <v>0</v>
      </c>
      <c r="Q419" t="e">
        <f t="shared" si="74"/>
        <v>#DIV/0!</v>
      </c>
      <c r="R419" s="80" t="e">
        <f t="shared" si="75"/>
        <v>#DIV/0!</v>
      </c>
      <c r="S419">
        <f t="shared" si="76"/>
        <v>0</v>
      </c>
    </row>
    <row r="420" spans="2:19" x14ac:dyDescent="0.25">
      <c r="B420" s="84">
        <f t="shared" si="66"/>
        <v>0</v>
      </c>
      <c r="D420" t="e">
        <f t="shared" si="67"/>
        <v>#N/A</v>
      </c>
      <c r="E420" s="85"/>
      <c r="F420"/>
      <c r="I420" s="84" t="e">
        <f t="shared" si="68"/>
        <v>#DIV/0!</v>
      </c>
      <c r="J420" s="84" t="str">
        <f t="shared" si="69"/>
        <v>NONE</v>
      </c>
      <c r="K420" s="84"/>
      <c r="L420" s="83">
        <f t="shared" si="70"/>
        <v>0</v>
      </c>
      <c r="M420" s="82" t="str">
        <f t="shared" si="71"/>
        <v/>
      </c>
      <c r="N420">
        <f t="shared" si="72"/>
        <v>0</v>
      </c>
      <c r="O420">
        <f t="shared" si="73"/>
        <v>0</v>
      </c>
      <c r="Q420" t="e">
        <f t="shared" si="74"/>
        <v>#DIV/0!</v>
      </c>
      <c r="R420" s="80" t="e">
        <f t="shared" si="75"/>
        <v>#DIV/0!</v>
      </c>
      <c r="S420">
        <f t="shared" si="76"/>
        <v>0</v>
      </c>
    </row>
    <row r="421" spans="2:19" x14ac:dyDescent="0.25">
      <c r="B421" s="84">
        <f t="shared" si="66"/>
        <v>0</v>
      </c>
      <c r="D421" t="e">
        <f t="shared" si="67"/>
        <v>#N/A</v>
      </c>
      <c r="E421" s="85"/>
      <c r="F421"/>
      <c r="I421" s="84" t="e">
        <f t="shared" si="68"/>
        <v>#DIV/0!</v>
      </c>
      <c r="J421" s="84" t="str">
        <f t="shared" si="69"/>
        <v>NONE</v>
      </c>
      <c r="K421" s="84"/>
      <c r="L421" s="83">
        <f t="shared" si="70"/>
        <v>0</v>
      </c>
      <c r="M421" s="82" t="str">
        <f t="shared" si="71"/>
        <v/>
      </c>
      <c r="N421">
        <f t="shared" si="72"/>
        <v>0</v>
      </c>
      <c r="O421">
        <f t="shared" si="73"/>
        <v>0</v>
      </c>
      <c r="Q421" t="e">
        <f t="shared" si="74"/>
        <v>#DIV/0!</v>
      </c>
      <c r="R421" s="80" t="e">
        <f t="shared" si="75"/>
        <v>#DIV/0!</v>
      </c>
      <c r="S421">
        <f t="shared" si="76"/>
        <v>0</v>
      </c>
    </row>
    <row r="422" spans="2:19" x14ac:dyDescent="0.25">
      <c r="B422" s="84">
        <f t="shared" si="66"/>
        <v>0</v>
      </c>
      <c r="D422" t="e">
        <f t="shared" si="67"/>
        <v>#N/A</v>
      </c>
      <c r="E422" s="85"/>
      <c r="F422"/>
      <c r="I422" s="84" t="e">
        <f t="shared" si="68"/>
        <v>#DIV/0!</v>
      </c>
      <c r="J422" s="84" t="str">
        <f t="shared" si="69"/>
        <v>NONE</v>
      </c>
      <c r="K422" s="84"/>
      <c r="L422" s="83">
        <f t="shared" si="70"/>
        <v>0</v>
      </c>
      <c r="M422" s="82" t="str">
        <f t="shared" si="71"/>
        <v/>
      </c>
      <c r="N422">
        <f t="shared" si="72"/>
        <v>0</v>
      </c>
      <c r="O422">
        <f t="shared" si="73"/>
        <v>0</v>
      </c>
      <c r="Q422" t="e">
        <f t="shared" si="74"/>
        <v>#DIV/0!</v>
      </c>
      <c r="R422" s="80" t="e">
        <f t="shared" si="75"/>
        <v>#DIV/0!</v>
      </c>
      <c r="S422">
        <f t="shared" si="76"/>
        <v>0</v>
      </c>
    </row>
    <row r="423" spans="2:19" x14ac:dyDescent="0.25">
      <c r="B423" s="84">
        <f t="shared" si="66"/>
        <v>0</v>
      </c>
      <c r="D423" t="e">
        <f t="shared" si="67"/>
        <v>#N/A</v>
      </c>
      <c r="E423" s="85"/>
      <c r="F423"/>
      <c r="I423" s="84" t="e">
        <f t="shared" si="68"/>
        <v>#DIV/0!</v>
      </c>
      <c r="J423" s="84" t="str">
        <f t="shared" si="69"/>
        <v>NONE</v>
      </c>
      <c r="K423" s="84"/>
      <c r="L423" s="83">
        <f t="shared" si="70"/>
        <v>0</v>
      </c>
      <c r="M423" s="82" t="str">
        <f t="shared" si="71"/>
        <v/>
      </c>
      <c r="N423">
        <f t="shared" si="72"/>
        <v>0</v>
      </c>
      <c r="O423">
        <f t="shared" si="73"/>
        <v>0</v>
      </c>
      <c r="Q423" t="e">
        <f t="shared" si="74"/>
        <v>#DIV/0!</v>
      </c>
      <c r="R423" s="80" t="e">
        <f t="shared" si="75"/>
        <v>#DIV/0!</v>
      </c>
      <c r="S423">
        <f t="shared" si="76"/>
        <v>0</v>
      </c>
    </row>
    <row r="424" spans="2:19" x14ac:dyDescent="0.25">
      <c r="B424" s="84">
        <f t="shared" si="66"/>
        <v>0</v>
      </c>
      <c r="D424" t="e">
        <f t="shared" si="67"/>
        <v>#N/A</v>
      </c>
      <c r="E424" s="85"/>
      <c r="F424"/>
      <c r="I424" s="84" t="e">
        <f t="shared" si="68"/>
        <v>#DIV/0!</v>
      </c>
      <c r="J424" s="84" t="str">
        <f t="shared" si="69"/>
        <v>NONE</v>
      </c>
      <c r="K424" s="84"/>
      <c r="L424" s="83">
        <f t="shared" si="70"/>
        <v>0</v>
      </c>
      <c r="M424" s="82" t="str">
        <f t="shared" si="71"/>
        <v/>
      </c>
      <c r="N424">
        <f t="shared" si="72"/>
        <v>0</v>
      </c>
      <c r="O424">
        <f t="shared" si="73"/>
        <v>0</v>
      </c>
      <c r="Q424" t="e">
        <f t="shared" si="74"/>
        <v>#DIV/0!</v>
      </c>
      <c r="R424" s="80" t="e">
        <f t="shared" si="75"/>
        <v>#DIV/0!</v>
      </c>
      <c r="S424">
        <f t="shared" si="76"/>
        <v>0</v>
      </c>
    </row>
    <row r="425" spans="2:19" x14ac:dyDescent="0.25">
      <c r="B425" s="84">
        <f t="shared" si="66"/>
        <v>0</v>
      </c>
      <c r="D425" t="e">
        <f t="shared" si="67"/>
        <v>#N/A</v>
      </c>
      <c r="E425" s="85"/>
      <c r="F425"/>
      <c r="I425" s="84" t="e">
        <f t="shared" si="68"/>
        <v>#DIV/0!</v>
      </c>
      <c r="J425" s="84" t="str">
        <f t="shared" si="69"/>
        <v>NONE</v>
      </c>
      <c r="K425" s="84"/>
      <c r="L425" s="83">
        <f t="shared" si="70"/>
        <v>0</v>
      </c>
      <c r="M425" s="82" t="str">
        <f t="shared" si="71"/>
        <v/>
      </c>
      <c r="N425">
        <f t="shared" si="72"/>
        <v>0</v>
      </c>
      <c r="O425">
        <f t="shared" si="73"/>
        <v>0</v>
      </c>
      <c r="Q425" t="e">
        <f t="shared" si="74"/>
        <v>#DIV/0!</v>
      </c>
      <c r="R425" s="80" t="e">
        <f t="shared" si="75"/>
        <v>#DIV/0!</v>
      </c>
      <c r="S425">
        <f t="shared" si="76"/>
        <v>0</v>
      </c>
    </row>
    <row r="426" spans="2:19" x14ac:dyDescent="0.25">
      <c r="B426" s="84">
        <f t="shared" si="66"/>
        <v>0</v>
      </c>
      <c r="D426" t="e">
        <f t="shared" si="67"/>
        <v>#N/A</v>
      </c>
      <c r="E426" s="85"/>
      <c r="F426"/>
      <c r="I426" s="84" t="e">
        <f t="shared" si="68"/>
        <v>#DIV/0!</v>
      </c>
      <c r="J426" s="84" t="str">
        <f t="shared" si="69"/>
        <v>NONE</v>
      </c>
      <c r="K426" s="84"/>
      <c r="L426" s="83">
        <f t="shared" si="70"/>
        <v>0</v>
      </c>
      <c r="M426" s="82" t="str">
        <f t="shared" si="71"/>
        <v/>
      </c>
      <c r="N426">
        <f t="shared" si="72"/>
        <v>0</v>
      </c>
      <c r="O426">
        <f t="shared" si="73"/>
        <v>0</v>
      </c>
      <c r="Q426" t="e">
        <f t="shared" si="74"/>
        <v>#DIV/0!</v>
      </c>
      <c r="R426" s="80" t="e">
        <f t="shared" si="75"/>
        <v>#DIV/0!</v>
      </c>
      <c r="S426">
        <f t="shared" si="76"/>
        <v>0</v>
      </c>
    </row>
    <row r="427" spans="2:19" x14ac:dyDescent="0.25">
      <c r="B427" s="84">
        <f t="shared" si="66"/>
        <v>0</v>
      </c>
      <c r="D427" t="e">
        <f t="shared" si="67"/>
        <v>#N/A</v>
      </c>
      <c r="E427" s="85"/>
      <c r="F427"/>
      <c r="I427" s="84" t="e">
        <f t="shared" si="68"/>
        <v>#DIV/0!</v>
      </c>
      <c r="J427" s="84" t="str">
        <f t="shared" si="69"/>
        <v>NONE</v>
      </c>
      <c r="K427" s="84"/>
      <c r="L427" s="83">
        <f t="shared" si="70"/>
        <v>0</v>
      </c>
      <c r="M427" s="82" t="str">
        <f t="shared" si="71"/>
        <v/>
      </c>
      <c r="N427">
        <f t="shared" si="72"/>
        <v>0</v>
      </c>
      <c r="O427">
        <f t="shared" si="73"/>
        <v>0</v>
      </c>
      <c r="Q427" t="e">
        <f t="shared" si="74"/>
        <v>#DIV/0!</v>
      </c>
      <c r="R427" s="80" t="e">
        <f t="shared" si="75"/>
        <v>#DIV/0!</v>
      </c>
      <c r="S427">
        <f t="shared" si="76"/>
        <v>0</v>
      </c>
    </row>
    <row r="428" spans="2:19" x14ac:dyDescent="0.25">
      <c r="B428" s="84">
        <f t="shared" si="66"/>
        <v>0</v>
      </c>
      <c r="D428" t="e">
        <f t="shared" si="67"/>
        <v>#N/A</v>
      </c>
      <c r="E428" s="85"/>
      <c r="F428"/>
      <c r="I428" s="84" t="e">
        <f t="shared" si="68"/>
        <v>#DIV/0!</v>
      </c>
      <c r="J428" s="84" t="str">
        <f t="shared" si="69"/>
        <v>NONE</v>
      </c>
      <c r="K428" s="84"/>
      <c r="L428" s="83">
        <f t="shared" si="70"/>
        <v>0</v>
      </c>
      <c r="M428" s="82" t="str">
        <f t="shared" si="71"/>
        <v/>
      </c>
      <c r="N428">
        <f t="shared" si="72"/>
        <v>0</v>
      </c>
      <c r="O428">
        <f t="shared" si="73"/>
        <v>0</v>
      </c>
      <c r="Q428" t="e">
        <f t="shared" si="74"/>
        <v>#DIV/0!</v>
      </c>
      <c r="R428" s="80" t="e">
        <f t="shared" si="75"/>
        <v>#DIV/0!</v>
      </c>
      <c r="S428">
        <f t="shared" si="76"/>
        <v>0</v>
      </c>
    </row>
    <row r="429" spans="2:19" x14ac:dyDescent="0.25">
      <c r="B429" s="84">
        <f t="shared" si="66"/>
        <v>0</v>
      </c>
      <c r="D429" t="e">
        <f t="shared" si="67"/>
        <v>#N/A</v>
      </c>
      <c r="E429" s="85"/>
      <c r="F429"/>
      <c r="I429" s="84" t="e">
        <f t="shared" si="68"/>
        <v>#DIV/0!</v>
      </c>
      <c r="J429" s="84" t="str">
        <f t="shared" si="69"/>
        <v>NONE</v>
      </c>
      <c r="K429" s="84"/>
      <c r="L429" s="83">
        <f t="shared" si="70"/>
        <v>0</v>
      </c>
      <c r="M429" s="82" t="str">
        <f t="shared" si="71"/>
        <v/>
      </c>
      <c r="N429">
        <f t="shared" si="72"/>
        <v>0</v>
      </c>
      <c r="O429">
        <f t="shared" si="73"/>
        <v>0</v>
      </c>
      <c r="Q429" t="e">
        <f t="shared" si="74"/>
        <v>#DIV/0!</v>
      </c>
      <c r="R429" s="80" t="e">
        <f t="shared" si="75"/>
        <v>#DIV/0!</v>
      </c>
      <c r="S429">
        <f t="shared" si="76"/>
        <v>0</v>
      </c>
    </row>
    <row r="430" spans="2:19" x14ac:dyDescent="0.25">
      <c r="B430" s="84">
        <f t="shared" si="66"/>
        <v>0</v>
      </c>
      <c r="D430" t="e">
        <f t="shared" si="67"/>
        <v>#N/A</v>
      </c>
      <c r="E430" s="85"/>
      <c r="F430"/>
      <c r="I430" s="84" t="e">
        <f t="shared" si="68"/>
        <v>#DIV/0!</v>
      </c>
      <c r="J430" s="84" t="str">
        <f t="shared" si="69"/>
        <v>NONE</v>
      </c>
      <c r="K430" s="84"/>
      <c r="L430" s="83">
        <f t="shared" si="70"/>
        <v>0</v>
      </c>
      <c r="M430" s="82" t="str">
        <f t="shared" si="71"/>
        <v/>
      </c>
      <c r="N430">
        <f t="shared" si="72"/>
        <v>0</v>
      </c>
      <c r="O430">
        <f t="shared" si="73"/>
        <v>0</v>
      </c>
      <c r="Q430" t="e">
        <f t="shared" si="74"/>
        <v>#DIV/0!</v>
      </c>
      <c r="R430" s="80" t="e">
        <f t="shared" si="75"/>
        <v>#DIV/0!</v>
      </c>
      <c r="S430">
        <f t="shared" si="76"/>
        <v>0</v>
      </c>
    </row>
    <row r="431" spans="2:19" x14ac:dyDescent="0.25">
      <c r="B431" s="84">
        <f t="shared" si="66"/>
        <v>0</v>
      </c>
      <c r="D431" t="e">
        <f t="shared" si="67"/>
        <v>#N/A</v>
      </c>
      <c r="E431" s="85"/>
      <c r="F431"/>
      <c r="I431" s="84" t="e">
        <f t="shared" si="68"/>
        <v>#DIV/0!</v>
      </c>
      <c r="J431" s="84" t="str">
        <f t="shared" si="69"/>
        <v>NONE</v>
      </c>
      <c r="K431" s="84"/>
      <c r="L431" s="83">
        <f t="shared" si="70"/>
        <v>0</v>
      </c>
      <c r="M431" s="82" t="str">
        <f t="shared" si="71"/>
        <v/>
      </c>
      <c r="N431">
        <f t="shared" si="72"/>
        <v>0</v>
      </c>
      <c r="O431">
        <f t="shared" si="73"/>
        <v>0</v>
      </c>
      <c r="Q431" t="e">
        <f t="shared" si="74"/>
        <v>#DIV/0!</v>
      </c>
      <c r="R431" s="80" t="e">
        <f t="shared" si="75"/>
        <v>#DIV/0!</v>
      </c>
      <c r="S431">
        <f t="shared" si="76"/>
        <v>0</v>
      </c>
    </row>
    <row r="432" spans="2:19" x14ac:dyDescent="0.25">
      <c r="B432" s="84">
        <f t="shared" si="66"/>
        <v>0</v>
      </c>
      <c r="D432" t="e">
        <f t="shared" si="67"/>
        <v>#N/A</v>
      </c>
      <c r="E432" s="85"/>
      <c r="F432"/>
      <c r="I432" s="84" t="e">
        <f t="shared" si="68"/>
        <v>#DIV/0!</v>
      </c>
      <c r="J432" s="84" t="str">
        <f t="shared" si="69"/>
        <v>NONE</v>
      </c>
      <c r="K432" s="84"/>
      <c r="L432" s="83">
        <f t="shared" si="70"/>
        <v>0</v>
      </c>
      <c r="M432" s="82" t="str">
        <f t="shared" si="71"/>
        <v/>
      </c>
      <c r="N432">
        <f t="shared" si="72"/>
        <v>0</v>
      </c>
      <c r="O432">
        <f t="shared" si="73"/>
        <v>0</v>
      </c>
      <c r="Q432" t="e">
        <f t="shared" si="74"/>
        <v>#DIV/0!</v>
      </c>
      <c r="R432" s="80" t="e">
        <f t="shared" si="75"/>
        <v>#DIV/0!</v>
      </c>
      <c r="S432">
        <f t="shared" si="76"/>
        <v>0</v>
      </c>
    </row>
    <row r="433" spans="1:25" x14ac:dyDescent="0.25">
      <c r="B433" s="84">
        <f t="shared" si="66"/>
        <v>0</v>
      </c>
      <c r="D433" t="e">
        <f t="shared" si="67"/>
        <v>#N/A</v>
      </c>
      <c r="E433" s="85"/>
      <c r="F433"/>
      <c r="I433" s="84" t="e">
        <f t="shared" si="68"/>
        <v>#DIV/0!</v>
      </c>
      <c r="J433" s="84" t="str">
        <f t="shared" si="69"/>
        <v>NONE</v>
      </c>
      <c r="K433" s="84"/>
      <c r="L433" s="83">
        <f t="shared" si="70"/>
        <v>0</v>
      </c>
      <c r="M433" s="82" t="str">
        <f t="shared" si="71"/>
        <v/>
      </c>
      <c r="N433">
        <f t="shared" si="72"/>
        <v>0</v>
      </c>
      <c r="O433">
        <f t="shared" si="73"/>
        <v>0</v>
      </c>
      <c r="Q433" t="e">
        <f t="shared" si="74"/>
        <v>#DIV/0!</v>
      </c>
      <c r="R433" s="80" t="e">
        <f t="shared" si="75"/>
        <v>#DIV/0!</v>
      </c>
      <c r="S433">
        <f t="shared" si="76"/>
        <v>0</v>
      </c>
    </row>
    <row r="434" spans="1:25" x14ac:dyDescent="0.25">
      <c r="B434" s="84">
        <f t="shared" si="66"/>
        <v>0</v>
      </c>
      <c r="D434" t="e">
        <f t="shared" si="67"/>
        <v>#N/A</v>
      </c>
      <c r="E434" s="85"/>
      <c r="F434"/>
      <c r="I434" s="84" t="e">
        <f t="shared" si="68"/>
        <v>#DIV/0!</v>
      </c>
      <c r="J434" s="84" t="str">
        <f t="shared" si="69"/>
        <v>NONE</v>
      </c>
      <c r="K434" s="84"/>
      <c r="L434" s="83">
        <f t="shared" si="70"/>
        <v>0</v>
      </c>
      <c r="M434" s="82" t="str">
        <f t="shared" si="71"/>
        <v/>
      </c>
      <c r="N434">
        <f t="shared" si="72"/>
        <v>0</v>
      </c>
      <c r="O434">
        <f t="shared" si="73"/>
        <v>0</v>
      </c>
      <c r="Q434" t="e">
        <f t="shared" si="74"/>
        <v>#DIV/0!</v>
      </c>
      <c r="R434" s="80" t="e">
        <f t="shared" si="75"/>
        <v>#DIV/0!</v>
      </c>
      <c r="S434">
        <f t="shared" si="76"/>
        <v>0</v>
      </c>
    </row>
    <row r="435" spans="1:25" x14ac:dyDescent="0.25">
      <c r="B435" s="84">
        <f t="shared" si="66"/>
        <v>0</v>
      </c>
      <c r="D435" t="e">
        <f t="shared" si="67"/>
        <v>#N/A</v>
      </c>
      <c r="E435" s="85"/>
      <c r="F435"/>
      <c r="I435" s="84" t="e">
        <f t="shared" si="68"/>
        <v>#DIV/0!</v>
      </c>
      <c r="J435" s="84" t="str">
        <f t="shared" si="69"/>
        <v>NONE</v>
      </c>
      <c r="K435" s="84"/>
      <c r="L435" s="83">
        <f t="shared" si="70"/>
        <v>0</v>
      </c>
      <c r="M435" s="82" t="str">
        <f t="shared" si="71"/>
        <v/>
      </c>
      <c r="N435">
        <f t="shared" si="72"/>
        <v>0</v>
      </c>
      <c r="O435">
        <f t="shared" si="73"/>
        <v>0</v>
      </c>
      <c r="Q435" t="e">
        <f t="shared" si="74"/>
        <v>#DIV/0!</v>
      </c>
      <c r="R435" s="80" t="e">
        <f t="shared" si="75"/>
        <v>#DIV/0!</v>
      </c>
      <c r="S435">
        <f t="shared" si="76"/>
        <v>0</v>
      </c>
    </row>
    <row r="436" spans="1:25" x14ac:dyDescent="0.25">
      <c r="B436" s="84">
        <f t="shared" si="66"/>
        <v>0</v>
      </c>
      <c r="D436" t="e">
        <f t="shared" si="67"/>
        <v>#N/A</v>
      </c>
      <c r="E436" s="85"/>
      <c r="F436"/>
      <c r="I436" s="84" t="e">
        <f t="shared" si="68"/>
        <v>#DIV/0!</v>
      </c>
      <c r="J436" s="84" t="str">
        <f t="shared" si="69"/>
        <v>NONE</v>
      </c>
      <c r="K436" s="84"/>
      <c r="L436" s="83">
        <f t="shared" si="70"/>
        <v>0</v>
      </c>
      <c r="M436" s="82" t="str">
        <f t="shared" si="71"/>
        <v/>
      </c>
      <c r="N436">
        <f t="shared" si="72"/>
        <v>0</v>
      </c>
      <c r="O436">
        <f t="shared" si="73"/>
        <v>0</v>
      </c>
      <c r="Q436" t="e">
        <f t="shared" si="74"/>
        <v>#DIV/0!</v>
      </c>
      <c r="R436" s="80" t="e">
        <f t="shared" si="75"/>
        <v>#DIV/0!</v>
      </c>
      <c r="S436">
        <f t="shared" si="76"/>
        <v>0</v>
      </c>
    </row>
    <row r="437" spans="1:25" x14ac:dyDescent="0.25">
      <c r="B437" s="84">
        <f t="shared" si="66"/>
        <v>0</v>
      </c>
      <c r="D437" t="e">
        <f t="shared" si="67"/>
        <v>#N/A</v>
      </c>
      <c r="E437" s="85"/>
      <c r="F437"/>
      <c r="I437" s="84" t="e">
        <f t="shared" si="68"/>
        <v>#DIV/0!</v>
      </c>
      <c r="J437" s="84" t="str">
        <f t="shared" si="69"/>
        <v>NONE</v>
      </c>
      <c r="K437" s="84"/>
      <c r="L437" s="83">
        <f t="shared" si="70"/>
        <v>0</v>
      </c>
      <c r="M437" s="82" t="str">
        <f t="shared" si="71"/>
        <v/>
      </c>
      <c r="N437">
        <f t="shared" si="72"/>
        <v>0</v>
      </c>
      <c r="O437">
        <f t="shared" si="73"/>
        <v>0</v>
      </c>
      <c r="Q437" t="e">
        <f t="shared" si="74"/>
        <v>#DIV/0!</v>
      </c>
      <c r="R437" s="80" t="e">
        <f t="shared" si="75"/>
        <v>#DIV/0!</v>
      </c>
      <c r="S437">
        <f t="shared" si="76"/>
        <v>0</v>
      </c>
    </row>
    <row r="438" spans="1:25" x14ac:dyDescent="0.25">
      <c r="B438" s="84">
        <f t="shared" si="66"/>
        <v>0</v>
      </c>
      <c r="D438" t="e">
        <f t="shared" si="67"/>
        <v>#N/A</v>
      </c>
      <c r="E438" s="85"/>
      <c r="F438"/>
      <c r="I438" s="84" t="e">
        <f t="shared" si="68"/>
        <v>#DIV/0!</v>
      </c>
      <c r="J438" s="84" t="str">
        <f t="shared" si="69"/>
        <v>NONE</v>
      </c>
      <c r="K438" s="84"/>
      <c r="L438" s="83">
        <f t="shared" si="70"/>
        <v>0</v>
      </c>
      <c r="M438" s="82" t="str">
        <f t="shared" si="71"/>
        <v/>
      </c>
      <c r="N438">
        <f t="shared" si="72"/>
        <v>0</v>
      </c>
      <c r="O438">
        <f t="shared" si="73"/>
        <v>0</v>
      </c>
      <c r="Q438" t="e">
        <f t="shared" si="74"/>
        <v>#DIV/0!</v>
      </c>
      <c r="R438" s="80" t="e">
        <f t="shared" si="75"/>
        <v>#DIV/0!</v>
      </c>
      <c r="S438">
        <f t="shared" si="76"/>
        <v>0</v>
      </c>
    </row>
    <row r="439" spans="1:25" x14ac:dyDescent="0.25">
      <c r="B439" s="84">
        <f t="shared" si="66"/>
        <v>0</v>
      </c>
      <c r="D439" t="e">
        <f t="shared" si="67"/>
        <v>#N/A</v>
      </c>
      <c r="E439" s="85"/>
      <c r="F439"/>
      <c r="I439" s="84" t="e">
        <f t="shared" si="68"/>
        <v>#DIV/0!</v>
      </c>
      <c r="J439" s="84" t="str">
        <f t="shared" si="69"/>
        <v>NONE</v>
      </c>
      <c r="K439" s="84"/>
      <c r="L439" s="83">
        <f t="shared" si="70"/>
        <v>0</v>
      </c>
      <c r="M439" s="82" t="str">
        <f t="shared" si="71"/>
        <v/>
      </c>
      <c r="N439">
        <f t="shared" si="72"/>
        <v>0</v>
      </c>
      <c r="O439">
        <f t="shared" si="73"/>
        <v>0</v>
      </c>
      <c r="Q439" t="e">
        <f t="shared" si="74"/>
        <v>#DIV/0!</v>
      </c>
      <c r="R439" s="80" t="e">
        <f t="shared" si="75"/>
        <v>#DIV/0!</v>
      </c>
      <c r="S439">
        <f t="shared" si="76"/>
        <v>0</v>
      </c>
    </row>
    <row r="440" spans="1:25" x14ac:dyDescent="0.25">
      <c r="B440" s="84">
        <f t="shared" si="66"/>
        <v>0</v>
      </c>
      <c r="D440" t="e">
        <f t="shared" si="67"/>
        <v>#N/A</v>
      </c>
      <c r="E440" s="85"/>
      <c r="F440"/>
      <c r="I440" s="84" t="e">
        <f t="shared" si="68"/>
        <v>#DIV/0!</v>
      </c>
      <c r="J440" s="84" t="str">
        <f t="shared" si="69"/>
        <v>NONE</v>
      </c>
      <c r="K440" s="84"/>
      <c r="L440" s="83">
        <f t="shared" si="70"/>
        <v>0</v>
      </c>
      <c r="M440" s="82" t="str">
        <f t="shared" si="71"/>
        <v/>
      </c>
      <c r="N440">
        <f t="shared" si="72"/>
        <v>0</v>
      </c>
      <c r="O440">
        <f t="shared" si="73"/>
        <v>0</v>
      </c>
      <c r="Q440" t="e">
        <f t="shared" si="74"/>
        <v>#DIV/0!</v>
      </c>
      <c r="R440" s="80" t="e">
        <f t="shared" si="75"/>
        <v>#DIV/0!</v>
      </c>
      <c r="S440">
        <f t="shared" si="76"/>
        <v>0</v>
      </c>
    </row>
    <row r="441" spans="1:25" x14ac:dyDescent="0.25">
      <c r="B441" s="84">
        <f t="shared" si="66"/>
        <v>0</v>
      </c>
      <c r="D441" t="e">
        <f t="shared" si="67"/>
        <v>#N/A</v>
      </c>
      <c r="E441" s="85"/>
      <c r="F441"/>
      <c r="I441" s="84" t="e">
        <f t="shared" si="68"/>
        <v>#DIV/0!</v>
      </c>
      <c r="J441" s="84" t="str">
        <f t="shared" si="69"/>
        <v>NONE</v>
      </c>
      <c r="K441" s="84"/>
      <c r="L441" s="83">
        <f t="shared" si="70"/>
        <v>0</v>
      </c>
      <c r="M441" s="82" t="str">
        <f t="shared" si="71"/>
        <v/>
      </c>
      <c r="N441">
        <f t="shared" si="72"/>
        <v>0</v>
      </c>
      <c r="O441">
        <f t="shared" si="73"/>
        <v>0</v>
      </c>
      <c r="Q441" t="e">
        <f t="shared" si="74"/>
        <v>#DIV/0!</v>
      </c>
      <c r="R441" s="80" t="e">
        <f t="shared" si="75"/>
        <v>#DIV/0!</v>
      </c>
      <c r="S441">
        <f t="shared" si="76"/>
        <v>0</v>
      </c>
      <c r="X441" s="45"/>
      <c r="Y441" s="45"/>
    </row>
    <row r="442" spans="1:25" x14ac:dyDescent="0.25">
      <c r="B442" s="84">
        <f t="shared" si="66"/>
        <v>0</v>
      </c>
      <c r="D442" t="e">
        <f t="shared" si="67"/>
        <v>#N/A</v>
      </c>
      <c r="E442" s="85"/>
      <c r="F442"/>
      <c r="I442" s="84" t="e">
        <f t="shared" si="68"/>
        <v>#DIV/0!</v>
      </c>
      <c r="J442" s="84" t="str">
        <f t="shared" si="69"/>
        <v>NONE</v>
      </c>
      <c r="K442" s="84"/>
      <c r="L442" s="83">
        <f t="shared" si="70"/>
        <v>0</v>
      </c>
      <c r="M442" s="82" t="str">
        <f t="shared" si="71"/>
        <v/>
      </c>
      <c r="N442">
        <f t="shared" si="72"/>
        <v>0</v>
      </c>
      <c r="O442">
        <f t="shared" si="73"/>
        <v>0</v>
      </c>
      <c r="Q442" t="e">
        <f t="shared" si="74"/>
        <v>#DIV/0!</v>
      </c>
      <c r="R442" s="80" t="e">
        <f t="shared" si="75"/>
        <v>#DIV/0!</v>
      </c>
      <c r="S442">
        <f t="shared" si="76"/>
        <v>0</v>
      </c>
    </row>
    <row r="443" spans="1:25" x14ac:dyDescent="0.25">
      <c r="B443" s="84">
        <f t="shared" si="66"/>
        <v>0</v>
      </c>
      <c r="D443" t="e">
        <f t="shared" si="67"/>
        <v>#N/A</v>
      </c>
      <c r="E443" s="85"/>
      <c r="F443"/>
      <c r="I443" s="84" t="e">
        <f t="shared" si="68"/>
        <v>#DIV/0!</v>
      </c>
      <c r="J443" s="84" t="str">
        <f t="shared" si="69"/>
        <v>NONE</v>
      </c>
      <c r="K443" s="84"/>
      <c r="L443" s="83">
        <f t="shared" si="70"/>
        <v>0</v>
      </c>
      <c r="M443" s="82" t="str">
        <f t="shared" si="71"/>
        <v/>
      </c>
      <c r="N443">
        <f t="shared" si="72"/>
        <v>0</v>
      </c>
      <c r="O443">
        <f t="shared" si="73"/>
        <v>0</v>
      </c>
      <c r="Q443" t="e">
        <f t="shared" si="74"/>
        <v>#DIV/0!</v>
      </c>
      <c r="R443" s="80" t="e">
        <f t="shared" si="75"/>
        <v>#DIV/0!</v>
      </c>
      <c r="S443">
        <f t="shared" si="76"/>
        <v>0</v>
      </c>
    </row>
    <row r="444" spans="1:25" x14ac:dyDescent="0.25">
      <c r="B444" s="84">
        <f t="shared" si="66"/>
        <v>0</v>
      </c>
      <c r="D444" t="e">
        <f t="shared" si="67"/>
        <v>#N/A</v>
      </c>
      <c r="E444" s="85"/>
      <c r="F444"/>
      <c r="I444" s="84" t="e">
        <f t="shared" si="68"/>
        <v>#DIV/0!</v>
      </c>
      <c r="J444" s="84" t="str">
        <f t="shared" si="69"/>
        <v>NONE</v>
      </c>
      <c r="K444" s="84"/>
      <c r="L444" s="83">
        <f t="shared" si="70"/>
        <v>0</v>
      </c>
      <c r="M444" s="82" t="str">
        <f t="shared" si="71"/>
        <v/>
      </c>
      <c r="N444">
        <f t="shared" si="72"/>
        <v>0</v>
      </c>
      <c r="O444">
        <f t="shared" si="73"/>
        <v>0</v>
      </c>
      <c r="Q444" t="e">
        <f t="shared" si="74"/>
        <v>#DIV/0!</v>
      </c>
      <c r="R444" s="80" t="e">
        <f t="shared" si="75"/>
        <v>#DIV/0!</v>
      </c>
      <c r="S444">
        <f t="shared" si="76"/>
        <v>0</v>
      </c>
    </row>
    <row r="445" spans="1:25" x14ac:dyDescent="0.25">
      <c r="B445" s="84">
        <f t="shared" si="66"/>
        <v>0</v>
      </c>
      <c r="D445" t="e">
        <f t="shared" si="67"/>
        <v>#N/A</v>
      </c>
      <c r="E445" s="85"/>
      <c r="F445"/>
      <c r="I445" s="84" t="e">
        <f t="shared" si="68"/>
        <v>#DIV/0!</v>
      </c>
      <c r="J445" s="84" t="str">
        <f t="shared" si="69"/>
        <v>NONE</v>
      </c>
      <c r="K445" s="84"/>
      <c r="L445" s="83">
        <f t="shared" si="70"/>
        <v>0</v>
      </c>
      <c r="M445" s="82" t="str">
        <f t="shared" si="71"/>
        <v/>
      </c>
      <c r="N445">
        <f t="shared" si="72"/>
        <v>0</v>
      </c>
      <c r="O445">
        <f t="shared" si="73"/>
        <v>0</v>
      </c>
      <c r="Q445" t="e">
        <f t="shared" si="74"/>
        <v>#DIV/0!</v>
      </c>
      <c r="R445" s="80" t="e">
        <f t="shared" si="75"/>
        <v>#DIV/0!</v>
      </c>
      <c r="S445">
        <f t="shared" si="76"/>
        <v>0</v>
      </c>
    </row>
    <row r="446" spans="1:25" x14ac:dyDescent="0.25">
      <c r="B446" s="84">
        <f t="shared" si="66"/>
        <v>0</v>
      </c>
      <c r="D446" t="e">
        <f t="shared" si="67"/>
        <v>#N/A</v>
      </c>
      <c r="E446" s="85"/>
      <c r="F446"/>
      <c r="I446" s="84" t="e">
        <f t="shared" si="68"/>
        <v>#DIV/0!</v>
      </c>
      <c r="J446" s="84" t="str">
        <f t="shared" si="69"/>
        <v>NONE</v>
      </c>
      <c r="K446" s="84"/>
      <c r="L446" s="83">
        <f t="shared" si="70"/>
        <v>0</v>
      </c>
      <c r="M446" s="82" t="str">
        <f t="shared" si="71"/>
        <v/>
      </c>
      <c r="N446">
        <f t="shared" si="72"/>
        <v>0</v>
      </c>
      <c r="O446">
        <f t="shared" si="73"/>
        <v>0</v>
      </c>
      <c r="Q446" t="e">
        <f t="shared" si="74"/>
        <v>#DIV/0!</v>
      </c>
      <c r="R446" s="80" t="e">
        <f t="shared" si="75"/>
        <v>#DIV/0!</v>
      </c>
      <c r="S446">
        <f t="shared" si="76"/>
        <v>0</v>
      </c>
    </row>
    <row r="447" spans="1:25" x14ac:dyDescent="0.25">
      <c r="B447" s="84">
        <f t="shared" si="66"/>
        <v>0</v>
      </c>
      <c r="D447" t="e">
        <f t="shared" si="67"/>
        <v>#N/A</v>
      </c>
      <c r="E447" s="85"/>
      <c r="F447"/>
      <c r="I447" s="84" t="e">
        <f t="shared" si="68"/>
        <v>#DIV/0!</v>
      </c>
      <c r="J447" s="84" t="str">
        <f t="shared" si="69"/>
        <v>NONE</v>
      </c>
      <c r="K447" s="84"/>
      <c r="L447" s="83">
        <f t="shared" si="70"/>
        <v>0</v>
      </c>
      <c r="M447" s="82" t="str">
        <f t="shared" si="71"/>
        <v/>
      </c>
      <c r="N447">
        <f t="shared" si="72"/>
        <v>0</v>
      </c>
      <c r="O447">
        <f t="shared" si="73"/>
        <v>0</v>
      </c>
      <c r="Q447" t="e">
        <f t="shared" si="74"/>
        <v>#DIV/0!</v>
      </c>
      <c r="R447" s="80" t="e">
        <f t="shared" si="75"/>
        <v>#DIV/0!</v>
      </c>
      <c r="S447">
        <f t="shared" si="76"/>
        <v>0</v>
      </c>
    </row>
    <row r="448" spans="1:25" s="45" customFormat="1" x14ac:dyDescent="0.25">
      <c r="A448"/>
      <c r="B448" s="84">
        <f t="shared" si="66"/>
        <v>0</v>
      </c>
      <c r="C448"/>
      <c r="D448" t="e">
        <f t="shared" si="67"/>
        <v>#N/A</v>
      </c>
      <c r="E448" s="85"/>
      <c r="F448"/>
      <c r="G448"/>
      <c r="H448"/>
      <c r="I448" s="84" t="e">
        <f t="shared" si="68"/>
        <v>#DIV/0!</v>
      </c>
      <c r="J448" s="84" t="str">
        <f t="shared" si="69"/>
        <v>NONE</v>
      </c>
      <c r="K448" s="84"/>
      <c r="L448" s="83">
        <f t="shared" si="70"/>
        <v>0</v>
      </c>
      <c r="M448" s="82" t="str">
        <f t="shared" si="71"/>
        <v/>
      </c>
      <c r="N448">
        <f t="shared" si="72"/>
        <v>0</v>
      </c>
      <c r="O448">
        <f t="shared" si="73"/>
        <v>0</v>
      </c>
      <c r="P448"/>
      <c r="Q448" t="e">
        <f t="shared" si="74"/>
        <v>#DIV/0!</v>
      </c>
      <c r="R448" s="80" t="e">
        <f t="shared" si="75"/>
        <v>#DIV/0!</v>
      </c>
      <c r="S448">
        <f t="shared" si="76"/>
        <v>0</v>
      </c>
      <c r="T448"/>
      <c r="U448"/>
      <c r="X448"/>
      <c r="Y448"/>
    </row>
    <row r="449" spans="2:19" x14ac:dyDescent="0.25">
      <c r="B449" s="84">
        <f t="shared" si="66"/>
        <v>0</v>
      </c>
      <c r="D449" t="e">
        <f t="shared" si="67"/>
        <v>#N/A</v>
      </c>
      <c r="E449" s="85"/>
      <c r="F449"/>
      <c r="I449" s="84" t="e">
        <f t="shared" si="68"/>
        <v>#DIV/0!</v>
      </c>
      <c r="J449" s="84" t="str">
        <f t="shared" si="69"/>
        <v>NONE</v>
      </c>
      <c r="K449" s="84"/>
      <c r="L449" s="83">
        <f t="shared" si="70"/>
        <v>0</v>
      </c>
      <c r="M449" s="82" t="str">
        <f t="shared" si="71"/>
        <v/>
      </c>
      <c r="N449">
        <f t="shared" si="72"/>
        <v>0</v>
      </c>
      <c r="O449">
        <f t="shared" si="73"/>
        <v>0</v>
      </c>
      <c r="Q449" t="e">
        <f t="shared" si="74"/>
        <v>#DIV/0!</v>
      </c>
      <c r="R449" s="80" t="e">
        <f t="shared" si="75"/>
        <v>#DIV/0!</v>
      </c>
      <c r="S449">
        <f t="shared" si="76"/>
        <v>0</v>
      </c>
    </row>
    <row r="450" spans="2:19" x14ac:dyDescent="0.25">
      <c r="B450" s="84">
        <f t="shared" si="66"/>
        <v>0</v>
      </c>
      <c r="D450" t="e">
        <f t="shared" si="67"/>
        <v>#N/A</v>
      </c>
      <c r="E450" s="85"/>
      <c r="F450"/>
      <c r="I450" s="84" t="e">
        <f t="shared" si="68"/>
        <v>#DIV/0!</v>
      </c>
      <c r="J450" s="84" t="str">
        <f t="shared" si="69"/>
        <v>NONE</v>
      </c>
      <c r="K450" s="84"/>
      <c r="L450" s="83">
        <f t="shared" si="70"/>
        <v>0</v>
      </c>
      <c r="M450" s="82" t="str">
        <f t="shared" si="71"/>
        <v/>
      </c>
      <c r="N450">
        <f t="shared" si="72"/>
        <v>0</v>
      </c>
      <c r="O450">
        <f t="shared" si="73"/>
        <v>0</v>
      </c>
      <c r="Q450" t="e">
        <f t="shared" si="74"/>
        <v>#DIV/0!</v>
      </c>
      <c r="R450" s="80" t="e">
        <f t="shared" si="75"/>
        <v>#DIV/0!</v>
      </c>
      <c r="S450">
        <f t="shared" si="76"/>
        <v>0</v>
      </c>
    </row>
    <row r="451" spans="2:19" x14ac:dyDescent="0.25">
      <c r="B451" s="84">
        <f t="shared" ref="B451:B514" si="77">ROUND(L451,3)</f>
        <v>0</v>
      </c>
      <c r="D451" t="e">
        <f t="shared" ref="D451:D514" si="78">ROUND(IF(F451=4,IF(C451&gt;10,(1*$Y$6+2*$Y$7+7*$Y$8+(C451-10)*$Y$9)/C451,IF(C451&gt;3,(1*$Y$6+2*$Y$7+(C451-3)*$Y$8)/C451,IF(C451&gt;1,(1*$Y$6+(C451-1)*$Y$7)/C451,$Y$6))),VLOOKUP(F451,$W$3:$Y$11,3,FALSE)),2)</f>
        <v>#N/A</v>
      </c>
      <c r="E451" s="85"/>
      <c r="F451"/>
      <c r="I451" s="84" t="e">
        <f t="shared" ref="I451:I514" si="79">ROUND(H451/G451,3)</f>
        <v>#DIV/0!</v>
      </c>
      <c r="J451" s="84" t="str">
        <f t="shared" ref="J451:J514" si="80">IF(C451=0,"NONE",IF(B451&gt;C451,"CHECK",""))</f>
        <v>NONE</v>
      </c>
      <c r="K451" s="84"/>
      <c r="L451" s="83">
        <f t="shared" ref="L451:L514" si="81">IF(C451=0,H451,IF(AND(2&lt;G451,G451&lt;15),IF(ABS(G451-C451)&gt;2,H451,IF(I451=1,I451*C451,IF(H451&lt;C451,H451,I451*C451))),IF(G451&lt;2,IF(AND(ABS(G451-C451)/G451&gt;=0.4,ABS(G451-C451)&gt;=0.2),H451,I451*C451),IF(ABS(G451-C451)/G451&gt;0.15,H451,IF(I451=1,I451*C451,IF(H451&lt;C451,H451,I451*C451))))))</f>
        <v>0</v>
      </c>
      <c r="M451" s="82" t="str">
        <f t="shared" ref="M451:M514" si="82">IF(LEFT(RIGHT(A451,6),1)= "9", "PERSONAL PROPERTY", "")</f>
        <v/>
      </c>
      <c r="N451">
        <f t="shared" ref="N451:N514" si="83">IF(B451&gt;C451,1,0)</f>
        <v>0</v>
      </c>
      <c r="O451">
        <f t="shared" ref="O451:O514" si="84">ABS(B451-H451)</f>
        <v>0</v>
      </c>
      <c r="Q451" t="e">
        <f t="shared" ref="Q451:Q514" si="85">IF(ABS(C451-G451)/G451&gt;0.1,1,0)</f>
        <v>#DIV/0!</v>
      </c>
      <c r="R451" s="80" t="e">
        <f t="shared" ref="R451:R514" si="86">ABS(C451-G451)/G451</f>
        <v>#DIV/0!</v>
      </c>
      <c r="S451">
        <f t="shared" ref="S451:S514" si="87">ABS(C451-G451)</f>
        <v>0</v>
      </c>
    </row>
    <row r="452" spans="2:19" x14ac:dyDescent="0.25">
      <c r="B452" s="84">
        <f t="shared" si="77"/>
        <v>0</v>
      </c>
      <c r="D452" t="e">
        <f t="shared" si="78"/>
        <v>#N/A</v>
      </c>
      <c r="E452" s="85"/>
      <c r="F452"/>
      <c r="I452" s="84" t="e">
        <f t="shared" si="79"/>
        <v>#DIV/0!</v>
      </c>
      <c r="J452" s="84" t="str">
        <f t="shared" si="80"/>
        <v>NONE</v>
      </c>
      <c r="K452" s="84"/>
      <c r="L452" s="83">
        <f t="shared" si="81"/>
        <v>0</v>
      </c>
      <c r="M452" s="82" t="str">
        <f t="shared" si="82"/>
        <v/>
      </c>
      <c r="N452">
        <f t="shared" si="83"/>
        <v>0</v>
      </c>
      <c r="O452">
        <f t="shared" si="84"/>
        <v>0</v>
      </c>
      <c r="Q452" t="e">
        <f t="shared" si="85"/>
        <v>#DIV/0!</v>
      </c>
      <c r="R452" s="80" t="e">
        <f t="shared" si="86"/>
        <v>#DIV/0!</v>
      </c>
      <c r="S452">
        <f t="shared" si="87"/>
        <v>0</v>
      </c>
    </row>
    <row r="453" spans="2:19" x14ac:dyDescent="0.25">
      <c r="B453" s="84">
        <f t="shared" si="77"/>
        <v>0</v>
      </c>
      <c r="D453" t="e">
        <f t="shared" si="78"/>
        <v>#N/A</v>
      </c>
      <c r="E453" s="85"/>
      <c r="F453"/>
      <c r="I453" s="84" t="e">
        <f t="shared" si="79"/>
        <v>#DIV/0!</v>
      </c>
      <c r="J453" s="84" t="str">
        <f t="shared" si="80"/>
        <v>NONE</v>
      </c>
      <c r="K453" s="84"/>
      <c r="L453" s="83">
        <f t="shared" si="81"/>
        <v>0</v>
      </c>
      <c r="M453" s="82" t="str">
        <f t="shared" si="82"/>
        <v/>
      </c>
      <c r="N453">
        <f t="shared" si="83"/>
        <v>0</v>
      </c>
      <c r="O453">
        <f t="shared" si="84"/>
        <v>0</v>
      </c>
      <c r="Q453" t="e">
        <f t="shared" si="85"/>
        <v>#DIV/0!</v>
      </c>
      <c r="R453" s="80" t="e">
        <f t="shared" si="86"/>
        <v>#DIV/0!</v>
      </c>
      <c r="S453">
        <f t="shared" si="87"/>
        <v>0</v>
      </c>
    </row>
    <row r="454" spans="2:19" x14ac:dyDescent="0.25">
      <c r="B454" s="84">
        <f t="shared" si="77"/>
        <v>0</v>
      </c>
      <c r="D454" t="e">
        <f t="shared" si="78"/>
        <v>#N/A</v>
      </c>
      <c r="E454" s="85"/>
      <c r="F454"/>
      <c r="I454" s="84" t="e">
        <f t="shared" si="79"/>
        <v>#DIV/0!</v>
      </c>
      <c r="J454" s="84" t="str">
        <f t="shared" si="80"/>
        <v>NONE</v>
      </c>
      <c r="K454" s="84"/>
      <c r="L454" s="83">
        <f t="shared" si="81"/>
        <v>0</v>
      </c>
      <c r="M454" s="82" t="str">
        <f t="shared" si="82"/>
        <v/>
      </c>
      <c r="N454">
        <f t="shared" si="83"/>
        <v>0</v>
      </c>
      <c r="O454">
        <f t="shared" si="84"/>
        <v>0</v>
      </c>
      <c r="Q454" t="e">
        <f t="shared" si="85"/>
        <v>#DIV/0!</v>
      </c>
      <c r="R454" s="80" t="e">
        <f t="shared" si="86"/>
        <v>#DIV/0!</v>
      </c>
      <c r="S454">
        <f t="shared" si="87"/>
        <v>0</v>
      </c>
    </row>
    <row r="455" spans="2:19" x14ac:dyDescent="0.25">
      <c r="B455" s="84">
        <f t="shared" si="77"/>
        <v>0</v>
      </c>
      <c r="D455" t="e">
        <f t="shared" si="78"/>
        <v>#N/A</v>
      </c>
      <c r="E455" s="85"/>
      <c r="F455"/>
      <c r="I455" s="84" t="e">
        <f t="shared" si="79"/>
        <v>#DIV/0!</v>
      </c>
      <c r="J455" s="84" t="str">
        <f t="shared" si="80"/>
        <v>NONE</v>
      </c>
      <c r="K455" s="84"/>
      <c r="L455" s="83">
        <f t="shared" si="81"/>
        <v>0</v>
      </c>
      <c r="M455" s="82" t="str">
        <f t="shared" si="82"/>
        <v/>
      </c>
      <c r="N455">
        <f t="shared" si="83"/>
        <v>0</v>
      </c>
      <c r="O455">
        <f t="shared" si="84"/>
        <v>0</v>
      </c>
      <c r="Q455" t="e">
        <f t="shared" si="85"/>
        <v>#DIV/0!</v>
      </c>
      <c r="R455" s="80" t="e">
        <f t="shared" si="86"/>
        <v>#DIV/0!</v>
      </c>
      <c r="S455">
        <f t="shared" si="87"/>
        <v>0</v>
      </c>
    </row>
    <row r="456" spans="2:19" x14ac:dyDescent="0.25">
      <c r="B456" s="84">
        <f t="shared" si="77"/>
        <v>0</v>
      </c>
      <c r="D456" t="e">
        <f t="shared" si="78"/>
        <v>#N/A</v>
      </c>
      <c r="E456" s="85"/>
      <c r="F456"/>
      <c r="I456" s="84" t="e">
        <f t="shared" si="79"/>
        <v>#DIV/0!</v>
      </c>
      <c r="J456" s="84" t="str">
        <f t="shared" si="80"/>
        <v>NONE</v>
      </c>
      <c r="K456" s="84"/>
      <c r="L456" s="83">
        <f t="shared" si="81"/>
        <v>0</v>
      </c>
      <c r="M456" s="82" t="str">
        <f t="shared" si="82"/>
        <v/>
      </c>
      <c r="N456">
        <f t="shared" si="83"/>
        <v>0</v>
      </c>
      <c r="O456">
        <f t="shared" si="84"/>
        <v>0</v>
      </c>
      <c r="Q456" t="e">
        <f t="shared" si="85"/>
        <v>#DIV/0!</v>
      </c>
      <c r="R456" s="80" t="e">
        <f t="shared" si="86"/>
        <v>#DIV/0!</v>
      </c>
      <c r="S456">
        <f t="shared" si="87"/>
        <v>0</v>
      </c>
    </row>
    <row r="457" spans="2:19" x14ac:dyDescent="0.25">
      <c r="B457" s="84">
        <f t="shared" si="77"/>
        <v>0</v>
      </c>
      <c r="D457" t="e">
        <f t="shared" si="78"/>
        <v>#N/A</v>
      </c>
      <c r="E457" s="85"/>
      <c r="F457"/>
      <c r="I457" s="84" t="e">
        <f t="shared" si="79"/>
        <v>#DIV/0!</v>
      </c>
      <c r="J457" s="84" t="str">
        <f t="shared" si="80"/>
        <v>NONE</v>
      </c>
      <c r="K457" s="84"/>
      <c r="L457" s="83">
        <f t="shared" si="81"/>
        <v>0</v>
      </c>
      <c r="M457" s="82" t="str">
        <f t="shared" si="82"/>
        <v/>
      </c>
      <c r="N457">
        <f t="shared" si="83"/>
        <v>0</v>
      </c>
      <c r="O457">
        <f t="shared" si="84"/>
        <v>0</v>
      </c>
      <c r="Q457" t="e">
        <f t="shared" si="85"/>
        <v>#DIV/0!</v>
      </c>
      <c r="R457" s="80" t="e">
        <f t="shared" si="86"/>
        <v>#DIV/0!</v>
      </c>
      <c r="S457">
        <f t="shared" si="87"/>
        <v>0</v>
      </c>
    </row>
    <row r="458" spans="2:19" x14ac:dyDescent="0.25">
      <c r="B458" s="84">
        <f t="shared" si="77"/>
        <v>0</v>
      </c>
      <c r="D458" t="e">
        <f t="shared" si="78"/>
        <v>#N/A</v>
      </c>
      <c r="E458" s="85"/>
      <c r="F458"/>
      <c r="I458" s="84" t="e">
        <f t="shared" si="79"/>
        <v>#DIV/0!</v>
      </c>
      <c r="J458" s="84" t="str">
        <f t="shared" si="80"/>
        <v>NONE</v>
      </c>
      <c r="K458" s="84"/>
      <c r="L458" s="83">
        <f t="shared" si="81"/>
        <v>0</v>
      </c>
      <c r="M458" s="82" t="str">
        <f t="shared" si="82"/>
        <v/>
      </c>
      <c r="N458">
        <f t="shared" si="83"/>
        <v>0</v>
      </c>
      <c r="O458">
        <f t="shared" si="84"/>
        <v>0</v>
      </c>
      <c r="Q458" t="e">
        <f t="shared" si="85"/>
        <v>#DIV/0!</v>
      </c>
      <c r="R458" s="80" t="e">
        <f t="shared" si="86"/>
        <v>#DIV/0!</v>
      </c>
      <c r="S458">
        <f t="shared" si="87"/>
        <v>0</v>
      </c>
    </row>
    <row r="459" spans="2:19" x14ac:dyDescent="0.25">
      <c r="B459" s="84">
        <f t="shared" si="77"/>
        <v>0</v>
      </c>
      <c r="D459" t="e">
        <f t="shared" si="78"/>
        <v>#N/A</v>
      </c>
      <c r="E459" s="85"/>
      <c r="F459"/>
      <c r="I459" s="84" t="e">
        <f t="shared" si="79"/>
        <v>#DIV/0!</v>
      </c>
      <c r="J459" s="84" t="str">
        <f t="shared" si="80"/>
        <v>NONE</v>
      </c>
      <c r="K459" s="84"/>
      <c r="L459" s="83">
        <f t="shared" si="81"/>
        <v>0</v>
      </c>
      <c r="M459" s="82" t="str">
        <f t="shared" si="82"/>
        <v/>
      </c>
      <c r="N459">
        <f t="shared" si="83"/>
        <v>0</v>
      </c>
      <c r="O459">
        <f t="shared" si="84"/>
        <v>0</v>
      </c>
      <c r="Q459" t="e">
        <f t="shared" si="85"/>
        <v>#DIV/0!</v>
      </c>
      <c r="R459" s="80" t="e">
        <f t="shared" si="86"/>
        <v>#DIV/0!</v>
      </c>
      <c r="S459">
        <f t="shared" si="87"/>
        <v>0</v>
      </c>
    </row>
    <row r="460" spans="2:19" x14ac:dyDescent="0.25">
      <c r="B460" s="84">
        <f t="shared" si="77"/>
        <v>0</v>
      </c>
      <c r="D460" t="e">
        <f t="shared" si="78"/>
        <v>#N/A</v>
      </c>
      <c r="E460" s="85"/>
      <c r="F460"/>
      <c r="I460" s="84" t="e">
        <f t="shared" si="79"/>
        <v>#DIV/0!</v>
      </c>
      <c r="J460" s="84" t="str">
        <f t="shared" si="80"/>
        <v>NONE</v>
      </c>
      <c r="K460" s="84"/>
      <c r="L460" s="83">
        <f t="shared" si="81"/>
        <v>0</v>
      </c>
      <c r="M460" s="82" t="str">
        <f t="shared" si="82"/>
        <v/>
      </c>
      <c r="N460">
        <f t="shared" si="83"/>
        <v>0</v>
      </c>
      <c r="O460">
        <f t="shared" si="84"/>
        <v>0</v>
      </c>
      <c r="Q460" t="e">
        <f t="shared" si="85"/>
        <v>#DIV/0!</v>
      </c>
      <c r="R460" s="80" t="e">
        <f t="shared" si="86"/>
        <v>#DIV/0!</v>
      </c>
      <c r="S460">
        <f t="shared" si="87"/>
        <v>0</v>
      </c>
    </row>
    <row r="461" spans="2:19" x14ac:dyDescent="0.25">
      <c r="B461" s="84">
        <f t="shared" si="77"/>
        <v>0</v>
      </c>
      <c r="D461" t="e">
        <f t="shared" si="78"/>
        <v>#N/A</v>
      </c>
      <c r="E461" s="85"/>
      <c r="F461"/>
      <c r="I461" s="84" t="e">
        <f t="shared" si="79"/>
        <v>#DIV/0!</v>
      </c>
      <c r="J461" s="84" t="str">
        <f t="shared" si="80"/>
        <v>NONE</v>
      </c>
      <c r="K461" s="84"/>
      <c r="L461" s="83">
        <f t="shared" si="81"/>
        <v>0</v>
      </c>
      <c r="M461" s="82" t="str">
        <f t="shared" si="82"/>
        <v/>
      </c>
      <c r="N461">
        <f t="shared" si="83"/>
        <v>0</v>
      </c>
      <c r="O461">
        <f t="shared" si="84"/>
        <v>0</v>
      </c>
      <c r="Q461" t="e">
        <f t="shared" si="85"/>
        <v>#DIV/0!</v>
      </c>
      <c r="R461" s="80" t="e">
        <f t="shared" si="86"/>
        <v>#DIV/0!</v>
      </c>
      <c r="S461">
        <f t="shared" si="87"/>
        <v>0</v>
      </c>
    </row>
    <row r="462" spans="2:19" x14ac:dyDescent="0.25">
      <c r="B462" s="84">
        <f t="shared" si="77"/>
        <v>0</v>
      </c>
      <c r="D462" t="e">
        <f t="shared" si="78"/>
        <v>#N/A</v>
      </c>
      <c r="E462" s="85"/>
      <c r="F462"/>
      <c r="I462" s="84" t="e">
        <f t="shared" si="79"/>
        <v>#DIV/0!</v>
      </c>
      <c r="J462" s="84" t="str">
        <f t="shared" si="80"/>
        <v>NONE</v>
      </c>
      <c r="K462" s="84"/>
      <c r="L462" s="83">
        <f t="shared" si="81"/>
        <v>0</v>
      </c>
      <c r="M462" s="82" t="str">
        <f t="shared" si="82"/>
        <v/>
      </c>
      <c r="N462">
        <f t="shared" si="83"/>
        <v>0</v>
      </c>
      <c r="O462">
        <f t="shared" si="84"/>
        <v>0</v>
      </c>
      <c r="Q462" t="e">
        <f t="shared" si="85"/>
        <v>#DIV/0!</v>
      </c>
      <c r="R462" s="80" t="e">
        <f t="shared" si="86"/>
        <v>#DIV/0!</v>
      </c>
      <c r="S462">
        <f t="shared" si="87"/>
        <v>0</v>
      </c>
    </row>
    <row r="463" spans="2:19" x14ac:dyDescent="0.25">
      <c r="B463" s="84">
        <f t="shared" si="77"/>
        <v>0</v>
      </c>
      <c r="D463" t="e">
        <f t="shared" si="78"/>
        <v>#N/A</v>
      </c>
      <c r="E463" s="85"/>
      <c r="F463"/>
      <c r="I463" s="84" t="e">
        <f t="shared" si="79"/>
        <v>#DIV/0!</v>
      </c>
      <c r="J463" s="84" t="str">
        <f t="shared" si="80"/>
        <v>NONE</v>
      </c>
      <c r="K463" s="84"/>
      <c r="L463" s="83">
        <f t="shared" si="81"/>
        <v>0</v>
      </c>
      <c r="M463" s="82" t="str">
        <f t="shared" si="82"/>
        <v/>
      </c>
      <c r="N463">
        <f t="shared" si="83"/>
        <v>0</v>
      </c>
      <c r="O463">
        <f t="shared" si="84"/>
        <v>0</v>
      </c>
      <c r="Q463" t="e">
        <f t="shared" si="85"/>
        <v>#DIV/0!</v>
      </c>
      <c r="R463" s="80" t="e">
        <f t="shared" si="86"/>
        <v>#DIV/0!</v>
      </c>
      <c r="S463">
        <f t="shared" si="87"/>
        <v>0</v>
      </c>
    </row>
    <row r="464" spans="2:19" x14ac:dyDescent="0.25">
      <c r="B464" s="84">
        <f t="shared" si="77"/>
        <v>0</v>
      </c>
      <c r="D464" t="e">
        <f t="shared" si="78"/>
        <v>#N/A</v>
      </c>
      <c r="E464" s="85"/>
      <c r="F464"/>
      <c r="I464" s="84" t="e">
        <f t="shared" si="79"/>
        <v>#DIV/0!</v>
      </c>
      <c r="J464" s="84" t="str">
        <f t="shared" si="80"/>
        <v>NONE</v>
      </c>
      <c r="K464" s="84"/>
      <c r="L464" s="83">
        <f t="shared" si="81"/>
        <v>0</v>
      </c>
      <c r="M464" s="82" t="str">
        <f t="shared" si="82"/>
        <v/>
      </c>
      <c r="N464">
        <f t="shared" si="83"/>
        <v>0</v>
      </c>
      <c r="O464">
        <f t="shared" si="84"/>
        <v>0</v>
      </c>
      <c r="Q464" t="e">
        <f t="shared" si="85"/>
        <v>#DIV/0!</v>
      </c>
      <c r="R464" s="80" t="e">
        <f t="shared" si="86"/>
        <v>#DIV/0!</v>
      </c>
      <c r="S464">
        <f t="shared" si="87"/>
        <v>0</v>
      </c>
    </row>
    <row r="465" spans="2:21" x14ac:dyDescent="0.25">
      <c r="B465" s="84">
        <f t="shared" si="77"/>
        <v>0</v>
      </c>
      <c r="D465" t="e">
        <f t="shared" si="78"/>
        <v>#N/A</v>
      </c>
      <c r="E465" s="85"/>
      <c r="F465"/>
      <c r="I465" s="84" t="e">
        <f t="shared" si="79"/>
        <v>#DIV/0!</v>
      </c>
      <c r="J465" s="84" t="str">
        <f t="shared" si="80"/>
        <v>NONE</v>
      </c>
      <c r="K465" s="84"/>
      <c r="L465" s="83">
        <f t="shared" si="81"/>
        <v>0</v>
      </c>
      <c r="M465" s="82" t="str">
        <f t="shared" si="82"/>
        <v/>
      </c>
      <c r="N465">
        <f t="shared" si="83"/>
        <v>0</v>
      </c>
      <c r="O465">
        <f t="shared" si="84"/>
        <v>0</v>
      </c>
      <c r="Q465" t="e">
        <f t="shared" si="85"/>
        <v>#DIV/0!</v>
      </c>
      <c r="R465" s="80" t="e">
        <f t="shared" si="86"/>
        <v>#DIV/0!</v>
      </c>
      <c r="S465">
        <f t="shared" si="87"/>
        <v>0</v>
      </c>
    </row>
    <row r="466" spans="2:21" x14ac:dyDescent="0.25">
      <c r="B466" s="84">
        <f t="shared" si="77"/>
        <v>0</v>
      </c>
      <c r="D466" t="e">
        <f t="shared" si="78"/>
        <v>#N/A</v>
      </c>
      <c r="E466" s="85"/>
      <c r="F466"/>
      <c r="I466" s="84" t="e">
        <f t="shared" si="79"/>
        <v>#DIV/0!</v>
      </c>
      <c r="J466" s="84" t="str">
        <f t="shared" si="80"/>
        <v>NONE</v>
      </c>
      <c r="K466" s="84"/>
      <c r="L466" s="83">
        <f t="shared" si="81"/>
        <v>0</v>
      </c>
      <c r="M466" s="82" t="str">
        <f t="shared" si="82"/>
        <v/>
      </c>
      <c r="N466">
        <f t="shared" si="83"/>
        <v>0</v>
      </c>
      <c r="O466">
        <f t="shared" si="84"/>
        <v>0</v>
      </c>
      <c r="Q466" t="e">
        <f t="shared" si="85"/>
        <v>#DIV/0!</v>
      </c>
      <c r="R466" s="80" t="e">
        <f t="shared" si="86"/>
        <v>#DIV/0!</v>
      </c>
      <c r="S466">
        <f t="shared" si="87"/>
        <v>0</v>
      </c>
    </row>
    <row r="467" spans="2:21" x14ac:dyDescent="0.25">
      <c r="B467" s="84">
        <f t="shared" si="77"/>
        <v>0</v>
      </c>
      <c r="D467" t="e">
        <f t="shared" si="78"/>
        <v>#N/A</v>
      </c>
      <c r="E467" s="85"/>
      <c r="F467"/>
      <c r="I467" s="84" t="e">
        <f t="shared" si="79"/>
        <v>#DIV/0!</v>
      </c>
      <c r="J467" s="84" t="str">
        <f t="shared" si="80"/>
        <v>NONE</v>
      </c>
      <c r="K467" s="84"/>
      <c r="L467" s="83">
        <f t="shared" si="81"/>
        <v>0</v>
      </c>
      <c r="M467" s="82" t="str">
        <f t="shared" si="82"/>
        <v/>
      </c>
      <c r="N467">
        <f t="shared" si="83"/>
        <v>0</v>
      </c>
      <c r="O467">
        <f t="shared" si="84"/>
        <v>0</v>
      </c>
      <c r="Q467" t="e">
        <f t="shared" si="85"/>
        <v>#DIV/0!</v>
      </c>
      <c r="R467" s="80" t="e">
        <f t="shared" si="86"/>
        <v>#DIV/0!</v>
      </c>
      <c r="S467">
        <f t="shared" si="87"/>
        <v>0</v>
      </c>
    </row>
    <row r="468" spans="2:21" x14ac:dyDescent="0.25">
      <c r="B468" s="84">
        <f t="shared" si="77"/>
        <v>0</v>
      </c>
      <c r="D468" t="e">
        <f t="shared" si="78"/>
        <v>#N/A</v>
      </c>
      <c r="E468" s="85"/>
      <c r="F468"/>
      <c r="I468" s="84" t="e">
        <f t="shared" si="79"/>
        <v>#DIV/0!</v>
      </c>
      <c r="J468" s="84" t="str">
        <f t="shared" si="80"/>
        <v>NONE</v>
      </c>
      <c r="K468" s="84"/>
      <c r="L468" s="83">
        <f t="shared" si="81"/>
        <v>0</v>
      </c>
      <c r="M468" s="82" t="str">
        <f t="shared" si="82"/>
        <v/>
      </c>
      <c r="N468">
        <f t="shared" si="83"/>
        <v>0</v>
      </c>
      <c r="O468">
        <f t="shared" si="84"/>
        <v>0</v>
      </c>
      <c r="Q468" t="e">
        <f t="shared" si="85"/>
        <v>#DIV/0!</v>
      </c>
      <c r="R468" s="80" t="e">
        <f t="shared" si="86"/>
        <v>#DIV/0!</v>
      </c>
      <c r="S468">
        <f t="shared" si="87"/>
        <v>0</v>
      </c>
    </row>
    <row r="469" spans="2:21" x14ac:dyDescent="0.25">
      <c r="B469" s="84">
        <f t="shared" si="77"/>
        <v>0</v>
      </c>
      <c r="D469" t="e">
        <f t="shared" si="78"/>
        <v>#N/A</v>
      </c>
      <c r="E469" s="85"/>
      <c r="F469"/>
      <c r="I469" s="84" t="e">
        <f t="shared" si="79"/>
        <v>#DIV/0!</v>
      </c>
      <c r="J469" s="84" t="str">
        <f t="shared" si="80"/>
        <v>NONE</v>
      </c>
      <c r="K469" s="84"/>
      <c r="L469" s="83">
        <f t="shared" si="81"/>
        <v>0</v>
      </c>
      <c r="M469" s="82" t="str">
        <f t="shared" si="82"/>
        <v/>
      </c>
      <c r="N469">
        <f t="shared" si="83"/>
        <v>0</v>
      </c>
      <c r="O469">
        <f t="shared" si="84"/>
        <v>0</v>
      </c>
      <c r="Q469" t="e">
        <f t="shared" si="85"/>
        <v>#DIV/0!</v>
      </c>
      <c r="R469" s="80" t="e">
        <f t="shared" si="86"/>
        <v>#DIV/0!</v>
      </c>
      <c r="S469">
        <f t="shared" si="87"/>
        <v>0</v>
      </c>
    </row>
    <row r="470" spans="2:21" x14ac:dyDescent="0.25">
      <c r="B470" s="84">
        <f t="shared" si="77"/>
        <v>0</v>
      </c>
      <c r="D470" t="e">
        <f t="shared" si="78"/>
        <v>#N/A</v>
      </c>
      <c r="E470" s="85"/>
      <c r="F470"/>
      <c r="I470" s="84" t="e">
        <f t="shared" si="79"/>
        <v>#DIV/0!</v>
      </c>
      <c r="J470" s="84" t="str">
        <f t="shared" si="80"/>
        <v>NONE</v>
      </c>
      <c r="K470" s="84"/>
      <c r="L470" s="83">
        <f t="shared" si="81"/>
        <v>0</v>
      </c>
      <c r="M470" s="82" t="str">
        <f t="shared" si="82"/>
        <v/>
      </c>
      <c r="N470">
        <f t="shared" si="83"/>
        <v>0</v>
      </c>
      <c r="O470">
        <f t="shared" si="84"/>
        <v>0</v>
      </c>
      <c r="Q470" t="e">
        <f t="shared" si="85"/>
        <v>#DIV/0!</v>
      </c>
      <c r="R470" s="80" t="e">
        <f t="shared" si="86"/>
        <v>#DIV/0!</v>
      </c>
      <c r="S470">
        <f t="shared" si="87"/>
        <v>0</v>
      </c>
    </row>
    <row r="471" spans="2:21" x14ac:dyDescent="0.25">
      <c r="B471" s="84">
        <f t="shared" si="77"/>
        <v>0</v>
      </c>
      <c r="D471" t="e">
        <f t="shared" si="78"/>
        <v>#N/A</v>
      </c>
      <c r="E471" s="85"/>
      <c r="F471"/>
      <c r="I471" s="84" t="e">
        <f t="shared" si="79"/>
        <v>#DIV/0!</v>
      </c>
      <c r="J471" s="84" t="str">
        <f t="shared" si="80"/>
        <v>NONE</v>
      </c>
      <c r="K471" s="84"/>
      <c r="L471" s="83">
        <f t="shared" si="81"/>
        <v>0</v>
      </c>
      <c r="M471" s="82" t="str">
        <f t="shared" si="82"/>
        <v/>
      </c>
      <c r="N471">
        <f t="shared" si="83"/>
        <v>0</v>
      </c>
      <c r="O471">
        <f t="shared" si="84"/>
        <v>0</v>
      </c>
      <c r="Q471" t="e">
        <f t="shared" si="85"/>
        <v>#DIV/0!</v>
      </c>
      <c r="R471" s="80" t="e">
        <f t="shared" si="86"/>
        <v>#DIV/0!</v>
      </c>
      <c r="S471">
        <f t="shared" si="87"/>
        <v>0</v>
      </c>
    </row>
    <row r="472" spans="2:21" x14ac:dyDescent="0.25">
      <c r="B472" s="84">
        <f t="shared" si="77"/>
        <v>0</v>
      </c>
      <c r="D472" t="e">
        <f t="shared" si="78"/>
        <v>#N/A</v>
      </c>
      <c r="E472" s="85"/>
      <c r="F472"/>
      <c r="I472" s="84" t="e">
        <f t="shared" si="79"/>
        <v>#DIV/0!</v>
      </c>
      <c r="J472" s="84" t="str">
        <f t="shared" si="80"/>
        <v>NONE</v>
      </c>
      <c r="K472" s="84"/>
      <c r="L472" s="83">
        <f t="shared" si="81"/>
        <v>0</v>
      </c>
      <c r="M472" s="82" t="str">
        <f t="shared" si="82"/>
        <v/>
      </c>
      <c r="N472">
        <f t="shared" si="83"/>
        <v>0</v>
      </c>
      <c r="O472">
        <f t="shared" si="84"/>
        <v>0</v>
      </c>
      <c r="Q472" t="e">
        <f t="shared" si="85"/>
        <v>#DIV/0!</v>
      </c>
      <c r="R472" s="80" t="e">
        <f t="shared" si="86"/>
        <v>#DIV/0!</v>
      </c>
      <c r="S472">
        <f t="shared" si="87"/>
        <v>0</v>
      </c>
    </row>
    <row r="473" spans="2:21" x14ac:dyDescent="0.25">
      <c r="B473" s="84">
        <f t="shared" si="77"/>
        <v>0</v>
      </c>
      <c r="D473" t="e">
        <f t="shared" si="78"/>
        <v>#N/A</v>
      </c>
      <c r="E473" s="85"/>
      <c r="F473"/>
      <c r="I473" s="84" t="e">
        <f t="shared" si="79"/>
        <v>#DIV/0!</v>
      </c>
      <c r="J473" s="84" t="str">
        <f t="shared" si="80"/>
        <v>NONE</v>
      </c>
      <c r="K473" s="84"/>
      <c r="L473" s="83">
        <f t="shared" si="81"/>
        <v>0</v>
      </c>
      <c r="M473" s="82" t="str">
        <f t="shared" si="82"/>
        <v/>
      </c>
      <c r="N473">
        <f t="shared" si="83"/>
        <v>0</v>
      </c>
      <c r="O473">
        <f t="shared" si="84"/>
        <v>0</v>
      </c>
      <c r="Q473" t="e">
        <f t="shared" si="85"/>
        <v>#DIV/0!</v>
      </c>
      <c r="R473" s="80" t="e">
        <f t="shared" si="86"/>
        <v>#DIV/0!</v>
      </c>
      <c r="S473">
        <f t="shared" si="87"/>
        <v>0</v>
      </c>
    </row>
    <row r="474" spans="2:21" x14ac:dyDescent="0.25">
      <c r="B474" s="84">
        <f t="shared" si="77"/>
        <v>0</v>
      </c>
      <c r="D474" t="e">
        <f t="shared" si="78"/>
        <v>#N/A</v>
      </c>
      <c r="E474" s="85"/>
      <c r="F474"/>
      <c r="I474" s="84" t="e">
        <f t="shared" si="79"/>
        <v>#DIV/0!</v>
      </c>
      <c r="J474" s="84" t="str">
        <f t="shared" si="80"/>
        <v>NONE</v>
      </c>
      <c r="K474" s="84"/>
      <c r="L474" s="83">
        <f t="shared" si="81"/>
        <v>0</v>
      </c>
      <c r="M474" s="82" t="str">
        <f t="shared" si="82"/>
        <v/>
      </c>
      <c r="N474">
        <f t="shared" si="83"/>
        <v>0</v>
      </c>
      <c r="O474">
        <f t="shared" si="84"/>
        <v>0</v>
      </c>
      <c r="Q474" t="e">
        <f t="shared" si="85"/>
        <v>#DIV/0!</v>
      </c>
      <c r="R474" s="80" t="e">
        <f t="shared" si="86"/>
        <v>#DIV/0!</v>
      </c>
      <c r="S474">
        <f t="shared" si="87"/>
        <v>0</v>
      </c>
      <c r="U474">
        <f>IF(J474="CHECK",1,0)</f>
        <v>0</v>
      </c>
    </row>
    <row r="475" spans="2:21" x14ac:dyDescent="0.25">
      <c r="B475" s="84">
        <f t="shared" si="77"/>
        <v>0</v>
      </c>
      <c r="D475" t="e">
        <f t="shared" si="78"/>
        <v>#N/A</v>
      </c>
      <c r="E475" s="85"/>
      <c r="F475"/>
      <c r="I475" s="84" t="e">
        <f t="shared" si="79"/>
        <v>#DIV/0!</v>
      </c>
      <c r="J475" s="84" t="str">
        <f t="shared" si="80"/>
        <v>NONE</v>
      </c>
      <c r="K475" s="84"/>
      <c r="L475" s="83">
        <f t="shared" si="81"/>
        <v>0</v>
      </c>
      <c r="M475" s="82" t="str">
        <f t="shared" si="82"/>
        <v/>
      </c>
      <c r="N475">
        <f t="shared" si="83"/>
        <v>0</v>
      </c>
      <c r="O475">
        <f t="shared" si="84"/>
        <v>0</v>
      </c>
      <c r="Q475" t="e">
        <f t="shared" si="85"/>
        <v>#DIV/0!</v>
      </c>
      <c r="R475" s="80" t="e">
        <f t="shared" si="86"/>
        <v>#DIV/0!</v>
      </c>
      <c r="S475">
        <f t="shared" si="87"/>
        <v>0</v>
      </c>
    </row>
    <row r="476" spans="2:21" x14ac:dyDescent="0.25">
      <c r="B476" s="84">
        <f t="shared" si="77"/>
        <v>0</v>
      </c>
      <c r="D476" t="e">
        <f t="shared" si="78"/>
        <v>#N/A</v>
      </c>
      <c r="E476" s="85"/>
      <c r="F476"/>
      <c r="I476" s="84" t="e">
        <f t="shared" si="79"/>
        <v>#DIV/0!</v>
      </c>
      <c r="J476" s="84" t="str">
        <f t="shared" si="80"/>
        <v>NONE</v>
      </c>
      <c r="K476" s="84"/>
      <c r="L476" s="83">
        <f t="shared" si="81"/>
        <v>0</v>
      </c>
      <c r="M476" s="82" t="str">
        <f t="shared" si="82"/>
        <v/>
      </c>
      <c r="N476">
        <f t="shared" si="83"/>
        <v>0</v>
      </c>
      <c r="O476">
        <f t="shared" si="84"/>
        <v>0</v>
      </c>
      <c r="Q476" t="e">
        <f t="shared" si="85"/>
        <v>#DIV/0!</v>
      </c>
      <c r="R476" s="80" t="e">
        <f t="shared" si="86"/>
        <v>#DIV/0!</v>
      </c>
      <c r="S476">
        <f t="shared" si="87"/>
        <v>0</v>
      </c>
    </row>
    <row r="477" spans="2:21" x14ac:dyDescent="0.25">
      <c r="B477" s="84">
        <f t="shared" si="77"/>
        <v>0</v>
      </c>
      <c r="D477" t="e">
        <f t="shared" si="78"/>
        <v>#N/A</v>
      </c>
      <c r="E477" s="85"/>
      <c r="F477"/>
      <c r="I477" s="84" t="e">
        <f t="shared" si="79"/>
        <v>#DIV/0!</v>
      </c>
      <c r="J477" s="84" t="str">
        <f t="shared" si="80"/>
        <v>NONE</v>
      </c>
      <c r="K477" s="84"/>
      <c r="L477" s="83">
        <f t="shared" si="81"/>
        <v>0</v>
      </c>
      <c r="M477" s="82" t="str">
        <f t="shared" si="82"/>
        <v/>
      </c>
      <c r="N477">
        <f t="shared" si="83"/>
        <v>0</v>
      </c>
      <c r="O477">
        <f t="shared" si="84"/>
        <v>0</v>
      </c>
      <c r="Q477" t="e">
        <f t="shared" si="85"/>
        <v>#DIV/0!</v>
      </c>
      <c r="R477" s="80" t="e">
        <f t="shared" si="86"/>
        <v>#DIV/0!</v>
      </c>
      <c r="S477">
        <f t="shared" si="87"/>
        <v>0</v>
      </c>
    </row>
    <row r="478" spans="2:21" x14ac:dyDescent="0.25">
      <c r="B478" s="84">
        <f t="shared" si="77"/>
        <v>0</v>
      </c>
      <c r="D478" t="e">
        <f t="shared" si="78"/>
        <v>#N/A</v>
      </c>
      <c r="E478" s="85"/>
      <c r="F478"/>
      <c r="I478" s="84" t="e">
        <f t="shared" si="79"/>
        <v>#DIV/0!</v>
      </c>
      <c r="J478" s="84" t="str">
        <f t="shared" si="80"/>
        <v>NONE</v>
      </c>
      <c r="K478" s="84"/>
      <c r="L478" s="83">
        <f t="shared" si="81"/>
        <v>0</v>
      </c>
      <c r="M478" s="82" t="str">
        <f t="shared" si="82"/>
        <v/>
      </c>
      <c r="N478">
        <f t="shared" si="83"/>
        <v>0</v>
      </c>
      <c r="O478">
        <f t="shared" si="84"/>
        <v>0</v>
      </c>
      <c r="Q478" t="e">
        <f t="shared" si="85"/>
        <v>#DIV/0!</v>
      </c>
      <c r="R478" s="80" t="e">
        <f t="shared" si="86"/>
        <v>#DIV/0!</v>
      </c>
      <c r="S478">
        <f t="shared" si="87"/>
        <v>0</v>
      </c>
    </row>
    <row r="479" spans="2:21" x14ac:dyDescent="0.25">
      <c r="B479" s="84">
        <f t="shared" si="77"/>
        <v>0</v>
      </c>
      <c r="D479" t="e">
        <f t="shared" si="78"/>
        <v>#N/A</v>
      </c>
      <c r="E479" s="85"/>
      <c r="F479"/>
      <c r="I479" s="84" t="e">
        <f t="shared" si="79"/>
        <v>#DIV/0!</v>
      </c>
      <c r="J479" s="84" t="str">
        <f t="shared" si="80"/>
        <v>NONE</v>
      </c>
      <c r="K479" s="84"/>
      <c r="L479" s="83">
        <f t="shared" si="81"/>
        <v>0</v>
      </c>
      <c r="M479" s="82" t="str">
        <f t="shared" si="82"/>
        <v/>
      </c>
      <c r="N479">
        <f t="shared" si="83"/>
        <v>0</v>
      </c>
      <c r="O479">
        <f t="shared" si="84"/>
        <v>0</v>
      </c>
      <c r="Q479" t="e">
        <f t="shared" si="85"/>
        <v>#DIV/0!</v>
      </c>
      <c r="R479" s="80" t="e">
        <f t="shared" si="86"/>
        <v>#DIV/0!</v>
      </c>
      <c r="S479">
        <f t="shared" si="87"/>
        <v>0</v>
      </c>
    </row>
    <row r="480" spans="2:21" x14ac:dyDescent="0.25">
      <c r="B480" s="84">
        <f t="shared" si="77"/>
        <v>0</v>
      </c>
      <c r="D480" t="e">
        <f t="shared" si="78"/>
        <v>#N/A</v>
      </c>
      <c r="E480" s="85"/>
      <c r="F480"/>
      <c r="I480" s="84" t="e">
        <f t="shared" si="79"/>
        <v>#DIV/0!</v>
      </c>
      <c r="J480" s="84" t="str">
        <f t="shared" si="80"/>
        <v>NONE</v>
      </c>
      <c r="K480" s="84"/>
      <c r="L480" s="83">
        <f t="shared" si="81"/>
        <v>0</v>
      </c>
      <c r="M480" s="82" t="str">
        <f t="shared" si="82"/>
        <v/>
      </c>
      <c r="N480">
        <f t="shared" si="83"/>
        <v>0</v>
      </c>
      <c r="O480">
        <f t="shared" si="84"/>
        <v>0</v>
      </c>
      <c r="Q480" t="e">
        <f t="shared" si="85"/>
        <v>#DIV/0!</v>
      </c>
      <c r="R480" s="80" t="e">
        <f t="shared" si="86"/>
        <v>#DIV/0!</v>
      </c>
      <c r="S480">
        <f t="shared" si="87"/>
        <v>0</v>
      </c>
    </row>
    <row r="481" spans="2:21" x14ac:dyDescent="0.25">
      <c r="B481" s="84">
        <f t="shared" si="77"/>
        <v>0</v>
      </c>
      <c r="D481" t="e">
        <f t="shared" si="78"/>
        <v>#N/A</v>
      </c>
      <c r="E481" s="85"/>
      <c r="F481"/>
      <c r="I481" s="84" t="e">
        <f t="shared" si="79"/>
        <v>#DIV/0!</v>
      </c>
      <c r="J481" s="84" t="str">
        <f t="shared" si="80"/>
        <v>NONE</v>
      </c>
      <c r="K481" s="84"/>
      <c r="L481" s="83">
        <f t="shared" si="81"/>
        <v>0</v>
      </c>
      <c r="M481" s="82" t="str">
        <f t="shared" si="82"/>
        <v/>
      </c>
      <c r="N481">
        <f t="shared" si="83"/>
        <v>0</v>
      </c>
      <c r="O481">
        <f t="shared" si="84"/>
        <v>0</v>
      </c>
      <c r="Q481" t="e">
        <f t="shared" si="85"/>
        <v>#DIV/0!</v>
      </c>
      <c r="R481" s="80" t="e">
        <f t="shared" si="86"/>
        <v>#DIV/0!</v>
      </c>
      <c r="S481">
        <f t="shared" si="87"/>
        <v>0</v>
      </c>
    </row>
    <row r="482" spans="2:21" x14ac:dyDescent="0.25">
      <c r="B482" s="84">
        <f t="shared" si="77"/>
        <v>0</v>
      </c>
      <c r="D482" t="e">
        <f t="shared" si="78"/>
        <v>#N/A</v>
      </c>
      <c r="E482" s="85"/>
      <c r="F482"/>
      <c r="I482" s="84" t="e">
        <f t="shared" si="79"/>
        <v>#DIV/0!</v>
      </c>
      <c r="J482" s="84" t="str">
        <f t="shared" si="80"/>
        <v>NONE</v>
      </c>
      <c r="K482" s="84"/>
      <c r="L482" s="83">
        <f t="shared" si="81"/>
        <v>0</v>
      </c>
      <c r="M482" s="82" t="str">
        <f t="shared" si="82"/>
        <v/>
      </c>
      <c r="N482">
        <f t="shared" si="83"/>
        <v>0</v>
      </c>
      <c r="O482">
        <f t="shared" si="84"/>
        <v>0</v>
      </c>
      <c r="Q482" t="e">
        <f t="shared" si="85"/>
        <v>#DIV/0!</v>
      </c>
      <c r="R482" s="80" t="e">
        <f t="shared" si="86"/>
        <v>#DIV/0!</v>
      </c>
      <c r="S482">
        <f t="shared" si="87"/>
        <v>0</v>
      </c>
      <c r="U482">
        <f>IF(J482="CHECK",1,0)</f>
        <v>0</v>
      </c>
    </row>
    <row r="483" spans="2:21" x14ac:dyDescent="0.25">
      <c r="B483" s="84">
        <f t="shared" si="77"/>
        <v>0</v>
      </c>
      <c r="D483" t="e">
        <f t="shared" si="78"/>
        <v>#N/A</v>
      </c>
      <c r="E483" s="85"/>
      <c r="F483"/>
      <c r="I483" s="84" t="e">
        <f t="shared" si="79"/>
        <v>#DIV/0!</v>
      </c>
      <c r="J483" s="84" t="str">
        <f t="shared" si="80"/>
        <v>NONE</v>
      </c>
      <c r="K483" s="84"/>
      <c r="L483" s="83">
        <f t="shared" si="81"/>
        <v>0</v>
      </c>
      <c r="M483" s="82" t="str">
        <f t="shared" si="82"/>
        <v/>
      </c>
      <c r="N483">
        <f t="shared" si="83"/>
        <v>0</v>
      </c>
      <c r="O483">
        <f t="shared" si="84"/>
        <v>0</v>
      </c>
      <c r="Q483" t="e">
        <f t="shared" si="85"/>
        <v>#DIV/0!</v>
      </c>
      <c r="R483" s="80" t="e">
        <f t="shared" si="86"/>
        <v>#DIV/0!</v>
      </c>
      <c r="S483">
        <f t="shared" si="87"/>
        <v>0</v>
      </c>
    </row>
    <row r="484" spans="2:21" x14ac:dyDescent="0.25">
      <c r="B484" s="84">
        <f t="shared" si="77"/>
        <v>0</v>
      </c>
      <c r="D484" t="e">
        <f t="shared" si="78"/>
        <v>#N/A</v>
      </c>
      <c r="E484" s="85"/>
      <c r="F484"/>
      <c r="I484" s="84" t="e">
        <f t="shared" si="79"/>
        <v>#DIV/0!</v>
      </c>
      <c r="J484" s="84" t="str">
        <f t="shared" si="80"/>
        <v>NONE</v>
      </c>
      <c r="K484" s="84"/>
      <c r="L484" s="83">
        <f t="shared" si="81"/>
        <v>0</v>
      </c>
      <c r="M484" s="82" t="str">
        <f t="shared" si="82"/>
        <v/>
      </c>
      <c r="N484">
        <f t="shared" si="83"/>
        <v>0</v>
      </c>
      <c r="O484">
        <f t="shared" si="84"/>
        <v>0</v>
      </c>
      <c r="Q484" t="e">
        <f t="shared" si="85"/>
        <v>#DIV/0!</v>
      </c>
      <c r="R484" s="80" t="e">
        <f t="shared" si="86"/>
        <v>#DIV/0!</v>
      </c>
      <c r="S484">
        <f t="shared" si="87"/>
        <v>0</v>
      </c>
    </row>
    <row r="485" spans="2:21" x14ac:dyDescent="0.25">
      <c r="B485" s="84">
        <f t="shared" si="77"/>
        <v>0</v>
      </c>
      <c r="D485" t="e">
        <f t="shared" si="78"/>
        <v>#N/A</v>
      </c>
      <c r="E485" s="85"/>
      <c r="F485"/>
      <c r="I485" s="84" t="e">
        <f t="shared" si="79"/>
        <v>#DIV/0!</v>
      </c>
      <c r="J485" s="84" t="str">
        <f t="shared" si="80"/>
        <v>NONE</v>
      </c>
      <c r="K485" s="84"/>
      <c r="L485" s="83">
        <f t="shared" si="81"/>
        <v>0</v>
      </c>
      <c r="M485" s="82" t="str">
        <f t="shared" si="82"/>
        <v/>
      </c>
      <c r="N485">
        <f t="shared" si="83"/>
        <v>0</v>
      </c>
      <c r="O485">
        <f t="shared" si="84"/>
        <v>0</v>
      </c>
      <c r="Q485" t="e">
        <f t="shared" si="85"/>
        <v>#DIV/0!</v>
      </c>
      <c r="R485" s="80" t="e">
        <f t="shared" si="86"/>
        <v>#DIV/0!</v>
      </c>
      <c r="S485">
        <f t="shared" si="87"/>
        <v>0</v>
      </c>
    </row>
    <row r="486" spans="2:21" x14ac:dyDescent="0.25">
      <c r="B486" s="84">
        <f t="shared" si="77"/>
        <v>0</v>
      </c>
      <c r="D486" t="e">
        <f t="shared" si="78"/>
        <v>#N/A</v>
      </c>
      <c r="E486" s="85"/>
      <c r="F486"/>
      <c r="I486" s="84" t="e">
        <f t="shared" si="79"/>
        <v>#DIV/0!</v>
      </c>
      <c r="J486" s="84" t="str">
        <f t="shared" si="80"/>
        <v>NONE</v>
      </c>
      <c r="K486" s="84"/>
      <c r="L486" s="83">
        <f t="shared" si="81"/>
        <v>0</v>
      </c>
      <c r="M486" s="82" t="str">
        <f t="shared" si="82"/>
        <v/>
      </c>
      <c r="N486">
        <f t="shared" si="83"/>
        <v>0</v>
      </c>
      <c r="O486">
        <f t="shared" si="84"/>
        <v>0</v>
      </c>
      <c r="Q486" t="e">
        <f t="shared" si="85"/>
        <v>#DIV/0!</v>
      </c>
      <c r="R486" s="80" t="e">
        <f t="shared" si="86"/>
        <v>#DIV/0!</v>
      </c>
      <c r="S486">
        <f t="shared" si="87"/>
        <v>0</v>
      </c>
    </row>
    <row r="487" spans="2:21" x14ac:dyDescent="0.25">
      <c r="B487" s="84">
        <f t="shared" si="77"/>
        <v>0</v>
      </c>
      <c r="D487" t="e">
        <f t="shared" si="78"/>
        <v>#N/A</v>
      </c>
      <c r="E487" s="85"/>
      <c r="F487"/>
      <c r="I487" s="84" t="e">
        <f t="shared" si="79"/>
        <v>#DIV/0!</v>
      </c>
      <c r="J487" s="84" t="str">
        <f t="shared" si="80"/>
        <v>NONE</v>
      </c>
      <c r="K487" s="84"/>
      <c r="L487" s="83">
        <f t="shared" si="81"/>
        <v>0</v>
      </c>
      <c r="M487" s="82" t="str">
        <f t="shared" si="82"/>
        <v/>
      </c>
      <c r="N487">
        <f t="shared" si="83"/>
        <v>0</v>
      </c>
      <c r="O487">
        <f t="shared" si="84"/>
        <v>0</v>
      </c>
      <c r="Q487" t="e">
        <f t="shared" si="85"/>
        <v>#DIV/0!</v>
      </c>
      <c r="R487" s="80" t="e">
        <f t="shared" si="86"/>
        <v>#DIV/0!</v>
      </c>
      <c r="S487">
        <f t="shared" si="87"/>
        <v>0</v>
      </c>
    </row>
    <row r="488" spans="2:21" x14ac:dyDescent="0.25">
      <c r="B488" s="84">
        <f t="shared" si="77"/>
        <v>0</v>
      </c>
      <c r="D488" t="e">
        <f t="shared" si="78"/>
        <v>#N/A</v>
      </c>
      <c r="E488" s="85"/>
      <c r="F488"/>
      <c r="I488" s="84" t="e">
        <f t="shared" si="79"/>
        <v>#DIV/0!</v>
      </c>
      <c r="J488" s="84" t="str">
        <f t="shared" si="80"/>
        <v>NONE</v>
      </c>
      <c r="K488" s="84"/>
      <c r="L488" s="83">
        <f t="shared" si="81"/>
        <v>0</v>
      </c>
      <c r="M488" s="82" t="str">
        <f t="shared" si="82"/>
        <v/>
      </c>
      <c r="N488">
        <f t="shared" si="83"/>
        <v>0</v>
      </c>
      <c r="O488">
        <f t="shared" si="84"/>
        <v>0</v>
      </c>
      <c r="Q488" t="e">
        <f t="shared" si="85"/>
        <v>#DIV/0!</v>
      </c>
      <c r="R488" s="80" t="e">
        <f t="shared" si="86"/>
        <v>#DIV/0!</v>
      </c>
      <c r="S488">
        <f t="shared" si="87"/>
        <v>0</v>
      </c>
    </row>
    <row r="489" spans="2:21" x14ac:dyDescent="0.25">
      <c r="B489" s="84">
        <f t="shared" si="77"/>
        <v>0</v>
      </c>
      <c r="D489" t="e">
        <f t="shared" si="78"/>
        <v>#N/A</v>
      </c>
      <c r="E489" s="85"/>
      <c r="F489"/>
      <c r="I489" s="84" t="e">
        <f t="shared" si="79"/>
        <v>#DIV/0!</v>
      </c>
      <c r="J489" s="84" t="str">
        <f t="shared" si="80"/>
        <v>NONE</v>
      </c>
      <c r="K489" s="84"/>
      <c r="L489" s="83">
        <f t="shared" si="81"/>
        <v>0</v>
      </c>
      <c r="M489" s="82" t="str">
        <f t="shared" si="82"/>
        <v/>
      </c>
      <c r="N489">
        <f t="shared" si="83"/>
        <v>0</v>
      </c>
      <c r="O489">
        <f t="shared" si="84"/>
        <v>0</v>
      </c>
      <c r="Q489" t="e">
        <f t="shared" si="85"/>
        <v>#DIV/0!</v>
      </c>
      <c r="R489" s="80" t="e">
        <f t="shared" si="86"/>
        <v>#DIV/0!</v>
      </c>
      <c r="S489">
        <f t="shared" si="87"/>
        <v>0</v>
      </c>
    </row>
    <row r="490" spans="2:21" x14ac:dyDescent="0.25">
      <c r="B490" s="84">
        <f t="shared" si="77"/>
        <v>0</v>
      </c>
      <c r="D490" t="e">
        <f t="shared" si="78"/>
        <v>#N/A</v>
      </c>
      <c r="E490" s="85"/>
      <c r="F490"/>
      <c r="I490" s="84" t="e">
        <f t="shared" si="79"/>
        <v>#DIV/0!</v>
      </c>
      <c r="J490" s="84" t="str">
        <f t="shared" si="80"/>
        <v>NONE</v>
      </c>
      <c r="K490" s="84"/>
      <c r="L490" s="83">
        <f t="shared" si="81"/>
        <v>0</v>
      </c>
      <c r="M490" s="82" t="str">
        <f t="shared" si="82"/>
        <v/>
      </c>
      <c r="N490">
        <f t="shared" si="83"/>
        <v>0</v>
      </c>
      <c r="O490">
        <f t="shared" si="84"/>
        <v>0</v>
      </c>
      <c r="Q490" t="e">
        <f t="shared" si="85"/>
        <v>#DIV/0!</v>
      </c>
      <c r="R490" s="80" t="e">
        <f t="shared" si="86"/>
        <v>#DIV/0!</v>
      </c>
      <c r="S490">
        <f t="shared" si="87"/>
        <v>0</v>
      </c>
    </row>
    <row r="491" spans="2:21" x14ac:dyDescent="0.25">
      <c r="B491" s="84">
        <f t="shared" si="77"/>
        <v>0</v>
      </c>
      <c r="D491" t="e">
        <f t="shared" si="78"/>
        <v>#N/A</v>
      </c>
      <c r="E491" s="85"/>
      <c r="F491"/>
      <c r="I491" s="84" t="e">
        <f t="shared" si="79"/>
        <v>#DIV/0!</v>
      </c>
      <c r="J491" s="84" t="str">
        <f t="shared" si="80"/>
        <v>NONE</v>
      </c>
      <c r="K491" s="84"/>
      <c r="L491" s="83">
        <f t="shared" si="81"/>
        <v>0</v>
      </c>
      <c r="M491" s="82" t="str">
        <f t="shared" si="82"/>
        <v/>
      </c>
      <c r="N491">
        <f t="shared" si="83"/>
        <v>0</v>
      </c>
      <c r="O491">
        <f t="shared" si="84"/>
        <v>0</v>
      </c>
      <c r="Q491" t="e">
        <f t="shared" si="85"/>
        <v>#DIV/0!</v>
      </c>
      <c r="R491" s="80" t="e">
        <f t="shared" si="86"/>
        <v>#DIV/0!</v>
      </c>
      <c r="S491">
        <f t="shared" si="87"/>
        <v>0</v>
      </c>
    </row>
    <row r="492" spans="2:21" x14ac:dyDescent="0.25">
      <c r="B492" s="84">
        <f t="shared" si="77"/>
        <v>0</v>
      </c>
      <c r="D492" t="e">
        <f t="shared" si="78"/>
        <v>#N/A</v>
      </c>
      <c r="E492" s="85"/>
      <c r="F492"/>
      <c r="I492" s="84" t="e">
        <f t="shared" si="79"/>
        <v>#DIV/0!</v>
      </c>
      <c r="J492" s="84" t="str">
        <f t="shared" si="80"/>
        <v>NONE</v>
      </c>
      <c r="K492" s="84"/>
      <c r="L492" s="83">
        <f t="shared" si="81"/>
        <v>0</v>
      </c>
      <c r="M492" s="82" t="str">
        <f t="shared" si="82"/>
        <v/>
      </c>
      <c r="N492">
        <f t="shared" si="83"/>
        <v>0</v>
      </c>
      <c r="O492">
        <f t="shared" si="84"/>
        <v>0</v>
      </c>
      <c r="Q492" t="e">
        <f t="shared" si="85"/>
        <v>#DIV/0!</v>
      </c>
      <c r="R492" s="80" t="e">
        <f t="shared" si="86"/>
        <v>#DIV/0!</v>
      </c>
      <c r="S492">
        <f t="shared" si="87"/>
        <v>0</v>
      </c>
    </row>
    <row r="493" spans="2:21" x14ac:dyDescent="0.25">
      <c r="B493" s="84">
        <f t="shared" si="77"/>
        <v>0</v>
      </c>
      <c r="D493" t="e">
        <f t="shared" si="78"/>
        <v>#N/A</v>
      </c>
      <c r="E493" s="85"/>
      <c r="F493"/>
      <c r="I493" s="84" t="e">
        <f t="shared" si="79"/>
        <v>#DIV/0!</v>
      </c>
      <c r="J493" s="84" t="str">
        <f t="shared" si="80"/>
        <v>NONE</v>
      </c>
      <c r="K493" s="84"/>
      <c r="L493" s="83">
        <f t="shared" si="81"/>
        <v>0</v>
      </c>
      <c r="M493" s="82" t="str">
        <f t="shared" si="82"/>
        <v/>
      </c>
      <c r="N493">
        <f t="shared" si="83"/>
        <v>0</v>
      </c>
      <c r="O493">
        <f t="shared" si="84"/>
        <v>0</v>
      </c>
      <c r="Q493" t="e">
        <f t="shared" si="85"/>
        <v>#DIV/0!</v>
      </c>
      <c r="R493" s="80" t="e">
        <f t="shared" si="86"/>
        <v>#DIV/0!</v>
      </c>
      <c r="S493">
        <f t="shared" si="87"/>
        <v>0</v>
      </c>
    </row>
    <row r="494" spans="2:21" x14ac:dyDescent="0.25">
      <c r="B494" s="84">
        <f t="shared" si="77"/>
        <v>0</v>
      </c>
      <c r="D494" t="e">
        <f t="shared" si="78"/>
        <v>#N/A</v>
      </c>
      <c r="E494" s="85"/>
      <c r="F494"/>
      <c r="I494" s="84" t="e">
        <f t="shared" si="79"/>
        <v>#DIV/0!</v>
      </c>
      <c r="J494" s="84" t="str">
        <f t="shared" si="80"/>
        <v>NONE</v>
      </c>
      <c r="K494" s="84"/>
      <c r="L494" s="83">
        <f t="shared" si="81"/>
        <v>0</v>
      </c>
      <c r="M494" s="82" t="str">
        <f t="shared" si="82"/>
        <v/>
      </c>
      <c r="N494">
        <f t="shared" si="83"/>
        <v>0</v>
      </c>
      <c r="O494">
        <f t="shared" si="84"/>
        <v>0</v>
      </c>
      <c r="Q494" t="e">
        <f t="shared" si="85"/>
        <v>#DIV/0!</v>
      </c>
      <c r="R494" s="80" t="e">
        <f t="shared" si="86"/>
        <v>#DIV/0!</v>
      </c>
      <c r="S494">
        <f t="shared" si="87"/>
        <v>0</v>
      </c>
    </row>
    <row r="495" spans="2:21" x14ac:dyDescent="0.25">
      <c r="B495" s="84">
        <f t="shared" si="77"/>
        <v>0</v>
      </c>
      <c r="D495" t="e">
        <f t="shared" si="78"/>
        <v>#N/A</v>
      </c>
      <c r="E495" s="85"/>
      <c r="F495"/>
      <c r="I495" s="84" t="e">
        <f t="shared" si="79"/>
        <v>#DIV/0!</v>
      </c>
      <c r="J495" s="84" t="str">
        <f t="shared" si="80"/>
        <v>NONE</v>
      </c>
      <c r="K495" s="84"/>
      <c r="L495" s="83">
        <f t="shared" si="81"/>
        <v>0</v>
      </c>
      <c r="M495" s="82" t="str">
        <f t="shared" si="82"/>
        <v/>
      </c>
      <c r="N495">
        <f t="shared" si="83"/>
        <v>0</v>
      </c>
      <c r="O495">
        <f t="shared" si="84"/>
        <v>0</v>
      </c>
      <c r="Q495" t="e">
        <f t="shared" si="85"/>
        <v>#DIV/0!</v>
      </c>
      <c r="R495" s="80" t="e">
        <f t="shared" si="86"/>
        <v>#DIV/0!</v>
      </c>
      <c r="S495">
        <f t="shared" si="87"/>
        <v>0</v>
      </c>
    </row>
    <row r="496" spans="2:21" x14ac:dyDescent="0.25">
      <c r="B496" s="84">
        <f t="shared" si="77"/>
        <v>0</v>
      </c>
      <c r="D496" t="e">
        <f t="shared" si="78"/>
        <v>#N/A</v>
      </c>
      <c r="E496" s="85"/>
      <c r="F496"/>
      <c r="I496" s="84" t="e">
        <f t="shared" si="79"/>
        <v>#DIV/0!</v>
      </c>
      <c r="J496" s="84" t="str">
        <f t="shared" si="80"/>
        <v>NONE</v>
      </c>
      <c r="K496" s="84"/>
      <c r="L496" s="83">
        <f t="shared" si="81"/>
        <v>0</v>
      </c>
      <c r="M496" s="82" t="str">
        <f t="shared" si="82"/>
        <v/>
      </c>
      <c r="N496">
        <f t="shared" si="83"/>
        <v>0</v>
      </c>
      <c r="O496">
        <f t="shared" si="84"/>
        <v>0</v>
      </c>
      <c r="Q496" t="e">
        <f t="shared" si="85"/>
        <v>#DIV/0!</v>
      </c>
      <c r="R496" s="80" t="e">
        <f t="shared" si="86"/>
        <v>#DIV/0!</v>
      </c>
      <c r="S496">
        <f t="shared" si="87"/>
        <v>0</v>
      </c>
    </row>
    <row r="497" spans="2:19" x14ac:dyDescent="0.25">
      <c r="B497" s="84">
        <f t="shared" si="77"/>
        <v>0</v>
      </c>
      <c r="D497" t="e">
        <f t="shared" si="78"/>
        <v>#N/A</v>
      </c>
      <c r="E497" s="85"/>
      <c r="F497"/>
      <c r="I497" s="84" t="e">
        <f t="shared" si="79"/>
        <v>#DIV/0!</v>
      </c>
      <c r="J497" s="84" t="str">
        <f t="shared" si="80"/>
        <v>NONE</v>
      </c>
      <c r="K497" s="84"/>
      <c r="L497" s="83">
        <f t="shared" si="81"/>
        <v>0</v>
      </c>
      <c r="M497" s="82" t="str">
        <f t="shared" si="82"/>
        <v/>
      </c>
      <c r="N497">
        <f t="shared" si="83"/>
        <v>0</v>
      </c>
      <c r="O497">
        <f t="shared" si="84"/>
        <v>0</v>
      </c>
      <c r="Q497" t="e">
        <f t="shared" si="85"/>
        <v>#DIV/0!</v>
      </c>
      <c r="R497" s="80" t="e">
        <f t="shared" si="86"/>
        <v>#DIV/0!</v>
      </c>
      <c r="S497">
        <f t="shared" si="87"/>
        <v>0</v>
      </c>
    </row>
    <row r="498" spans="2:19" x14ac:dyDescent="0.25">
      <c r="B498" s="84">
        <f t="shared" si="77"/>
        <v>0</v>
      </c>
      <c r="D498" t="e">
        <f t="shared" si="78"/>
        <v>#N/A</v>
      </c>
      <c r="E498" s="85"/>
      <c r="F498"/>
      <c r="I498" s="84" t="e">
        <f t="shared" si="79"/>
        <v>#DIV/0!</v>
      </c>
      <c r="J498" s="84" t="str">
        <f t="shared" si="80"/>
        <v>NONE</v>
      </c>
      <c r="K498" s="84"/>
      <c r="L498" s="83">
        <f t="shared" si="81"/>
        <v>0</v>
      </c>
      <c r="M498" s="82" t="str">
        <f t="shared" si="82"/>
        <v/>
      </c>
      <c r="N498">
        <f t="shared" si="83"/>
        <v>0</v>
      </c>
      <c r="O498">
        <f t="shared" si="84"/>
        <v>0</v>
      </c>
      <c r="Q498" t="e">
        <f t="shared" si="85"/>
        <v>#DIV/0!</v>
      </c>
      <c r="R498" s="80" t="e">
        <f t="shared" si="86"/>
        <v>#DIV/0!</v>
      </c>
      <c r="S498">
        <f t="shared" si="87"/>
        <v>0</v>
      </c>
    </row>
    <row r="499" spans="2:19" x14ac:dyDescent="0.25">
      <c r="B499" s="84">
        <f t="shared" si="77"/>
        <v>0</v>
      </c>
      <c r="D499" t="e">
        <f t="shared" si="78"/>
        <v>#N/A</v>
      </c>
      <c r="E499" s="85"/>
      <c r="F499"/>
      <c r="I499" s="84" t="e">
        <f t="shared" si="79"/>
        <v>#DIV/0!</v>
      </c>
      <c r="J499" s="84" t="str">
        <f t="shared" si="80"/>
        <v>NONE</v>
      </c>
      <c r="K499" s="84"/>
      <c r="L499" s="83">
        <f t="shared" si="81"/>
        <v>0</v>
      </c>
      <c r="M499" s="82" t="str">
        <f t="shared" si="82"/>
        <v/>
      </c>
      <c r="N499">
        <f t="shared" si="83"/>
        <v>0</v>
      </c>
      <c r="O499">
        <f t="shared" si="84"/>
        <v>0</v>
      </c>
      <c r="Q499" t="e">
        <f t="shared" si="85"/>
        <v>#DIV/0!</v>
      </c>
      <c r="R499" s="80" t="e">
        <f t="shared" si="86"/>
        <v>#DIV/0!</v>
      </c>
      <c r="S499">
        <f t="shared" si="87"/>
        <v>0</v>
      </c>
    </row>
    <row r="500" spans="2:19" x14ac:dyDescent="0.25">
      <c r="B500" s="84">
        <f t="shared" si="77"/>
        <v>0</v>
      </c>
      <c r="D500" t="e">
        <f t="shared" si="78"/>
        <v>#N/A</v>
      </c>
      <c r="E500" s="85"/>
      <c r="F500"/>
      <c r="I500" s="84" t="e">
        <f t="shared" si="79"/>
        <v>#DIV/0!</v>
      </c>
      <c r="J500" s="84" t="str">
        <f t="shared" si="80"/>
        <v>NONE</v>
      </c>
      <c r="K500" s="84"/>
      <c r="L500" s="83">
        <f t="shared" si="81"/>
        <v>0</v>
      </c>
      <c r="M500" s="82" t="str">
        <f t="shared" si="82"/>
        <v/>
      </c>
      <c r="N500">
        <f t="shared" si="83"/>
        <v>0</v>
      </c>
      <c r="O500">
        <f t="shared" si="84"/>
        <v>0</v>
      </c>
      <c r="Q500" t="e">
        <f t="shared" si="85"/>
        <v>#DIV/0!</v>
      </c>
      <c r="R500" s="80" t="e">
        <f t="shared" si="86"/>
        <v>#DIV/0!</v>
      </c>
      <c r="S500">
        <f t="shared" si="87"/>
        <v>0</v>
      </c>
    </row>
    <row r="501" spans="2:19" x14ac:dyDescent="0.25">
      <c r="B501" s="84">
        <f t="shared" si="77"/>
        <v>0</v>
      </c>
      <c r="D501" t="e">
        <f t="shared" si="78"/>
        <v>#N/A</v>
      </c>
      <c r="E501" s="85"/>
      <c r="F501"/>
      <c r="I501" s="84" t="e">
        <f t="shared" si="79"/>
        <v>#DIV/0!</v>
      </c>
      <c r="J501" s="84" t="str">
        <f t="shared" si="80"/>
        <v>NONE</v>
      </c>
      <c r="K501" s="84"/>
      <c r="L501" s="83">
        <f t="shared" si="81"/>
        <v>0</v>
      </c>
      <c r="M501" s="82" t="str">
        <f t="shared" si="82"/>
        <v/>
      </c>
      <c r="N501">
        <f t="shared" si="83"/>
        <v>0</v>
      </c>
      <c r="O501">
        <f t="shared" si="84"/>
        <v>0</v>
      </c>
      <c r="Q501" t="e">
        <f t="shared" si="85"/>
        <v>#DIV/0!</v>
      </c>
      <c r="R501" s="80" t="e">
        <f t="shared" si="86"/>
        <v>#DIV/0!</v>
      </c>
      <c r="S501">
        <f t="shared" si="87"/>
        <v>0</v>
      </c>
    </row>
    <row r="502" spans="2:19" x14ac:dyDescent="0.25">
      <c r="B502" s="84">
        <f t="shared" si="77"/>
        <v>0</v>
      </c>
      <c r="D502" t="e">
        <f t="shared" si="78"/>
        <v>#N/A</v>
      </c>
      <c r="E502" s="85"/>
      <c r="F502"/>
      <c r="I502" s="84" t="e">
        <f t="shared" si="79"/>
        <v>#DIV/0!</v>
      </c>
      <c r="J502" s="84" t="str">
        <f t="shared" si="80"/>
        <v>NONE</v>
      </c>
      <c r="K502" s="84"/>
      <c r="L502" s="83">
        <f t="shared" si="81"/>
        <v>0</v>
      </c>
      <c r="M502" s="82" t="str">
        <f t="shared" si="82"/>
        <v/>
      </c>
      <c r="N502">
        <f t="shared" si="83"/>
        <v>0</v>
      </c>
      <c r="O502">
        <f t="shared" si="84"/>
        <v>0</v>
      </c>
      <c r="Q502" t="e">
        <f t="shared" si="85"/>
        <v>#DIV/0!</v>
      </c>
      <c r="R502" s="80" t="e">
        <f t="shared" si="86"/>
        <v>#DIV/0!</v>
      </c>
      <c r="S502">
        <f t="shared" si="87"/>
        <v>0</v>
      </c>
    </row>
    <row r="503" spans="2:19" x14ac:dyDescent="0.25">
      <c r="B503" s="84">
        <f t="shared" si="77"/>
        <v>0</v>
      </c>
      <c r="D503" t="e">
        <f t="shared" si="78"/>
        <v>#N/A</v>
      </c>
      <c r="E503" s="85"/>
      <c r="F503"/>
      <c r="I503" s="84" t="e">
        <f t="shared" si="79"/>
        <v>#DIV/0!</v>
      </c>
      <c r="J503" s="84" t="str">
        <f t="shared" si="80"/>
        <v>NONE</v>
      </c>
      <c r="K503" s="84"/>
      <c r="L503" s="83">
        <f t="shared" si="81"/>
        <v>0</v>
      </c>
      <c r="M503" s="82" t="str">
        <f t="shared" si="82"/>
        <v/>
      </c>
      <c r="N503">
        <f t="shared" si="83"/>
        <v>0</v>
      </c>
      <c r="O503">
        <f t="shared" si="84"/>
        <v>0</v>
      </c>
      <c r="Q503" t="e">
        <f t="shared" si="85"/>
        <v>#DIV/0!</v>
      </c>
      <c r="R503" s="80" t="e">
        <f t="shared" si="86"/>
        <v>#DIV/0!</v>
      </c>
      <c r="S503">
        <f t="shared" si="87"/>
        <v>0</v>
      </c>
    </row>
    <row r="504" spans="2:19" x14ac:dyDescent="0.25">
      <c r="B504" s="84">
        <f t="shared" si="77"/>
        <v>0</v>
      </c>
      <c r="D504" t="e">
        <f t="shared" si="78"/>
        <v>#N/A</v>
      </c>
      <c r="E504" s="85"/>
      <c r="F504"/>
      <c r="I504" s="84" t="e">
        <f t="shared" si="79"/>
        <v>#DIV/0!</v>
      </c>
      <c r="J504" s="84" t="str">
        <f t="shared" si="80"/>
        <v>NONE</v>
      </c>
      <c r="K504" s="84"/>
      <c r="L504" s="83">
        <f t="shared" si="81"/>
        <v>0</v>
      </c>
      <c r="M504" s="82" t="str">
        <f t="shared" si="82"/>
        <v/>
      </c>
      <c r="N504">
        <f t="shared" si="83"/>
        <v>0</v>
      </c>
      <c r="O504">
        <f t="shared" si="84"/>
        <v>0</v>
      </c>
      <c r="Q504" t="e">
        <f t="shared" si="85"/>
        <v>#DIV/0!</v>
      </c>
      <c r="R504" s="80" t="e">
        <f t="shared" si="86"/>
        <v>#DIV/0!</v>
      </c>
      <c r="S504">
        <f t="shared" si="87"/>
        <v>0</v>
      </c>
    </row>
    <row r="505" spans="2:19" x14ac:dyDescent="0.25">
      <c r="B505" s="84">
        <f t="shared" si="77"/>
        <v>0</v>
      </c>
      <c r="D505" t="e">
        <f t="shared" si="78"/>
        <v>#N/A</v>
      </c>
      <c r="E505" s="85"/>
      <c r="F505"/>
      <c r="I505" s="84" t="e">
        <f t="shared" si="79"/>
        <v>#DIV/0!</v>
      </c>
      <c r="J505" s="84" t="str">
        <f t="shared" si="80"/>
        <v>NONE</v>
      </c>
      <c r="K505" s="84"/>
      <c r="L505" s="83">
        <f t="shared" si="81"/>
        <v>0</v>
      </c>
      <c r="M505" s="82" t="str">
        <f t="shared" si="82"/>
        <v/>
      </c>
      <c r="N505">
        <f t="shared" si="83"/>
        <v>0</v>
      </c>
      <c r="O505">
        <f t="shared" si="84"/>
        <v>0</v>
      </c>
      <c r="Q505" t="e">
        <f t="shared" si="85"/>
        <v>#DIV/0!</v>
      </c>
      <c r="R505" s="80" t="e">
        <f t="shared" si="86"/>
        <v>#DIV/0!</v>
      </c>
      <c r="S505">
        <f t="shared" si="87"/>
        <v>0</v>
      </c>
    </row>
    <row r="506" spans="2:19" x14ac:dyDescent="0.25">
      <c r="B506" s="84">
        <f t="shared" si="77"/>
        <v>0</v>
      </c>
      <c r="D506" t="e">
        <f t="shared" si="78"/>
        <v>#N/A</v>
      </c>
      <c r="E506" s="85"/>
      <c r="F506"/>
      <c r="I506" s="84" t="e">
        <f t="shared" si="79"/>
        <v>#DIV/0!</v>
      </c>
      <c r="J506" s="84" t="str">
        <f t="shared" si="80"/>
        <v>NONE</v>
      </c>
      <c r="K506" s="84"/>
      <c r="L506" s="83">
        <f t="shared" si="81"/>
        <v>0</v>
      </c>
      <c r="M506" s="82" t="str">
        <f t="shared" si="82"/>
        <v/>
      </c>
      <c r="N506">
        <f t="shared" si="83"/>
        <v>0</v>
      </c>
      <c r="O506">
        <f t="shared" si="84"/>
        <v>0</v>
      </c>
      <c r="Q506" t="e">
        <f t="shared" si="85"/>
        <v>#DIV/0!</v>
      </c>
      <c r="R506" s="80" t="e">
        <f t="shared" si="86"/>
        <v>#DIV/0!</v>
      </c>
      <c r="S506">
        <f t="shared" si="87"/>
        <v>0</v>
      </c>
    </row>
    <row r="507" spans="2:19" x14ac:dyDescent="0.25">
      <c r="B507" s="84">
        <f t="shared" si="77"/>
        <v>0</v>
      </c>
      <c r="D507" t="e">
        <f t="shared" si="78"/>
        <v>#N/A</v>
      </c>
      <c r="E507" s="85"/>
      <c r="F507"/>
      <c r="I507" s="84" t="e">
        <f t="shared" si="79"/>
        <v>#DIV/0!</v>
      </c>
      <c r="J507" s="84" t="str">
        <f t="shared" si="80"/>
        <v>NONE</v>
      </c>
      <c r="K507" s="84"/>
      <c r="L507" s="83">
        <f t="shared" si="81"/>
        <v>0</v>
      </c>
      <c r="M507" s="82" t="str">
        <f t="shared" si="82"/>
        <v/>
      </c>
      <c r="N507">
        <f t="shared" si="83"/>
        <v>0</v>
      </c>
      <c r="O507">
        <f t="shared" si="84"/>
        <v>0</v>
      </c>
      <c r="Q507" t="e">
        <f t="shared" si="85"/>
        <v>#DIV/0!</v>
      </c>
      <c r="R507" s="80" t="e">
        <f t="shared" si="86"/>
        <v>#DIV/0!</v>
      </c>
      <c r="S507">
        <f t="shared" si="87"/>
        <v>0</v>
      </c>
    </row>
    <row r="508" spans="2:19" x14ac:dyDescent="0.25">
      <c r="B508" s="84">
        <f t="shared" si="77"/>
        <v>0</v>
      </c>
      <c r="D508" t="e">
        <f t="shared" si="78"/>
        <v>#N/A</v>
      </c>
      <c r="E508" s="85"/>
      <c r="F508"/>
      <c r="I508" s="84" t="e">
        <f t="shared" si="79"/>
        <v>#DIV/0!</v>
      </c>
      <c r="J508" s="84" t="str">
        <f t="shared" si="80"/>
        <v>NONE</v>
      </c>
      <c r="K508" s="84"/>
      <c r="L508" s="83">
        <f t="shared" si="81"/>
        <v>0</v>
      </c>
      <c r="M508" s="82" t="str">
        <f t="shared" si="82"/>
        <v/>
      </c>
      <c r="N508">
        <f t="shared" si="83"/>
        <v>0</v>
      </c>
      <c r="O508">
        <f t="shared" si="84"/>
        <v>0</v>
      </c>
      <c r="Q508" t="e">
        <f t="shared" si="85"/>
        <v>#DIV/0!</v>
      </c>
      <c r="R508" s="80" t="e">
        <f t="shared" si="86"/>
        <v>#DIV/0!</v>
      </c>
      <c r="S508">
        <f t="shared" si="87"/>
        <v>0</v>
      </c>
    </row>
    <row r="509" spans="2:19" x14ac:dyDescent="0.25">
      <c r="B509" s="84">
        <f t="shared" si="77"/>
        <v>0</v>
      </c>
      <c r="D509" t="e">
        <f t="shared" si="78"/>
        <v>#N/A</v>
      </c>
      <c r="E509" s="85"/>
      <c r="F509"/>
      <c r="I509" s="84" t="e">
        <f t="shared" si="79"/>
        <v>#DIV/0!</v>
      </c>
      <c r="J509" s="84" t="str">
        <f t="shared" si="80"/>
        <v>NONE</v>
      </c>
      <c r="K509" s="84"/>
      <c r="L509" s="83">
        <f t="shared" si="81"/>
        <v>0</v>
      </c>
      <c r="M509" s="82" t="str">
        <f t="shared" si="82"/>
        <v/>
      </c>
      <c r="N509">
        <f t="shared" si="83"/>
        <v>0</v>
      </c>
      <c r="O509">
        <f t="shared" si="84"/>
        <v>0</v>
      </c>
      <c r="Q509" t="e">
        <f t="shared" si="85"/>
        <v>#DIV/0!</v>
      </c>
      <c r="R509" s="80" t="e">
        <f t="shared" si="86"/>
        <v>#DIV/0!</v>
      </c>
      <c r="S509">
        <f t="shared" si="87"/>
        <v>0</v>
      </c>
    </row>
    <row r="510" spans="2:19" x14ac:dyDescent="0.25">
      <c r="B510" s="84">
        <f t="shared" si="77"/>
        <v>0</v>
      </c>
      <c r="D510" t="e">
        <f t="shared" si="78"/>
        <v>#N/A</v>
      </c>
      <c r="E510" s="85"/>
      <c r="F510"/>
      <c r="I510" s="84" t="e">
        <f t="shared" si="79"/>
        <v>#DIV/0!</v>
      </c>
      <c r="J510" s="84" t="str">
        <f t="shared" si="80"/>
        <v>NONE</v>
      </c>
      <c r="K510" s="84"/>
      <c r="L510" s="83">
        <f t="shared" si="81"/>
        <v>0</v>
      </c>
      <c r="M510" s="82" t="str">
        <f t="shared" si="82"/>
        <v/>
      </c>
      <c r="N510">
        <f t="shared" si="83"/>
        <v>0</v>
      </c>
      <c r="O510">
        <f t="shared" si="84"/>
        <v>0</v>
      </c>
      <c r="Q510" t="e">
        <f t="shared" si="85"/>
        <v>#DIV/0!</v>
      </c>
      <c r="R510" s="80" t="e">
        <f t="shared" si="86"/>
        <v>#DIV/0!</v>
      </c>
      <c r="S510">
        <f t="shared" si="87"/>
        <v>0</v>
      </c>
    </row>
    <row r="511" spans="2:19" x14ac:dyDescent="0.25">
      <c r="B511" s="84">
        <f t="shared" si="77"/>
        <v>0</v>
      </c>
      <c r="D511" t="e">
        <f t="shared" si="78"/>
        <v>#N/A</v>
      </c>
      <c r="E511" s="85"/>
      <c r="F511"/>
      <c r="I511" s="84" t="e">
        <f t="shared" si="79"/>
        <v>#DIV/0!</v>
      </c>
      <c r="J511" s="84" t="str">
        <f t="shared" si="80"/>
        <v>NONE</v>
      </c>
      <c r="K511" s="84"/>
      <c r="L511" s="83">
        <f t="shared" si="81"/>
        <v>0</v>
      </c>
      <c r="M511" s="82" t="str">
        <f t="shared" si="82"/>
        <v/>
      </c>
      <c r="N511">
        <f t="shared" si="83"/>
        <v>0</v>
      </c>
      <c r="O511">
        <f t="shared" si="84"/>
        <v>0</v>
      </c>
      <c r="Q511" t="e">
        <f t="shared" si="85"/>
        <v>#DIV/0!</v>
      </c>
      <c r="R511" s="80" t="e">
        <f t="shared" si="86"/>
        <v>#DIV/0!</v>
      </c>
      <c r="S511">
        <f t="shared" si="87"/>
        <v>0</v>
      </c>
    </row>
    <row r="512" spans="2:19" x14ac:dyDescent="0.25">
      <c r="B512" s="84">
        <f t="shared" si="77"/>
        <v>0</v>
      </c>
      <c r="D512" t="e">
        <f t="shared" si="78"/>
        <v>#N/A</v>
      </c>
      <c r="E512" s="85"/>
      <c r="F512"/>
      <c r="I512" s="84" t="e">
        <f t="shared" si="79"/>
        <v>#DIV/0!</v>
      </c>
      <c r="J512" s="84" t="str">
        <f t="shared" si="80"/>
        <v>NONE</v>
      </c>
      <c r="K512" s="84"/>
      <c r="L512" s="83">
        <f t="shared" si="81"/>
        <v>0</v>
      </c>
      <c r="M512" s="82" t="str">
        <f t="shared" si="82"/>
        <v/>
      </c>
      <c r="N512">
        <f t="shared" si="83"/>
        <v>0</v>
      </c>
      <c r="O512">
        <f t="shared" si="84"/>
        <v>0</v>
      </c>
      <c r="Q512" t="e">
        <f t="shared" si="85"/>
        <v>#DIV/0!</v>
      </c>
      <c r="R512" s="80" t="e">
        <f t="shared" si="86"/>
        <v>#DIV/0!</v>
      </c>
      <c r="S512">
        <f t="shared" si="87"/>
        <v>0</v>
      </c>
    </row>
    <row r="513" spans="2:19" x14ac:dyDescent="0.25">
      <c r="B513" s="84">
        <f t="shared" si="77"/>
        <v>0</v>
      </c>
      <c r="D513" t="e">
        <f t="shared" si="78"/>
        <v>#N/A</v>
      </c>
      <c r="E513" s="85"/>
      <c r="F513"/>
      <c r="I513" s="84" t="e">
        <f t="shared" si="79"/>
        <v>#DIV/0!</v>
      </c>
      <c r="J513" s="84" t="str">
        <f t="shared" si="80"/>
        <v>NONE</v>
      </c>
      <c r="K513" s="84"/>
      <c r="L513" s="83">
        <f t="shared" si="81"/>
        <v>0</v>
      </c>
      <c r="M513" s="82" t="str">
        <f t="shared" si="82"/>
        <v/>
      </c>
      <c r="N513">
        <f t="shared" si="83"/>
        <v>0</v>
      </c>
      <c r="O513">
        <f t="shared" si="84"/>
        <v>0</v>
      </c>
      <c r="Q513" t="e">
        <f t="shared" si="85"/>
        <v>#DIV/0!</v>
      </c>
      <c r="R513" s="80" t="e">
        <f t="shared" si="86"/>
        <v>#DIV/0!</v>
      </c>
      <c r="S513">
        <f t="shared" si="87"/>
        <v>0</v>
      </c>
    </row>
    <row r="514" spans="2:19" x14ac:dyDescent="0.25">
      <c r="B514" s="84">
        <f t="shared" si="77"/>
        <v>0</v>
      </c>
      <c r="D514" t="e">
        <f t="shared" si="78"/>
        <v>#N/A</v>
      </c>
      <c r="E514" s="85"/>
      <c r="F514"/>
      <c r="I514" s="84" t="e">
        <f t="shared" si="79"/>
        <v>#DIV/0!</v>
      </c>
      <c r="J514" s="84" t="str">
        <f t="shared" si="80"/>
        <v>NONE</v>
      </c>
      <c r="K514" s="84"/>
      <c r="L514" s="83">
        <f t="shared" si="81"/>
        <v>0</v>
      </c>
      <c r="M514" s="82" t="str">
        <f t="shared" si="82"/>
        <v/>
      </c>
      <c r="N514">
        <f t="shared" si="83"/>
        <v>0</v>
      </c>
      <c r="O514">
        <f t="shared" si="84"/>
        <v>0</v>
      </c>
      <c r="Q514" t="e">
        <f t="shared" si="85"/>
        <v>#DIV/0!</v>
      </c>
      <c r="R514" s="80" t="e">
        <f t="shared" si="86"/>
        <v>#DIV/0!</v>
      </c>
      <c r="S514">
        <f t="shared" si="87"/>
        <v>0</v>
      </c>
    </row>
    <row r="515" spans="2:19" x14ac:dyDescent="0.25">
      <c r="B515" s="84">
        <f t="shared" ref="B515:B578" si="88">ROUND(L515,3)</f>
        <v>0</v>
      </c>
      <c r="D515" t="e">
        <f t="shared" ref="D515:D578" si="89">ROUND(IF(F515=4,IF(C515&gt;10,(1*$Y$6+2*$Y$7+7*$Y$8+(C515-10)*$Y$9)/C515,IF(C515&gt;3,(1*$Y$6+2*$Y$7+(C515-3)*$Y$8)/C515,IF(C515&gt;1,(1*$Y$6+(C515-1)*$Y$7)/C515,$Y$6))),VLOOKUP(F515,$W$3:$Y$11,3,FALSE)),2)</f>
        <v>#N/A</v>
      </c>
      <c r="E515" s="85"/>
      <c r="F515"/>
      <c r="I515" s="84" t="e">
        <f t="shared" ref="I515:I578" si="90">ROUND(H515/G515,3)</f>
        <v>#DIV/0!</v>
      </c>
      <c r="J515" s="84" t="str">
        <f t="shared" ref="J515:J578" si="91">IF(C515=0,"NONE",IF(B515&gt;C515,"CHECK",""))</f>
        <v>NONE</v>
      </c>
      <c r="K515" s="84"/>
      <c r="L515" s="83">
        <f t="shared" ref="L515:L578" si="92">IF(C515=0,H515,IF(AND(2&lt;G515,G515&lt;15),IF(ABS(G515-C515)&gt;2,H515,IF(I515=1,I515*C515,IF(H515&lt;C515,H515,I515*C515))),IF(G515&lt;2,IF(AND(ABS(G515-C515)/G515&gt;=0.4,ABS(G515-C515)&gt;=0.2),H515,I515*C515),IF(ABS(G515-C515)/G515&gt;0.15,H515,IF(I515=1,I515*C515,IF(H515&lt;C515,H515,I515*C515))))))</f>
        <v>0</v>
      </c>
      <c r="M515" s="82" t="str">
        <f t="shared" ref="M515:M578" si="93">IF(LEFT(RIGHT(A515,6),1)= "9", "PERSONAL PROPERTY", "")</f>
        <v/>
      </c>
      <c r="N515">
        <f t="shared" ref="N515:N578" si="94">IF(B515&gt;C515,1,0)</f>
        <v>0</v>
      </c>
      <c r="O515">
        <f t="shared" ref="O515:O578" si="95">ABS(B515-H515)</f>
        <v>0</v>
      </c>
      <c r="Q515" t="e">
        <f t="shared" ref="Q515:Q578" si="96">IF(ABS(C515-G515)/G515&gt;0.1,1,0)</f>
        <v>#DIV/0!</v>
      </c>
      <c r="R515" s="80" t="e">
        <f t="shared" ref="R515:R578" si="97">ABS(C515-G515)/G515</f>
        <v>#DIV/0!</v>
      </c>
      <c r="S515">
        <f t="shared" ref="S515:S578" si="98">ABS(C515-G515)</f>
        <v>0</v>
      </c>
    </row>
    <row r="516" spans="2:19" x14ac:dyDescent="0.25">
      <c r="B516" s="84">
        <f t="shared" si="88"/>
        <v>0</v>
      </c>
      <c r="D516" t="e">
        <f t="shared" si="89"/>
        <v>#N/A</v>
      </c>
      <c r="E516" s="85"/>
      <c r="F516"/>
      <c r="I516" s="84" t="e">
        <f t="shared" si="90"/>
        <v>#DIV/0!</v>
      </c>
      <c r="J516" s="84" t="str">
        <f t="shared" si="91"/>
        <v>NONE</v>
      </c>
      <c r="K516" s="84"/>
      <c r="L516" s="83">
        <f t="shared" si="92"/>
        <v>0</v>
      </c>
      <c r="M516" s="82" t="str">
        <f t="shared" si="93"/>
        <v/>
      </c>
      <c r="N516">
        <f t="shared" si="94"/>
        <v>0</v>
      </c>
      <c r="O516">
        <f t="shared" si="95"/>
        <v>0</v>
      </c>
      <c r="Q516" t="e">
        <f t="shared" si="96"/>
        <v>#DIV/0!</v>
      </c>
      <c r="R516" s="80" t="e">
        <f t="shared" si="97"/>
        <v>#DIV/0!</v>
      </c>
      <c r="S516">
        <f t="shared" si="98"/>
        <v>0</v>
      </c>
    </row>
    <row r="517" spans="2:19" x14ac:dyDescent="0.25">
      <c r="B517" s="84">
        <f t="shared" si="88"/>
        <v>0</v>
      </c>
      <c r="D517" t="e">
        <f t="shared" si="89"/>
        <v>#N/A</v>
      </c>
      <c r="E517" s="85"/>
      <c r="F517"/>
      <c r="I517" s="84" t="e">
        <f t="shared" si="90"/>
        <v>#DIV/0!</v>
      </c>
      <c r="J517" s="84" t="str">
        <f t="shared" si="91"/>
        <v>NONE</v>
      </c>
      <c r="K517" s="84"/>
      <c r="L517" s="83">
        <f t="shared" si="92"/>
        <v>0</v>
      </c>
      <c r="M517" s="82" t="str">
        <f t="shared" si="93"/>
        <v/>
      </c>
      <c r="N517">
        <f t="shared" si="94"/>
        <v>0</v>
      </c>
      <c r="O517">
        <f t="shared" si="95"/>
        <v>0</v>
      </c>
      <c r="Q517" t="e">
        <f t="shared" si="96"/>
        <v>#DIV/0!</v>
      </c>
      <c r="R517" s="80" t="e">
        <f t="shared" si="97"/>
        <v>#DIV/0!</v>
      </c>
      <c r="S517">
        <f t="shared" si="98"/>
        <v>0</v>
      </c>
    </row>
    <row r="518" spans="2:19" x14ac:dyDescent="0.25">
      <c r="B518" s="84">
        <f t="shared" si="88"/>
        <v>0</v>
      </c>
      <c r="D518" t="e">
        <f t="shared" si="89"/>
        <v>#N/A</v>
      </c>
      <c r="E518" s="85"/>
      <c r="F518"/>
      <c r="I518" s="84" t="e">
        <f t="shared" si="90"/>
        <v>#DIV/0!</v>
      </c>
      <c r="J518" s="84" t="str">
        <f t="shared" si="91"/>
        <v>NONE</v>
      </c>
      <c r="K518" s="84"/>
      <c r="L518" s="83">
        <f t="shared" si="92"/>
        <v>0</v>
      </c>
      <c r="M518" s="82" t="str">
        <f t="shared" si="93"/>
        <v/>
      </c>
      <c r="N518">
        <f t="shared" si="94"/>
        <v>0</v>
      </c>
      <c r="O518">
        <f t="shared" si="95"/>
        <v>0</v>
      </c>
      <c r="Q518" t="e">
        <f t="shared" si="96"/>
        <v>#DIV/0!</v>
      </c>
      <c r="R518" s="80" t="e">
        <f t="shared" si="97"/>
        <v>#DIV/0!</v>
      </c>
      <c r="S518">
        <f t="shared" si="98"/>
        <v>0</v>
      </c>
    </row>
    <row r="519" spans="2:19" x14ac:dyDescent="0.25">
      <c r="B519" s="84">
        <f t="shared" si="88"/>
        <v>0</v>
      </c>
      <c r="D519" t="e">
        <f t="shared" si="89"/>
        <v>#N/A</v>
      </c>
      <c r="E519" s="85"/>
      <c r="F519"/>
      <c r="I519" s="84" t="e">
        <f t="shared" si="90"/>
        <v>#DIV/0!</v>
      </c>
      <c r="J519" s="84" t="str">
        <f t="shared" si="91"/>
        <v>NONE</v>
      </c>
      <c r="K519" s="84"/>
      <c r="L519" s="83">
        <f t="shared" si="92"/>
        <v>0</v>
      </c>
      <c r="M519" s="82" t="str">
        <f t="shared" si="93"/>
        <v/>
      </c>
      <c r="N519">
        <f t="shared" si="94"/>
        <v>0</v>
      </c>
      <c r="O519">
        <f t="shared" si="95"/>
        <v>0</v>
      </c>
      <c r="Q519" t="e">
        <f t="shared" si="96"/>
        <v>#DIV/0!</v>
      </c>
      <c r="R519" s="80" t="e">
        <f t="shared" si="97"/>
        <v>#DIV/0!</v>
      </c>
      <c r="S519">
        <f t="shared" si="98"/>
        <v>0</v>
      </c>
    </row>
    <row r="520" spans="2:19" x14ac:dyDescent="0.25">
      <c r="B520" s="84">
        <f t="shared" si="88"/>
        <v>0</v>
      </c>
      <c r="D520" t="e">
        <f t="shared" si="89"/>
        <v>#N/A</v>
      </c>
      <c r="E520" s="85"/>
      <c r="F520"/>
      <c r="I520" s="84" t="e">
        <f t="shared" si="90"/>
        <v>#DIV/0!</v>
      </c>
      <c r="J520" s="84" t="str">
        <f t="shared" si="91"/>
        <v>NONE</v>
      </c>
      <c r="K520" s="84"/>
      <c r="L520" s="83">
        <f t="shared" si="92"/>
        <v>0</v>
      </c>
      <c r="M520" s="82" t="str">
        <f t="shared" si="93"/>
        <v/>
      </c>
      <c r="N520">
        <f t="shared" si="94"/>
        <v>0</v>
      </c>
      <c r="O520">
        <f t="shared" si="95"/>
        <v>0</v>
      </c>
      <c r="Q520" t="e">
        <f t="shared" si="96"/>
        <v>#DIV/0!</v>
      </c>
      <c r="R520" s="80" t="e">
        <f t="shared" si="97"/>
        <v>#DIV/0!</v>
      </c>
      <c r="S520">
        <f t="shared" si="98"/>
        <v>0</v>
      </c>
    </row>
    <row r="521" spans="2:19" x14ac:dyDescent="0.25">
      <c r="B521" s="84">
        <f t="shared" si="88"/>
        <v>0</v>
      </c>
      <c r="D521" t="e">
        <f t="shared" si="89"/>
        <v>#N/A</v>
      </c>
      <c r="E521" s="85"/>
      <c r="F521"/>
      <c r="I521" s="84" t="e">
        <f t="shared" si="90"/>
        <v>#DIV/0!</v>
      </c>
      <c r="J521" s="84" t="str">
        <f t="shared" si="91"/>
        <v>NONE</v>
      </c>
      <c r="K521" s="84"/>
      <c r="L521" s="83">
        <f t="shared" si="92"/>
        <v>0</v>
      </c>
      <c r="M521" s="82" t="str">
        <f t="shared" si="93"/>
        <v/>
      </c>
      <c r="N521">
        <f t="shared" si="94"/>
        <v>0</v>
      </c>
      <c r="O521">
        <f t="shared" si="95"/>
        <v>0</v>
      </c>
      <c r="Q521" t="e">
        <f t="shared" si="96"/>
        <v>#DIV/0!</v>
      </c>
      <c r="R521" s="80" t="e">
        <f t="shared" si="97"/>
        <v>#DIV/0!</v>
      </c>
      <c r="S521">
        <f t="shared" si="98"/>
        <v>0</v>
      </c>
    </row>
    <row r="522" spans="2:19" x14ac:dyDescent="0.25">
      <c r="B522" s="84">
        <f t="shared" si="88"/>
        <v>0</v>
      </c>
      <c r="D522" t="e">
        <f t="shared" si="89"/>
        <v>#N/A</v>
      </c>
      <c r="E522" s="85"/>
      <c r="F522"/>
      <c r="I522" s="84" t="e">
        <f t="shared" si="90"/>
        <v>#DIV/0!</v>
      </c>
      <c r="J522" s="84" t="str">
        <f t="shared" si="91"/>
        <v>NONE</v>
      </c>
      <c r="K522" s="84"/>
      <c r="L522" s="83">
        <f t="shared" si="92"/>
        <v>0</v>
      </c>
      <c r="M522" s="82" t="str">
        <f t="shared" si="93"/>
        <v/>
      </c>
      <c r="N522">
        <f t="shared" si="94"/>
        <v>0</v>
      </c>
      <c r="O522">
        <f t="shared" si="95"/>
        <v>0</v>
      </c>
      <c r="Q522" t="e">
        <f t="shared" si="96"/>
        <v>#DIV/0!</v>
      </c>
      <c r="R522" s="80" t="e">
        <f t="shared" si="97"/>
        <v>#DIV/0!</v>
      </c>
      <c r="S522">
        <f t="shared" si="98"/>
        <v>0</v>
      </c>
    </row>
    <row r="523" spans="2:19" x14ac:dyDescent="0.25">
      <c r="B523" s="84">
        <f t="shared" si="88"/>
        <v>0</v>
      </c>
      <c r="D523" t="e">
        <f t="shared" si="89"/>
        <v>#N/A</v>
      </c>
      <c r="E523" s="85"/>
      <c r="F523"/>
      <c r="I523" s="84" t="e">
        <f t="shared" si="90"/>
        <v>#DIV/0!</v>
      </c>
      <c r="J523" s="84" t="str">
        <f t="shared" si="91"/>
        <v>NONE</v>
      </c>
      <c r="K523" s="84"/>
      <c r="L523" s="83">
        <f t="shared" si="92"/>
        <v>0</v>
      </c>
      <c r="M523" s="82" t="str">
        <f t="shared" si="93"/>
        <v/>
      </c>
      <c r="N523">
        <f t="shared" si="94"/>
        <v>0</v>
      </c>
      <c r="O523">
        <f t="shared" si="95"/>
        <v>0</v>
      </c>
      <c r="Q523" t="e">
        <f t="shared" si="96"/>
        <v>#DIV/0!</v>
      </c>
      <c r="R523" s="80" t="e">
        <f t="shared" si="97"/>
        <v>#DIV/0!</v>
      </c>
      <c r="S523">
        <f t="shared" si="98"/>
        <v>0</v>
      </c>
    </row>
    <row r="524" spans="2:19" x14ac:dyDescent="0.25">
      <c r="B524" s="84">
        <f t="shared" si="88"/>
        <v>0</v>
      </c>
      <c r="D524" t="e">
        <f t="shared" si="89"/>
        <v>#N/A</v>
      </c>
      <c r="E524" s="85"/>
      <c r="F524"/>
      <c r="I524" s="84" t="e">
        <f t="shared" si="90"/>
        <v>#DIV/0!</v>
      </c>
      <c r="J524" s="84" t="str">
        <f t="shared" si="91"/>
        <v>NONE</v>
      </c>
      <c r="K524" s="84"/>
      <c r="L524" s="83">
        <f t="shared" si="92"/>
        <v>0</v>
      </c>
      <c r="M524" s="82" t="str">
        <f t="shared" si="93"/>
        <v/>
      </c>
      <c r="N524">
        <f t="shared" si="94"/>
        <v>0</v>
      </c>
      <c r="O524">
        <f t="shared" si="95"/>
        <v>0</v>
      </c>
      <c r="Q524" t="e">
        <f t="shared" si="96"/>
        <v>#DIV/0!</v>
      </c>
      <c r="R524" s="80" t="e">
        <f t="shared" si="97"/>
        <v>#DIV/0!</v>
      </c>
      <c r="S524">
        <f t="shared" si="98"/>
        <v>0</v>
      </c>
    </row>
    <row r="525" spans="2:19" x14ac:dyDescent="0.25">
      <c r="B525" s="84">
        <f t="shared" si="88"/>
        <v>0</v>
      </c>
      <c r="D525" t="e">
        <f t="shared" si="89"/>
        <v>#N/A</v>
      </c>
      <c r="E525" s="85"/>
      <c r="F525"/>
      <c r="I525" s="84" t="e">
        <f t="shared" si="90"/>
        <v>#DIV/0!</v>
      </c>
      <c r="J525" s="84" t="str">
        <f t="shared" si="91"/>
        <v>NONE</v>
      </c>
      <c r="K525" s="84"/>
      <c r="L525" s="83">
        <f t="shared" si="92"/>
        <v>0</v>
      </c>
      <c r="M525" s="82" t="str">
        <f t="shared" si="93"/>
        <v/>
      </c>
      <c r="N525">
        <f t="shared" si="94"/>
        <v>0</v>
      </c>
      <c r="O525">
        <f t="shared" si="95"/>
        <v>0</v>
      </c>
      <c r="Q525" t="e">
        <f t="shared" si="96"/>
        <v>#DIV/0!</v>
      </c>
      <c r="R525" s="80" t="e">
        <f t="shared" si="97"/>
        <v>#DIV/0!</v>
      </c>
      <c r="S525">
        <f t="shared" si="98"/>
        <v>0</v>
      </c>
    </row>
    <row r="526" spans="2:19" x14ac:dyDescent="0.25">
      <c r="B526" s="84">
        <f t="shared" si="88"/>
        <v>0</v>
      </c>
      <c r="D526" t="e">
        <f t="shared" si="89"/>
        <v>#N/A</v>
      </c>
      <c r="E526" s="85"/>
      <c r="F526"/>
      <c r="I526" s="84" t="e">
        <f t="shared" si="90"/>
        <v>#DIV/0!</v>
      </c>
      <c r="J526" s="84" t="str">
        <f t="shared" si="91"/>
        <v>NONE</v>
      </c>
      <c r="K526" s="84"/>
      <c r="L526" s="83">
        <f t="shared" si="92"/>
        <v>0</v>
      </c>
      <c r="M526" s="82" t="str">
        <f t="shared" si="93"/>
        <v/>
      </c>
      <c r="N526">
        <f t="shared" si="94"/>
        <v>0</v>
      </c>
      <c r="O526">
        <f t="shared" si="95"/>
        <v>0</v>
      </c>
      <c r="Q526" t="e">
        <f t="shared" si="96"/>
        <v>#DIV/0!</v>
      </c>
      <c r="R526" s="80" t="e">
        <f t="shared" si="97"/>
        <v>#DIV/0!</v>
      </c>
      <c r="S526">
        <f t="shared" si="98"/>
        <v>0</v>
      </c>
    </row>
    <row r="527" spans="2:19" x14ac:dyDescent="0.25">
      <c r="B527" s="84">
        <f t="shared" si="88"/>
        <v>0</v>
      </c>
      <c r="D527" t="e">
        <f t="shared" si="89"/>
        <v>#N/A</v>
      </c>
      <c r="E527" s="85"/>
      <c r="F527"/>
      <c r="I527" s="84" t="e">
        <f t="shared" si="90"/>
        <v>#DIV/0!</v>
      </c>
      <c r="J527" s="84" t="str">
        <f t="shared" si="91"/>
        <v>NONE</v>
      </c>
      <c r="K527" s="84"/>
      <c r="L527" s="83">
        <f t="shared" si="92"/>
        <v>0</v>
      </c>
      <c r="M527" s="82" t="str">
        <f t="shared" si="93"/>
        <v/>
      </c>
      <c r="N527">
        <f t="shared" si="94"/>
        <v>0</v>
      </c>
      <c r="O527">
        <f t="shared" si="95"/>
        <v>0</v>
      </c>
      <c r="Q527" t="e">
        <f t="shared" si="96"/>
        <v>#DIV/0!</v>
      </c>
      <c r="R527" s="80" t="e">
        <f t="shared" si="97"/>
        <v>#DIV/0!</v>
      </c>
      <c r="S527">
        <f t="shared" si="98"/>
        <v>0</v>
      </c>
    </row>
    <row r="528" spans="2:19" x14ac:dyDescent="0.25">
      <c r="B528" s="84">
        <f t="shared" si="88"/>
        <v>0</v>
      </c>
      <c r="D528" t="e">
        <f t="shared" si="89"/>
        <v>#N/A</v>
      </c>
      <c r="E528" s="85"/>
      <c r="F528"/>
      <c r="I528" s="84" t="e">
        <f t="shared" si="90"/>
        <v>#DIV/0!</v>
      </c>
      <c r="J528" s="84" t="str">
        <f t="shared" si="91"/>
        <v>NONE</v>
      </c>
      <c r="K528" s="84"/>
      <c r="L528" s="83">
        <f t="shared" si="92"/>
        <v>0</v>
      </c>
      <c r="M528" s="82" t="str">
        <f t="shared" si="93"/>
        <v/>
      </c>
      <c r="N528">
        <f t="shared" si="94"/>
        <v>0</v>
      </c>
      <c r="O528">
        <f t="shared" si="95"/>
        <v>0</v>
      </c>
      <c r="Q528" t="e">
        <f t="shared" si="96"/>
        <v>#DIV/0!</v>
      </c>
      <c r="R528" s="80" t="e">
        <f t="shared" si="97"/>
        <v>#DIV/0!</v>
      </c>
      <c r="S528">
        <f t="shared" si="98"/>
        <v>0</v>
      </c>
    </row>
    <row r="529" spans="2:19" x14ac:dyDescent="0.25">
      <c r="B529" s="84">
        <f t="shared" si="88"/>
        <v>0</v>
      </c>
      <c r="D529" t="e">
        <f t="shared" si="89"/>
        <v>#N/A</v>
      </c>
      <c r="E529" s="85"/>
      <c r="F529"/>
      <c r="I529" s="84" t="e">
        <f t="shared" si="90"/>
        <v>#DIV/0!</v>
      </c>
      <c r="J529" s="84" t="str">
        <f t="shared" si="91"/>
        <v>NONE</v>
      </c>
      <c r="K529" s="84"/>
      <c r="L529" s="83">
        <f t="shared" si="92"/>
        <v>0</v>
      </c>
      <c r="M529" s="82" t="str">
        <f t="shared" si="93"/>
        <v/>
      </c>
      <c r="N529">
        <f t="shared" si="94"/>
        <v>0</v>
      </c>
      <c r="O529">
        <f t="shared" si="95"/>
        <v>0</v>
      </c>
      <c r="Q529" t="e">
        <f t="shared" si="96"/>
        <v>#DIV/0!</v>
      </c>
      <c r="R529" s="80" t="e">
        <f t="shared" si="97"/>
        <v>#DIV/0!</v>
      </c>
      <c r="S529">
        <f t="shared" si="98"/>
        <v>0</v>
      </c>
    </row>
    <row r="530" spans="2:19" x14ac:dyDescent="0.25">
      <c r="B530" s="84">
        <f t="shared" si="88"/>
        <v>0</v>
      </c>
      <c r="D530" t="e">
        <f t="shared" si="89"/>
        <v>#N/A</v>
      </c>
      <c r="E530" s="85"/>
      <c r="F530"/>
      <c r="I530" s="84" t="e">
        <f t="shared" si="90"/>
        <v>#DIV/0!</v>
      </c>
      <c r="J530" s="84" t="str">
        <f t="shared" si="91"/>
        <v>NONE</v>
      </c>
      <c r="K530" s="84"/>
      <c r="L530" s="83">
        <f t="shared" si="92"/>
        <v>0</v>
      </c>
      <c r="M530" s="82" t="str">
        <f t="shared" si="93"/>
        <v/>
      </c>
      <c r="N530">
        <f t="shared" si="94"/>
        <v>0</v>
      </c>
      <c r="O530">
        <f t="shared" si="95"/>
        <v>0</v>
      </c>
      <c r="Q530" t="e">
        <f t="shared" si="96"/>
        <v>#DIV/0!</v>
      </c>
      <c r="R530" s="80" t="e">
        <f t="shared" si="97"/>
        <v>#DIV/0!</v>
      </c>
      <c r="S530">
        <f t="shared" si="98"/>
        <v>0</v>
      </c>
    </row>
    <row r="531" spans="2:19" x14ac:dyDescent="0.25">
      <c r="B531" s="84">
        <f t="shared" si="88"/>
        <v>0</v>
      </c>
      <c r="D531" t="e">
        <f t="shared" si="89"/>
        <v>#N/A</v>
      </c>
      <c r="E531" s="85"/>
      <c r="F531"/>
      <c r="I531" s="84" t="e">
        <f t="shared" si="90"/>
        <v>#DIV/0!</v>
      </c>
      <c r="J531" s="84" t="str">
        <f t="shared" si="91"/>
        <v>NONE</v>
      </c>
      <c r="K531" s="84"/>
      <c r="L531" s="83">
        <f t="shared" si="92"/>
        <v>0</v>
      </c>
      <c r="M531" s="82" t="str">
        <f t="shared" si="93"/>
        <v/>
      </c>
      <c r="N531">
        <f t="shared" si="94"/>
        <v>0</v>
      </c>
      <c r="O531">
        <f t="shared" si="95"/>
        <v>0</v>
      </c>
      <c r="Q531" t="e">
        <f t="shared" si="96"/>
        <v>#DIV/0!</v>
      </c>
      <c r="R531" s="80" t="e">
        <f t="shared" si="97"/>
        <v>#DIV/0!</v>
      </c>
      <c r="S531">
        <f t="shared" si="98"/>
        <v>0</v>
      </c>
    </row>
    <row r="532" spans="2:19" x14ac:dyDescent="0.25">
      <c r="B532" s="84">
        <f t="shared" si="88"/>
        <v>0</v>
      </c>
      <c r="D532" t="e">
        <f t="shared" si="89"/>
        <v>#N/A</v>
      </c>
      <c r="E532" s="85"/>
      <c r="F532"/>
      <c r="I532" s="84" t="e">
        <f t="shared" si="90"/>
        <v>#DIV/0!</v>
      </c>
      <c r="J532" s="84" t="str">
        <f t="shared" si="91"/>
        <v>NONE</v>
      </c>
      <c r="K532" s="84"/>
      <c r="L532" s="83">
        <f t="shared" si="92"/>
        <v>0</v>
      </c>
      <c r="M532" s="82" t="str">
        <f t="shared" si="93"/>
        <v/>
      </c>
      <c r="N532">
        <f t="shared" si="94"/>
        <v>0</v>
      </c>
      <c r="O532">
        <f t="shared" si="95"/>
        <v>0</v>
      </c>
      <c r="Q532" t="e">
        <f t="shared" si="96"/>
        <v>#DIV/0!</v>
      </c>
      <c r="R532" s="80" t="e">
        <f t="shared" si="97"/>
        <v>#DIV/0!</v>
      </c>
      <c r="S532">
        <f t="shared" si="98"/>
        <v>0</v>
      </c>
    </row>
    <row r="533" spans="2:19" x14ac:dyDescent="0.25">
      <c r="B533" s="84">
        <f t="shared" si="88"/>
        <v>0</v>
      </c>
      <c r="D533" t="e">
        <f t="shared" si="89"/>
        <v>#N/A</v>
      </c>
      <c r="E533" s="85"/>
      <c r="F533"/>
      <c r="I533" s="84" t="e">
        <f t="shared" si="90"/>
        <v>#DIV/0!</v>
      </c>
      <c r="J533" s="84" t="str">
        <f t="shared" si="91"/>
        <v>NONE</v>
      </c>
      <c r="K533" s="84"/>
      <c r="L533" s="83">
        <f t="shared" si="92"/>
        <v>0</v>
      </c>
      <c r="M533" s="82" t="str">
        <f t="shared" si="93"/>
        <v/>
      </c>
      <c r="N533">
        <f t="shared" si="94"/>
        <v>0</v>
      </c>
      <c r="O533">
        <f t="shared" si="95"/>
        <v>0</v>
      </c>
      <c r="Q533" t="e">
        <f t="shared" si="96"/>
        <v>#DIV/0!</v>
      </c>
      <c r="R533" s="80" t="e">
        <f t="shared" si="97"/>
        <v>#DIV/0!</v>
      </c>
      <c r="S533">
        <f t="shared" si="98"/>
        <v>0</v>
      </c>
    </row>
    <row r="534" spans="2:19" x14ac:dyDescent="0.25">
      <c r="B534" s="84">
        <f t="shared" si="88"/>
        <v>0</v>
      </c>
      <c r="D534" t="e">
        <f t="shared" si="89"/>
        <v>#N/A</v>
      </c>
      <c r="E534" s="85"/>
      <c r="F534"/>
      <c r="I534" s="84" t="e">
        <f t="shared" si="90"/>
        <v>#DIV/0!</v>
      </c>
      <c r="J534" s="84" t="str">
        <f t="shared" si="91"/>
        <v>NONE</v>
      </c>
      <c r="K534" s="84"/>
      <c r="L534" s="83">
        <f t="shared" si="92"/>
        <v>0</v>
      </c>
      <c r="M534" s="82" t="str">
        <f t="shared" si="93"/>
        <v/>
      </c>
      <c r="N534">
        <f t="shared" si="94"/>
        <v>0</v>
      </c>
      <c r="O534">
        <f t="shared" si="95"/>
        <v>0</v>
      </c>
      <c r="Q534" t="e">
        <f t="shared" si="96"/>
        <v>#DIV/0!</v>
      </c>
      <c r="R534" s="80" t="e">
        <f t="shared" si="97"/>
        <v>#DIV/0!</v>
      </c>
      <c r="S534">
        <f t="shared" si="98"/>
        <v>0</v>
      </c>
    </row>
    <row r="535" spans="2:19" x14ac:dyDescent="0.25">
      <c r="B535" s="84">
        <f t="shared" si="88"/>
        <v>0</v>
      </c>
      <c r="D535" t="e">
        <f t="shared" si="89"/>
        <v>#N/A</v>
      </c>
      <c r="E535" s="85"/>
      <c r="F535"/>
      <c r="I535" s="84" t="e">
        <f t="shared" si="90"/>
        <v>#DIV/0!</v>
      </c>
      <c r="J535" s="84" t="str">
        <f t="shared" si="91"/>
        <v>NONE</v>
      </c>
      <c r="K535" s="84"/>
      <c r="L535" s="83">
        <f t="shared" si="92"/>
        <v>0</v>
      </c>
      <c r="M535" s="82" t="str">
        <f t="shared" si="93"/>
        <v/>
      </c>
      <c r="N535">
        <f t="shared" si="94"/>
        <v>0</v>
      </c>
      <c r="O535">
        <f t="shared" si="95"/>
        <v>0</v>
      </c>
      <c r="Q535" t="e">
        <f t="shared" si="96"/>
        <v>#DIV/0!</v>
      </c>
      <c r="R535" s="80" t="e">
        <f t="shared" si="97"/>
        <v>#DIV/0!</v>
      </c>
      <c r="S535">
        <f t="shared" si="98"/>
        <v>0</v>
      </c>
    </row>
    <row r="536" spans="2:19" x14ac:dyDescent="0.25">
      <c r="B536" s="84">
        <f t="shared" si="88"/>
        <v>0</v>
      </c>
      <c r="D536" t="e">
        <f t="shared" si="89"/>
        <v>#N/A</v>
      </c>
      <c r="E536" s="85"/>
      <c r="F536"/>
      <c r="I536" s="84" t="e">
        <f t="shared" si="90"/>
        <v>#DIV/0!</v>
      </c>
      <c r="J536" s="84" t="str">
        <f t="shared" si="91"/>
        <v>NONE</v>
      </c>
      <c r="K536" s="84"/>
      <c r="L536" s="83">
        <f t="shared" si="92"/>
        <v>0</v>
      </c>
      <c r="M536" s="82" t="str">
        <f t="shared" si="93"/>
        <v/>
      </c>
      <c r="N536">
        <f t="shared" si="94"/>
        <v>0</v>
      </c>
      <c r="O536">
        <f t="shared" si="95"/>
        <v>0</v>
      </c>
      <c r="Q536" t="e">
        <f t="shared" si="96"/>
        <v>#DIV/0!</v>
      </c>
      <c r="R536" s="80" t="e">
        <f t="shared" si="97"/>
        <v>#DIV/0!</v>
      </c>
      <c r="S536">
        <f t="shared" si="98"/>
        <v>0</v>
      </c>
    </row>
    <row r="537" spans="2:19" x14ac:dyDescent="0.25">
      <c r="B537" s="84">
        <f t="shared" si="88"/>
        <v>0</v>
      </c>
      <c r="D537" t="e">
        <f t="shared" si="89"/>
        <v>#N/A</v>
      </c>
      <c r="E537" s="85"/>
      <c r="F537"/>
      <c r="I537" s="84" t="e">
        <f t="shared" si="90"/>
        <v>#DIV/0!</v>
      </c>
      <c r="J537" s="84" t="str">
        <f t="shared" si="91"/>
        <v>NONE</v>
      </c>
      <c r="K537" s="84"/>
      <c r="L537" s="83">
        <f t="shared" si="92"/>
        <v>0</v>
      </c>
      <c r="M537" s="82" t="str">
        <f t="shared" si="93"/>
        <v/>
      </c>
      <c r="N537">
        <f t="shared" si="94"/>
        <v>0</v>
      </c>
      <c r="O537">
        <f t="shared" si="95"/>
        <v>0</v>
      </c>
      <c r="Q537" t="e">
        <f t="shared" si="96"/>
        <v>#DIV/0!</v>
      </c>
      <c r="R537" s="80" t="e">
        <f t="shared" si="97"/>
        <v>#DIV/0!</v>
      </c>
      <c r="S537">
        <f t="shared" si="98"/>
        <v>0</v>
      </c>
    </row>
    <row r="538" spans="2:19" x14ac:dyDescent="0.25">
      <c r="B538" s="84">
        <f t="shared" si="88"/>
        <v>0</v>
      </c>
      <c r="D538" t="e">
        <f t="shared" si="89"/>
        <v>#N/A</v>
      </c>
      <c r="E538" s="85"/>
      <c r="F538"/>
      <c r="I538" s="84" t="e">
        <f t="shared" si="90"/>
        <v>#DIV/0!</v>
      </c>
      <c r="J538" s="84" t="str">
        <f t="shared" si="91"/>
        <v>NONE</v>
      </c>
      <c r="K538" s="84"/>
      <c r="L538" s="83">
        <f t="shared" si="92"/>
        <v>0</v>
      </c>
      <c r="M538" s="82" t="str">
        <f t="shared" si="93"/>
        <v/>
      </c>
      <c r="N538">
        <f t="shared" si="94"/>
        <v>0</v>
      </c>
      <c r="O538">
        <f t="shared" si="95"/>
        <v>0</v>
      </c>
      <c r="Q538" t="e">
        <f t="shared" si="96"/>
        <v>#DIV/0!</v>
      </c>
      <c r="R538" s="80" t="e">
        <f t="shared" si="97"/>
        <v>#DIV/0!</v>
      </c>
      <c r="S538">
        <f t="shared" si="98"/>
        <v>0</v>
      </c>
    </row>
    <row r="539" spans="2:19" x14ac:dyDescent="0.25">
      <c r="B539" s="84">
        <f t="shared" si="88"/>
        <v>0</v>
      </c>
      <c r="D539" t="e">
        <f t="shared" si="89"/>
        <v>#N/A</v>
      </c>
      <c r="E539" s="85"/>
      <c r="F539"/>
      <c r="I539" s="84" t="e">
        <f t="shared" si="90"/>
        <v>#DIV/0!</v>
      </c>
      <c r="J539" s="84" t="str">
        <f t="shared" si="91"/>
        <v>NONE</v>
      </c>
      <c r="K539" s="84"/>
      <c r="L539" s="83">
        <f t="shared" si="92"/>
        <v>0</v>
      </c>
      <c r="M539" s="82" t="str">
        <f t="shared" si="93"/>
        <v/>
      </c>
      <c r="N539">
        <f t="shared" si="94"/>
        <v>0</v>
      </c>
      <c r="O539">
        <f t="shared" si="95"/>
        <v>0</v>
      </c>
      <c r="Q539" t="e">
        <f t="shared" si="96"/>
        <v>#DIV/0!</v>
      </c>
      <c r="R539" s="80" t="e">
        <f t="shared" si="97"/>
        <v>#DIV/0!</v>
      </c>
      <c r="S539">
        <f t="shared" si="98"/>
        <v>0</v>
      </c>
    </row>
    <row r="540" spans="2:19" x14ac:dyDescent="0.25">
      <c r="B540" s="84">
        <f t="shared" si="88"/>
        <v>0</v>
      </c>
      <c r="D540" t="e">
        <f t="shared" si="89"/>
        <v>#N/A</v>
      </c>
      <c r="E540" s="85"/>
      <c r="F540"/>
      <c r="I540" s="84" t="e">
        <f t="shared" si="90"/>
        <v>#DIV/0!</v>
      </c>
      <c r="J540" s="84" t="str">
        <f t="shared" si="91"/>
        <v>NONE</v>
      </c>
      <c r="K540" s="84"/>
      <c r="L540" s="83">
        <f t="shared" si="92"/>
        <v>0</v>
      </c>
      <c r="M540" s="82" t="str">
        <f t="shared" si="93"/>
        <v/>
      </c>
      <c r="N540">
        <f t="shared" si="94"/>
        <v>0</v>
      </c>
      <c r="O540">
        <f t="shared" si="95"/>
        <v>0</v>
      </c>
      <c r="Q540" t="e">
        <f t="shared" si="96"/>
        <v>#DIV/0!</v>
      </c>
      <c r="R540" s="80" t="e">
        <f t="shared" si="97"/>
        <v>#DIV/0!</v>
      </c>
      <c r="S540">
        <f t="shared" si="98"/>
        <v>0</v>
      </c>
    </row>
    <row r="541" spans="2:19" x14ac:dyDescent="0.25">
      <c r="B541" s="84">
        <f t="shared" si="88"/>
        <v>0</v>
      </c>
      <c r="D541" t="e">
        <f t="shared" si="89"/>
        <v>#N/A</v>
      </c>
      <c r="E541" s="85"/>
      <c r="F541"/>
      <c r="I541" s="84" t="e">
        <f t="shared" si="90"/>
        <v>#DIV/0!</v>
      </c>
      <c r="J541" s="84" t="str">
        <f t="shared" si="91"/>
        <v>NONE</v>
      </c>
      <c r="K541" s="84"/>
      <c r="L541" s="83">
        <f t="shared" si="92"/>
        <v>0</v>
      </c>
      <c r="M541" s="82" t="str">
        <f t="shared" si="93"/>
        <v/>
      </c>
      <c r="N541">
        <f t="shared" si="94"/>
        <v>0</v>
      </c>
      <c r="O541">
        <f t="shared" si="95"/>
        <v>0</v>
      </c>
      <c r="Q541" t="e">
        <f t="shared" si="96"/>
        <v>#DIV/0!</v>
      </c>
      <c r="R541" s="80" t="e">
        <f t="shared" si="97"/>
        <v>#DIV/0!</v>
      </c>
      <c r="S541">
        <f t="shared" si="98"/>
        <v>0</v>
      </c>
    </row>
    <row r="542" spans="2:19" x14ac:dyDescent="0.25">
      <c r="B542" s="84">
        <f t="shared" si="88"/>
        <v>0</v>
      </c>
      <c r="D542" t="e">
        <f t="shared" si="89"/>
        <v>#N/A</v>
      </c>
      <c r="E542" s="85"/>
      <c r="F542"/>
      <c r="I542" s="84" t="e">
        <f t="shared" si="90"/>
        <v>#DIV/0!</v>
      </c>
      <c r="J542" s="84" t="str">
        <f t="shared" si="91"/>
        <v>NONE</v>
      </c>
      <c r="K542" s="84"/>
      <c r="L542" s="83">
        <f t="shared" si="92"/>
        <v>0</v>
      </c>
      <c r="M542" s="82" t="str">
        <f t="shared" si="93"/>
        <v/>
      </c>
      <c r="N542">
        <f t="shared" si="94"/>
        <v>0</v>
      </c>
      <c r="O542">
        <f t="shared" si="95"/>
        <v>0</v>
      </c>
      <c r="Q542" t="e">
        <f t="shared" si="96"/>
        <v>#DIV/0!</v>
      </c>
      <c r="R542" s="80" t="e">
        <f t="shared" si="97"/>
        <v>#DIV/0!</v>
      </c>
      <c r="S542">
        <f t="shared" si="98"/>
        <v>0</v>
      </c>
    </row>
    <row r="543" spans="2:19" x14ac:dyDescent="0.25">
      <c r="B543" s="84">
        <f t="shared" si="88"/>
        <v>0</v>
      </c>
      <c r="D543" t="e">
        <f t="shared" si="89"/>
        <v>#N/A</v>
      </c>
      <c r="E543" s="85"/>
      <c r="F543"/>
      <c r="I543" s="84" t="e">
        <f t="shared" si="90"/>
        <v>#DIV/0!</v>
      </c>
      <c r="J543" s="84" t="str">
        <f t="shared" si="91"/>
        <v>NONE</v>
      </c>
      <c r="K543" s="84"/>
      <c r="L543" s="83">
        <f t="shared" si="92"/>
        <v>0</v>
      </c>
      <c r="M543" s="82" t="str">
        <f t="shared" si="93"/>
        <v/>
      </c>
      <c r="N543">
        <f t="shared" si="94"/>
        <v>0</v>
      </c>
      <c r="O543">
        <f t="shared" si="95"/>
        <v>0</v>
      </c>
      <c r="Q543" t="e">
        <f t="shared" si="96"/>
        <v>#DIV/0!</v>
      </c>
      <c r="R543" s="80" t="e">
        <f t="shared" si="97"/>
        <v>#DIV/0!</v>
      </c>
      <c r="S543">
        <f t="shared" si="98"/>
        <v>0</v>
      </c>
    </row>
    <row r="544" spans="2:19" x14ac:dyDescent="0.25">
      <c r="B544" s="84">
        <f t="shared" si="88"/>
        <v>0</v>
      </c>
      <c r="D544" t="e">
        <f t="shared" si="89"/>
        <v>#N/A</v>
      </c>
      <c r="E544" s="85"/>
      <c r="F544"/>
      <c r="I544" s="84" t="e">
        <f t="shared" si="90"/>
        <v>#DIV/0!</v>
      </c>
      <c r="J544" s="84" t="str">
        <f t="shared" si="91"/>
        <v>NONE</v>
      </c>
      <c r="K544" s="84"/>
      <c r="L544" s="83">
        <f t="shared" si="92"/>
        <v>0</v>
      </c>
      <c r="M544" s="82" t="str">
        <f t="shared" si="93"/>
        <v/>
      </c>
      <c r="N544">
        <f t="shared" si="94"/>
        <v>0</v>
      </c>
      <c r="O544">
        <f t="shared" si="95"/>
        <v>0</v>
      </c>
      <c r="Q544" t="e">
        <f t="shared" si="96"/>
        <v>#DIV/0!</v>
      </c>
      <c r="R544" s="80" t="e">
        <f t="shared" si="97"/>
        <v>#DIV/0!</v>
      </c>
      <c r="S544">
        <f t="shared" si="98"/>
        <v>0</v>
      </c>
    </row>
    <row r="545" spans="2:19" x14ac:dyDescent="0.25">
      <c r="B545" s="84">
        <f t="shared" si="88"/>
        <v>0</v>
      </c>
      <c r="D545" t="e">
        <f t="shared" si="89"/>
        <v>#N/A</v>
      </c>
      <c r="E545" s="85"/>
      <c r="F545"/>
      <c r="I545" s="84" t="e">
        <f t="shared" si="90"/>
        <v>#DIV/0!</v>
      </c>
      <c r="J545" s="84" t="str">
        <f t="shared" si="91"/>
        <v>NONE</v>
      </c>
      <c r="K545" s="84"/>
      <c r="L545" s="83">
        <f t="shared" si="92"/>
        <v>0</v>
      </c>
      <c r="M545" s="82" t="str">
        <f t="shared" si="93"/>
        <v/>
      </c>
      <c r="N545">
        <f t="shared" si="94"/>
        <v>0</v>
      </c>
      <c r="O545">
        <f t="shared" si="95"/>
        <v>0</v>
      </c>
      <c r="Q545" t="e">
        <f t="shared" si="96"/>
        <v>#DIV/0!</v>
      </c>
      <c r="R545" s="80" t="e">
        <f t="shared" si="97"/>
        <v>#DIV/0!</v>
      </c>
      <c r="S545">
        <f t="shared" si="98"/>
        <v>0</v>
      </c>
    </row>
    <row r="546" spans="2:19" x14ac:dyDescent="0.25">
      <c r="B546" s="84">
        <f t="shared" si="88"/>
        <v>0</v>
      </c>
      <c r="D546" t="e">
        <f t="shared" si="89"/>
        <v>#N/A</v>
      </c>
      <c r="E546" s="85"/>
      <c r="F546"/>
      <c r="I546" s="84" t="e">
        <f t="shared" si="90"/>
        <v>#DIV/0!</v>
      </c>
      <c r="J546" s="84" t="str">
        <f t="shared" si="91"/>
        <v>NONE</v>
      </c>
      <c r="K546" s="84"/>
      <c r="L546" s="83">
        <f t="shared" si="92"/>
        <v>0</v>
      </c>
      <c r="M546" s="82" t="str">
        <f t="shared" si="93"/>
        <v/>
      </c>
      <c r="N546">
        <f t="shared" si="94"/>
        <v>0</v>
      </c>
      <c r="O546">
        <f t="shared" si="95"/>
        <v>0</v>
      </c>
      <c r="Q546" t="e">
        <f t="shared" si="96"/>
        <v>#DIV/0!</v>
      </c>
      <c r="R546" s="80" t="e">
        <f t="shared" si="97"/>
        <v>#DIV/0!</v>
      </c>
      <c r="S546">
        <f t="shared" si="98"/>
        <v>0</v>
      </c>
    </row>
    <row r="547" spans="2:19" x14ac:dyDescent="0.25">
      <c r="B547" s="84">
        <f t="shared" si="88"/>
        <v>0</v>
      </c>
      <c r="D547" t="e">
        <f t="shared" si="89"/>
        <v>#N/A</v>
      </c>
      <c r="E547" s="85"/>
      <c r="F547"/>
      <c r="I547" s="84" t="e">
        <f t="shared" si="90"/>
        <v>#DIV/0!</v>
      </c>
      <c r="J547" s="84" t="str">
        <f t="shared" si="91"/>
        <v>NONE</v>
      </c>
      <c r="K547" s="84"/>
      <c r="L547" s="83">
        <f t="shared" si="92"/>
        <v>0</v>
      </c>
      <c r="M547" s="82" t="str">
        <f t="shared" si="93"/>
        <v/>
      </c>
      <c r="N547">
        <f t="shared" si="94"/>
        <v>0</v>
      </c>
      <c r="O547">
        <f t="shared" si="95"/>
        <v>0</v>
      </c>
      <c r="Q547" t="e">
        <f t="shared" si="96"/>
        <v>#DIV/0!</v>
      </c>
      <c r="R547" s="80" t="e">
        <f t="shared" si="97"/>
        <v>#DIV/0!</v>
      </c>
      <c r="S547">
        <f t="shared" si="98"/>
        <v>0</v>
      </c>
    </row>
    <row r="548" spans="2:19" x14ac:dyDescent="0.25">
      <c r="B548" s="84">
        <f t="shared" si="88"/>
        <v>0</v>
      </c>
      <c r="D548" t="e">
        <f t="shared" si="89"/>
        <v>#N/A</v>
      </c>
      <c r="E548" s="85"/>
      <c r="F548"/>
      <c r="I548" s="84" t="e">
        <f t="shared" si="90"/>
        <v>#DIV/0!</v>
      </c>
      <c r="J548" s="84" t="str">
        <f t="shared" si="91"/>
        <v>NONE</v>
      </c>
      <c r="K548" s="84"/>
      <c r="L548" s="83">
        <f t="shared" si="92"/>
        <v>0</v>
      </c>
      <c r="M548" s="82" t="str">
        <f t="shared" si="93"/>
        <v/>
      </c>
      <c r="N548">
        <f t="shared" si="94"/>
        <v>0</v>
      </c>
      <c r="O548">
        <f t="shared" si="95"/>
        <v>0</v>
      </c>
      <c r="Q548" t="e">
        <f t="shared" si="96"/>
        <v>#DIV/0!</v>
      </c>
      <c r="R548" s="80" t="e">
        <f t="shared" si="97"/>
        <v>#DIV/0!</v>
      </c>
      <c r="S548">
        <f t="shared" si="98"/>
        <v>0</v>
      </c>
    </row>
    <row r="549" spans="2:19" x14ac:dyDescent="0.25">
      <c r="B549" s="84">
        <f t="shared" si="88"/>
        <v>0</v>
      </c>
      <c r="D549" t="e">
        <f t="shared" si="89"/>
        <v>#N/A</v>
      </c>
      <c r="E549" s="85"/>
      <c r="F549"/>
      <c r="I549" s="84" t="e">
        <f t="shared" si="90"/>
        <v>#DIV/0!</v>
      </c>
      <c r="J549" s="84" t="str">
        <f t="shared" si="91"/>
        <v>NONE</v>
      </c>
      <c r="K549" s="84"/>
      <c r="L549" s="83">
        <f t="shared" si="92"/>
        <v>0</v>
      </c>
      <c r="M549" s="82" t="str">
        <f t="shared" si="93"/>
        <v/>
      </c>
      <c r="N549">
        <f t="shared" si="94"/>
        <v>0</v>
      </c>
      <c r="O549">
        <f t="shared" si="95"/>
        <v>0</v>
      </c>
      <c r="Q549" t="e">
        <f t="shared" si="96"/>
        <v>#DIV/0!</v>
      </c>
      <c r="R549" s="80" t="e">
        <f t="shared" si="97"/>
        <v>#DIV/0!</v>
      </c>
      <c r="S549">
        <f t="shared" si="98"/>
        <v>0</v>
      </c>
    </row>
    <row r="550" spans="2:19" x14ac:dyDescent="0.25">
      <c r="B550" s="84">
        <f t="shared" si="88"/>
        <v>0</v>
      </c>
      <c r="D550" t="e">
        <f t="shared" si="89"/>
        <v>#N/A</v>
      </c>
      <c r="E550" s="85"/>
      <c r="F550"/>
      <c r="I550" s="84" t="e">
        <f t="shared" si="90"/>
        <v>#DIV/0!</v>
      </c>
      <c r="J550" s="84" t="str">
        <f t="shared" si="91"/>
        <v>NONE</v>
      </c>
      <c r="K550" s="84"/>
      <c r="L550" s="83">
        <f t="shared" si="92"/>
        <v>0</v>
      </c>
      <c r="M550" s="82" t="str">
        <f t="shared" si="93"/>
        <v/>
      </c>
      <c r="N550">
        <f t="shared" si="94"/>
        <v>0</v>
      </c>
      <c r="O550">
        <f t="shared" si="95"/>
        <v>0</v>
      </c>
      <c r="Q550" t="e">
        <f t="shared" si="96"/>
        <v>#DIV/0!</v>
      </c>
      <c r="R550" s="80" t="e">
        <f t="shared" si="97"/>
        <v>#DIV/0!</v>
      </c>
      <c r="S550">
        <f t="shared" si="98"/>
        <v>0</v>
      </c>
    </row>
    <row r="551" spans="2:19" x14ac:dyDescent="0.25">
      <c r="B551" s="84">
        <f t="shared" si="88"/>
        <v>0</v>
      </c>
      <c r="D551" t="e">
        <f t="shared" si="89"/>
        <v>#N/A</v>
      </c>
      <c r="E551" s="85"/>
      <c r="F551"/>
      <c r="I551" s="84" t="e">
        <f t="shared" si="90"/>
        <v>#DIV/0!</v>
      </c>
      <c r="J551" s="84" t="str">
        <f t="shared" si="91"/>
        <v>NONE</v>
      </c>
      <c r="K551" s="84"/>
      <c r="L551" s="83">
        <f t="shared" si="92"/>
        <v>0</v>
      </c>
      <c r="M551" s="82" t="str">
        <f t="shared" si="93"/>
        <v/>
      </c>
      <c r="N551">
        <f t="shared" si="94"/>
        <v>0</v>
      </c>
      <c r="O551">
        <f t="shared" si="95"/>
        <v>0</v>
      </c>
      <c r="Q551" t="e">
        <f t="shared" si="96"/>
        <v>#DIV/0!</v>
      </c>
      <c r="R551" s="80" t="e">
        <f t="shared" si="97"/>
        <v>#DIV/0!</v>
      </c>
      <c r="S551">
        <f t="shared" si="98"/>
        <v>0</v>
      </c>
    </row>
    <row r="552" spans="2:19" x14ac:dyDescent="0.25">
      <c r="B552" s="84">
        <f t="shared" si="88"/>
        <v>0</v>
      </c>
      <c r="D552" t="e">
        <f t="shared" si="89"/>
        <v>#N/A</v>
      </c>
      <c r="E552" s="85"/>
      <c r="F552"/>
      <c r="I552" s="84" t="e">
        <f t="shared" si="90"/>
        <v>#DIV/0!</v>
      </c>
      <c r="J552" s="84" t="str">
        <f t="shared" si="91"/>
        <v>NONE</v>
      </c>
      <c r="K552" s="84"/>
      <c r="L552" s="83">
        <f t="shared" si="92"/>
        <v>0</v>
      </c>
      <c r="M552" s="82" t="str">
        <f t="shared" si="93"/>
        <v/>
      </c>
      <c r="N552">
        <f t="shared" si="94"/>
        <v>0</v>
      </c>
      <c r="O552">
        <f t="shared" si="95"/>
        <v>0</v>
      </c>
      <c r="Q552" t="e">
        <f t="shared" si="96"/>
        <v>#DIV/0!</v>
      </c>
      <c r="R552" s="80" t="e">
        <f t="shared" si="97"/>
        <v>#DIV/0!</v>
      </c>
      <c r="S552">
        <f t="shared" si="98"/>
        <v>0</v>
      </c>
    </row>
    <row r="553" spans="2:19" x14ac:dyDescent="0.25">
      <c r="B553" s="84">
        <f t="shared" si="88"/>
        <v>0</v>
      </c>
      <c r="D553" t="e">
        <f t="shared" si="89"/>
        <v>#N/A</v>
      </c>
      <c r="E553" s="85"/>
      <c r="F553"/>
      <c r="I553" s="84" t="e">
        <f t="shared" si="90"/>
        <v>#DIV/0!</v>
      </c>
      <c r="J553" s="84" t="str">
        <f t="shared" si="91"/>
        <v>NONE</v>
      </c>
      <c r="K553" s="84"/>
      <c r="L553" s="83">
        <f t="shared" si="92"/>
        <v>0</v>
      </c>
      <c r="M553" s="82" t="str">
        <f t="shared" si="93"/>
        <v/>
      </c>
      <c r="N553">
        <f t="shared" si="94"/>
        <v>0</v>
      </c>
      <c r="O553">
        <f t="shared" si="95"/>
        <v>0</v>
      </c>
      <c r="Q553" t="e">
        <f t="shared" si="96"/>
        <v>#DIV/0!</v>
      </c>
      <c r="R553" s="80" t="e">
        <f t="shared" si="97"/>
        <v>#DIV/0!</v>
      </c>
      <c r="S553">
        <f t="shared" si="98"/>
        <v>0</v>
      </c>
    </row>
    <row r="554" spans="2:19" x14ac:dyDescent="0.25">
      <c r="B554" s="84">
        <f t="shared" si="88"/>
        <v>0</v>
      </c>
      <c r="D554" t="e">
        <f t="shared" si="89"/>
        <v>#N/A</v>
      </c>
      <c r="E554" s="85"/>
      <c r="F554"/>
      <c r="I554" s="84" t="e">
        <f t="shared" si="90"/>
        <v>#DIV/0!</v>
      </c>
      <c r="J554" s="84" t="str">
        <f t="shared" si="91"/>
        <v>NONE</v>
      </c>
      <c r="K554" s="84"/>
      <c r="L554" s="83">
        <f t="shared" si="92"/>
        <v>0</v>
      </c>
      <c r="M554" s="82" t="str">
        <f t="shared" si="93"/>
        <v/>
      </c>
      <c r="N554">
        <f t="shared" si="94"/>
        <v>0</v>
      </c>
      <c r="O554">
        <f t="shared" si="95"/>
        <v>0</v>
      </c>
      <c r="Q554" t="e">
        <f t="shared" si="96"/>
        <v>#DIV/0!</v>
      </c>
      <c r="R554" s="80" t="e">
        <f t="shared" si="97"/>
        <v>#DIV/0!</v>
      </c>
      <c r="S554">
        <f t="shared" si="98"/>
        <v>0</v>
      </c>
    </row>
    <row r="555" spans="2:19" x14ac:dyDescent="0.25">
      <c r="B555" s="84">
        <f t="shared" si="88"/>
        <v>0</v>
      </c>
      <c r="D555" t="e">
        <f t="shared" si="89"/>
        <v>#N/A</v>
      </c>
      <c r="E555" s="85"/>
      <c r="F555"/>
      <c r="I555" s="84" t="e">
        <f t="shared" si="90"/>
        <v>#DIV/0!</v>
      </c>
      <c r="J555" s="84" t="str">
        <f t="shared" si="91"/>
        <v>NONE</v>
      </c>
      <c r="K555" s="84"/>
      <c r="L555" s="83">
        <f t="shared" si="92"/>
        <v>0</v>
      </c>
      <c r="M555" s="82" t="str">
        <f t="shared" si="93"/>
        <v/>
      </c>
      <c r="N555">
        <f t="shared" si="94"/>
        <v>0</v>
      </c>
      <c r="O555">
        <f t="shared" si="95"/>
        <v>0</v>
      </c>
      <c r="Q555" t="e">
        <f t="shared" si="96"/>
        <v>#DIV/0!</v>
      </c>
      <c r="R555" s="80" t="e">
        <f t="shared" si="97"/>
        <v>#DIV/0!</v>
      </c>
      <c r="S555">
        <f t="shared" si="98"/>
        <v>0</v>
      </c>
    </row>
    <row r="556" spans="2:19" x14ac:dyDescent="0.25">
      <c r="B556" s="84">
        <f t="shared" si="88"/>
        <v>0</v>
      </c>
      <c r="D556" t="e">
        <f t="shared" si="89"/>
        <v>#N/A</v>
      </c>
      <c r="E556" s="85"/>
      <c r="F556"/>
      <c r="I556" s="84" t="e">
        <f t="shared" si="90"/>
        <v>#DIV/0!</v>
      </c>
      <c r="J556" s="84" t="str">
        <f t="shared" si="91"/>
        <v>NONE</v>
      </c>
      <c r="K556" s="84"/>
      <c r="L556" s="83">
        <f t="shared" si="92"/>
        <v>0</v>
      </c>
      <c r="M556" s="82" t="str">
        <f t="shared" si="93"/>
        <v/>
      </c>
      <c r="N556">
        <f t="shared" si="94"/>
        <v>0</v>
      </c>
      <c r="O556">
        <f t="shared" si="95"/>
        <v>0</v>
      </c>
      <c r="Q556" t="e">
        <f t="shared" si="96"/>
        <v>#DIV/0!</v>
      </c>
      <c r="R556" s="80" t="e">
        <f t="shared" si="97"/>
        <v>#DIV/0!</v>
      </c>
      <c r="S556">
        <f t="shared" si="98"/>
        <v>0</v>
      </c>
    </row>
    <row r="557" spans="2:19" x14ac:dyDescent="0.25">
      <c r="B557" s="84">
        <f t="shared" si="88"/>
        <v>0</v>
      </c>
      <c r="D557" t="e">
        <f t="shared" si="89"/>
        <v>#N/A</v>
      </c>
      <c r="E557" s="85"/>
      <c r="F557"/>
      <c r="I557" s="84" t="e">
        <f t="shared" si="90"/>
        <v>#DIV/0!</v>
      </c>
      <c r="J557" s="84" t="str">
        <f t="shared" si="91"/>
        <v>NONE</v>
      </c>
      <c r="K557" s="84"/>
      <c r="L557" s="83">
        <f t="shared" si="92"/>
        <v>0</v>
      </c>
      <c r="M557" s="82" t="str">
        <f t="shared" si="93"/>
        <v/>
      </c>
      <c r="N557">
        <f t="shared" si="94"/>
        <v>0</v>
      </c>
      <c r="O557">
        <f t="shared" si="95"/>
        <v>0</v>
      </c>
      <c r="Q557" t="e">
        <f t="shared" si="96"/>
        <v>#DIV/0!</v>
      </c>
      <c r="R557" s="80" t="e">
        <f t="shared" si="97"/>
        <v>#DIV/0!</v>
      </c>
      <c r="S557">
        <f t="shared" si="98"/>
        <v>0</v>
      </c>
    </row>
    <row r="558" spans="2:19" x14ac:dyDescent="0.25">
      <c r="B558" s="84">
        <f t="shared" si="88"/>
        <v>0</v>
      </c>
      <c r="D558" t="e">
        <f t="shared" si="89"/>
        <v>#N/A</v>
      </c>
      <c r="E558" s="85"/>
      <c r="F558"/>
      <c r="I558" s="84" t="e">
        <f t="shared" si="90"/>
        <v>#DIV/0!</v>
      </c>
      <c r="J558" s="84" t="str">
        <f t="shared" si="91"/>
        <v>NONE</v>
      </c>
      <c r="K558" s="84"/>
      <c r="L558" s="83">
        <f t="shared" si="92"/>
        <v>0</v>
      </c>
      <c r="M558" s="82" t="str">
        <f t="shared" si="93"/>
        <v/>
      </c>
      <c r="N558">
        <f t="shared" si="94"/>
        <v>0</v>
      </c>
      <c r="O558">
        <f t="shared" si="95"/>
        <v>0</v>
      </c>
      <c r="Q558" t="e">
        <f t="shared" si="96"/>
        <v>#DIV/0!</v>
      </c>
      <c r="R558" s="80" t="e">
        <f t="shared" si="97"/>
        <v>#DIV/0!</v>
      </c>
      <c r="S558">
        <f t="shared" si="98"/>
        <v>0</v>
      </c>
    </row>
    <row r="559" spans="2:19" x14ac:dyDescent="0.25">
      <c r="B559" s="84">
        <f t="shared" si="88"/>
        <v>0</v>
      </c>
      <c r="D559" t="e">
        <f t="shared" si="89"/>
        <v>#N/A</v>
      </c>
      <c r="E559" s="85"/>
      <c r="F559"/>
      <c r="I559" s="84" t="e">
        <f t="shared" si="90"/>
        <v>#DIV/0!</v>
      </c>
      <c r="J559" s="84" t="str">
        <f t="shared" si="91"/>
        <v>NONE</v>
      </c>
      <c r="K559" s="84"/>
      <c r="L559" s="83">
        <f t="shared" si="92"/>
        <v>0</v>
      </c>
      <c r="M559" s="82" t="str">
        <f t="shared" si="93"/>
        <v/>
      </c>
      <c r="N559">
        <f t="shared" si="94"/>
        <v>0</v>
      </c>
      <c r="O559">
        <f t="shared" si="95"/>
        <v>0</v>
      </c>
      <c r="Q559" t="e">
        <f t="shared" si="96"/>
        <v>#DIV/0!</v>
      </c>
      <c r="R559" s="80" t="e">
        <f t="shared" si="97"/>
        <v>#DIV/0!</v>
      </c>
      <c r="S559">
        <f t="shared" si="98"/>
        <v>0</v>
      </c>
    </row>
    <row r="560" spans="2:19" x14ac:dyDescent="0.25">
      <c r="B560" s="84">
        <f t="shared" si="88"/>
        <v>0</v>
      </c>
      <c r="D560" t="e">
        <f t="shared" si="89"/>
        <v>#N/A</v>
      </c>
      <c r="E560" s="85"/>
      <c r="F560"/>
      <c r="I560" s="84" t="e">
        <f t="shared" si="90"/>
        <v>#DIV/0!</v>
      </c>
      <c r="J560" s="84" t="str">
        <f t="shared" si="91"/>
        <v>NONE</v>
      </c>
      <c r="K560" s="84"/>
      <c r="L560" s="83">
        <f t="shared" si="92"/>
        <v>0</v>
      </c>
      <c r="M560" s="82" t="str">
        <f t="shared" si="93"/>
        <v/>
      </c>
      <c r="N560">
        <f t="shared" si="94"/>
        <v>0</v>
      </c>
      <c r="O560">
        <f t="shared" si="95"/>
        <v>0</v>
      </c>
      <c r="Q560" t="e">
        <f t="shared" si="96"/>
        <v>#DIV/0!</v>
      </c>
      <c r="R560" s="80" t="e">
        <f t="shared" si="97"/>
        <v>#DIV/0!</v>
      </c>
      <c r="S560">
        <f t="shared" si="98"/>
        <v>0</v>
      </c>
    </row>
    <row r="561" spans="2:19" x14ac:dyDescent="0.25">
      <c r="B561" s="84">
        <f t="shared" si="88"/>
        <v>0</v>
      </c>
      <c r="D561" t="e">
        <f t="shared" si="89"/>
        <v>#N/A</v>
      </c>
      <c r="E561" s="85"/>
      <c r="F561"/>
      <c r="I561" s="84" t="e">
        <f t="shared" si="90"/>
        <v>#DIV/0!</v>
      </c>
      <c r="J561" s="84" t="str">
        <f t="shared" si="91"/>
        <v>NONE</v>
      </c>
      <c r="K561" s="84"/>
      <c r="L561" s="83">
        <f t="shared" si="92"/>
        <v>0</v>
      </c>
      <c r="M561" s="82" t="str">
        <f t="shared" si="93"/>
        <v/>
      </c>
      <c r="N561">
        <f t="shared" si="94"/>
        <v>0</v>
      </c>
      <c r="O561">
        <f t="shared" si="95"/>
        <v>0</v>
      </c>
      <c r="Q561" t="e">
        <f t="shared" si="96"/>
        <v>#DIV/0!</v>
      </c>
      <c r="R561" s="80" t="e">
        <f t="shared" si="97"/>
        <v>#DIV/0!</v>
      </c>
      <c r="S561">
        <f t="shared" si="98"/>
        <v>0</v>
      </c>
    </row>
    <row r="562" spans="2:19" x14ac:dyDescent="0.25">
      <c r="B562" s="84">
        <f t="shared" si="88"/>
        <v>0</v>
      </c>
      <c r="D562" t="e">
        <f t="shared" si="89"/>
        <v>#N/A</v>
      </c>
      <c r="E562" s="85"/>
      <c r="F562"/>
      <c r="I562" s="84" t="e">
        <f t="shared" si="90"/>
        <v>#DIV/0!</v>
      </c>
      <c r="J562" s="84" t="str">
        <f t="shared" si="91"/>
        <v>NONE</v>
      </c>
      <c r="K562" s="84"/>
      <c r="L562" s="83">
        <f t="shared" si="92"/>
        <v>0</v>
      </c>
      <c r="M562" s="82" t="str">
        <f t="shared" si="93"/>
        <v/>
      </c>
      <c r="N562">
        <f t="shared" si="94"/>
        <v>0</v>
      </c>
      <c r="O562">
        <f t="shared" si="95"/>
        <v>0</v>
      </c>
      <c r="Q562" t="e">
        <f t="shared" si="96"/>
        <v>#DIV/0!</v>
      </c>
      <c r="R562" s="80" t="e">
        <f t="shared" si="97"/>
        <v>#DIV/0!</v>
      </c>
      <c r="S562">
        <f t="shared" si="98"/>
        <v>0</v>
      </c>
    </row>
    <row r="563" spans="2:19" x14ac:dyDescent="0.25">
      <c r="B563" s="84">
        <f t="shared" si="88"/>
        <v>0</v>
      </c>
      <c r="D563" t="e">
        <f t="shared" si="89"/>
        <v>#N/A</v>
      </c>
      <c r="E563" s="85"/>
      <c r="F563"/>
      <c r="I563" s="84" t="e">
        <f t="shared" si="90"/>
        <v>#DIV/0!</v>
      </c>
      <c r="J563" s="84" t="str">
        <f t="shared" si="91"/>
        <v>NONE</v>
      </c>
      <c r="K563" s="84"/>
      <c r="L563" s="83">
        <f t="shared" si="92"/>
        <v>0</v>
      </c>
      <c r="M563" s="82" t="str">
        <f t="shared" si="93"/>
        <v/>
      </c>
      <c r="N563">
        <f t="shared" si="94"/>
        <v>0</v>
      </c>
      <c r="O563">
        <f t="shared" si="95"/>
        <v>0</v>
      </c>
      <c r="Q563" t="e">
        <f t="shared" si="96"/>
        <v>#DIV/0!</v>
      </c>
      <c r="R563" s="80" t="e">
        <f t="shared" si="97"/>
        <v>#DIV/0!</v>
      </c>
      <c r="S563">
        <f t="shared" si="98"/>
        <v>0</v>
      </c>
    </row>
    <row r="564" spans="2:19" x14ac:dyDescent="0.25">
      <c r="B564" s="84">
        <f t="shared" si="88"/>
        <v>0</v>
      </c>
      <c r="D564" t="e">
        <f t="shared" si="89"/>
        <v>#N/A</v>
      </c>
      <c r="E564" s="85"/>
      <c r="F564"/>
      <c r="I564" s="84" t="e">
        <f t="shared" si="90"/>
        <v>#DIV/0!</v>
      </c>
      <c r="J564" s="84" t="str">
        <f t="shared" si="91"/>
        <v>NONE</v>
      </c>
      <c r="K564" s="84"/>
      <c r="L564" s="83">
        <f t="shared" si="92"/>
        <v>0</v>
      </c>
      <c r="M564" s="82" t="str">
        <f t="shared" si="93"/>
        <v/>
      </c>
      <c r="N564">
        <f t="shared" si="94"/>
        <v>0</v>
      </c>
      <c r="O564">
        <f t="shared" si="95"/>
        <v>0</v>
      </c>
      <c r="Q564" t="e">
        <f t="shared" si="96"/>
        <v>#DIV/0!</v>
      </c>
      <c r="R564" s="80" t="e">
        <f t="shared" si="97"/>
        <v>#DIV/0!</v>
      </c>
      <c r="S564">
        <f t="shared" si="98"/>
        <v>0</v>
      </c>
    </row>
    <row r="565" spans="2:19" x14ac:dyDescent="0.25">
      <c r="B565" s="84">
        <f t="shared" si="88"/>
        <v>0</v>
      </c>
      <c r="D565" t="e">
        <f t="shared" si="89"/>
        <v>#N/A</v>
      </c>
      <c r="E565" s="85"/>
      <c r="F565"/>
      <c r="I565" s="84" t="e">
        <f t="shared" si="90"/>
        <v>#DIV/0!</v>
      </c>
      <c r="J565" s="84" t="str">
        <f t="shared" si="91"/>
        <v>NONE</v>
      </c>
      <c r="K565" s="84"/>
      <c r="L565" s="83">
        <f t="shared" si="92"/>
        <v>0</v>
      </c>
      <c r="M565" s="82" t="str">
        <f t="shared" si="93"/>
        <v/>
      </c>
      <c r="N565">
        <f t="shared" si="94"/>
        <v>0</v>
      </c>
      <c r="O565">
        <f t="shared" si="95"/>
        <v>0</v>
      </c>
      <c r="Q565" t="e">
        <f t="shared" si="96"/>
        <v>#DIV/0!</v>
      </c>
      <c r="R565" s="80" t="e">
        <f t="shared" si="97"/>
        <v>#DIV/0!</v>
      </c>
      <c r="S565">
        <f t="shared" si="98"/>
        <v>0</v>
      </c>
    </row>
    <row r="566" spans="2:19" x14ac:dyDescent="0.25">
      <c r="B566" s="84">
        <f t="shared" si="88"/>
        <v>0</v>
      </c>
      <c r="D566" t="e">
        <f t="shared" si="89"/>
        <v>#N/A</v>
      </c>
      <c r="E566" s="85"/>
      <c r="F566"/>
      <c r="I566" s="84" t="e">
        <f t="shared" si="90"/>
        <v>#DIV/0!</v>
      </c>
      <c r="J566" s="84" t="str">
        <f t="shared" si="91"/>
        <v>NONE</v>
      </c>
      <c r="K566" s="84"/>
      <c r="L566" s="83">
        <f t="shared" si="92"/>
        <v>0</v>
      </c>
      <c r="M566" s="82" t="str">
        <f t="shared" si="93"/>
        <v/>
      </c>
      <c r="N566">
        <f t="shared" si="94"/>
        <v>0</v>
      </c>
      <c r="O566">
        <f t="shared" si="95"/>
        <v>0</v>
      </c>
      <c r="Q566" t="e">
        <f t="shared" si="96"/>
        <v>#DIV/0!</v>
      </c>
      <c r="R566" s="80" t="e">
        <f t="shared" si="97"/>
        <v>#DIV/0!</v>
      </c>
      <c r="S566">
        <f t="shared" si="98"/>
        <v>0</v>
      </c>
    </row>
    <row r="567" spans="2:19" x14ac:dyDescent="0.25">
      <c r="B567" s="84">
        <f t="shared" si="88"/>
        <v>0</v>
      </c>
      <c r="D567" t="e">
        <f t="shared" si="89"/>
        <v>#N/A</v>
      </c>
      <c r="E567" s="85"/>
      <c r="F567"/>
      <c r="I567" s="84" t="e">
        <f t="shared" si="90"/>
        <v>#DIV/0!</v>
      </c>
      <c r="J567" s="84" t="str">
        <f t="shared" si="91"/>
        <v>NONE</v>
      </c>
      <c r="K567" s="84"/>
      <c r="L567" s="83">
        <f t="shared" si="92"/>
        <v>0</v>
      </c>
      <c r="M567" s="82" t="str">
        <f t="shared" si="93"/>
        <v/>
      </c>
      <c r="N567">
        <f t="shared" si="94"/>
        <v>0</v>
      </c>
      <c r="O567">
        <f t="shared" si="95"/>
        <v>0</v>
      </c>
      <c r="Q567" t="e">
        <f t="shared" si="96"/>
        <v>#DIV/0!</v>
      </c>
      <c r="R567" s="80" t="e">
        <f t="shared" si="97"/>
        <v>#DIV/0!</v>
      </c>
      <c r="S567">
        <f t="shared" si="98"/>
        <v>0</v>
      </c>
    </row>
    <row r="568" spans="2:19" x14ac:dyDescent="0.25">
      <c r="B568" s="84">
        <f t="shared" si="88"/>
        <v>0</v>
      </c>
      <c r="D568" t="e">
        <f t="shared" si="89"/>
        <v>#N/A</v>
      </c>
      <c r="E568" s="85"/>
      <c r="F568"/>
      <c r="I568" s="84" t="e">
        <f t="shared" si="90"/>
        <v>#DIV/0!</v>
      </c>
      <c r="J568" s="84" t="str">
        <f t="shared" si="91"/>
        <v>NONE</v>
      </c>
      <c r="K568" s="84"/>
      <c r="L568" s="83">
        <f t="shared" si="92"/>
        <v>0</v>
      </c>
      <c r="M568" s="82" t="str">
        <f t="shared" si="93"/>
        <v/>
      </c>
      <c r="N568">
        <f t="shared" si="94"/>
        <v>0</v>
      </c>
      <c r="O568">
        <f t="shared" si="95"/>
        <v>0</v>
      </c>
      <c r="Q568" t="e">
        <f t="shared" si="96"/>
        <v>#DIV/0!</v>
      </c>
      <c r="R568" s="80" t="e">
        <f t="shared" si="97"/>
        <v>#DIV/0!</v>
      </c>
      <c r="S568">
        <f t="shared" si="98"/>
        <v>0</v>
      </c>
    </row>
    <row r="569" spans="2:19" x14ac:dyDescent="0.25">
      <c r="B569" s="84">
        <f t="shared" si="88"/>
        <v>0</v>
      </c>
      <c r="D569" t="e">
        <f t="shared" si="89"/>
        <v>#N/A</v>
      </c>
      <c r="E569" s="85"/>
      <c r="F569"/>
      <c r="I569" s="84" t="e">
        <f t="shared" si="90"/>
        <v>#DIV/0!</v>
      </c>
      <c r="J569" s="84" t="str">
        <f t="shared" si="91"/>
        <v>NONE</v>
      </c>
      <c r="K569" s="84"/>
      <c r="L569" s="83">
        <f t="shared" si="92"/>
        <v>0</v>
      </c>
      <c r="M569" s="82" t="str">
        <f t="shared" si="93"/>
        <v/>
      </c>
      <c r="N569">
        <f t="shared" si="94"/>
        <v>0</v>
      </c>
      <c r="O569">
        <f t="shared" si="95"/>
        <v>0</v>
      </c>
      <c r="Q569" t="e">
        <f t="shared" si="96"/>
        <v>#DIV/0!</v>
      </c>
      <c r="R569" s="80" t="e">
        <f t="shared" si="97"/>
        <v>#DIV/0!</v>
      </c>
      <c r="S569">
        <f t="shared" si="98"/>
        <v>0</v>
      </c>
    </row>
    <row r="570" spans="2:19" x14ac:dyDescent="0.25">
      <c r="B570" s="84">
        <f t="shared" si="88"/>
        <v>0</v>
      </c>
      <c r="D570" t="e">
        <f t="shared" si="89"/>
        <v>#N/A</v>
      </c>
      <c r="E570" s="85"/>
      <c r="F570"/>
      <c r="I570" s="84" t="e">
        <f t="shared" si="90"/>
        <v>#DIV/0!</v>
      </c>
      <c r="J570" s="84" t="str">
        <f t="shared" si="91"/>
        <v>NONE</v>
      </c>
      <c r="K570" s="84"/>
      <c r="L570" s="83">
        <f t="shared" si="92"/>
        <v>0</v>
      </c>
      <c r="M570" s="82" t="str">
        <f t="shared" si="93"/>
        <v/>
      </c>
      <c r="N570">
        <f t="shared" si="94"/>
        <v>0</v>
      </c>
      <c r="O570">
        <f t="shared" si="95"/>
        <v>0</v>
      </c>
      <c r="Q570" t="e">
        <f t="shared" si="96"/>
        <v>#DIV/0!</v>
      </c>
      <c r="R570" s="80" t="e">
        <f t="shared" si="97"/>
        <v>#DIV/0!</v>
      </c>
      <c r="S570">
        <f t="shared" si="98"/>
        <v>0</v>
      </c>
    </row>
    <row r="571" spans="2:19" x14ac:dyDescent="0.25">
      <c r="B571" s="84">
        <f t="shared" si="88"/>
        <v>0</v>
      </c>
      <c r="D571" t="e">
        <f t="shared" si="89"/>
        <v>#N/A</v>
      </c>
      <c r="E571" s="85"/>
      <c r="F571"/>
      <c r="I571" s="84" t="e">
        <f t="shared" si="90"/>
        <v>#DIV/0!</v>
      </c>
      <c r="J571" s="84" t="str">
        <f t="shared" si="91"/>
        <v>NONE</v>
      </c>
      <c r="K571" s="84"/>
      <c r="L571" s="83">
        <f t="shared" si="92"/>
        <v>0</v>
      </c>
      <c r="M571" s="82" t="str">
        <f t="shared" si="93"/>
        <v/>
      </c>
      <c r="N571">
        <f t="shared" si="94"/>
        <v>0</v>
      </c>
      <c r="O571">
        <f t="shared" si="95"/>
        <v>0</v>
      </c>
      <c r="Q571" t="e">
        <f t="shared" si="96"/>
        <v>#DIV/0!</v>
      </c>
      <c r="R571" s="80" t="e">
        <f t="shared" si="97"/>
        <v>#DIV/0!</v>
      </c>
      <c r="S571">
        <f t="shared" si="98"/>
        <v>0</v>
      </c>
    </row>
    <row r="572" spans="2:19" x14ac:dyDescent="0.25">
      <c r="B572" s="84">
        <f t="shared" si="88"/>
        <v>0</v>
      </c>
      <c r="D572" t="e">
        <f t="shared" si="89"/>
        <v>#N/A</v>
      </c>
      <c r="E572" s="85"/>
      <c r="F572"/>
      <c r="I572" s="84" t="e">
        <f t="shared" si="90"/>
        <v>#DIV/0!</v>
      </c>
      <c r="J572" s="84" t="str">
        <f t="shared" si="91"/>
        <v>NONE</v>
      </c>
      <c r="K572" s="84"/>
      <c r="L572" s="83">
        <f t="shared" si="92"/>
        <v>0</v>
      </c>
      <c r="M572" s="82" t="str">
        <f t="shared" si="93"/>
        <v/>
      </c>
      <c r="N572">
        <f t="shared" si="94"/>
        <v>0</v>
      </c>
      <c r="O572">
        <f t="shared" si="95"/>
        <v>0</v>
      </c>
      <c r="Q572" t="e">
        <f t="shared" si="96"/>
        <v>#DIV/0!</v>
      </c>
      <c r="R572" s="80" t="e">
        <f t="shared" si="97"/>
        <v>#DIV/0!</v>
      </c>
      <c r="S572">
        <f t="shared" si="98"/>
        <v>0</v>
      </c>
    </row>
    <row r="573" spans="2:19" x14ac:dyDescent="0.25">
      <c r="B573" s="84">
        <f t="shared" si="88"/>
        <v>0</v>
      </c>
      <c r="D573" t="e">
        <f t="shared" si="89"/>
        <v>#N/A</v>
      </c>
      <c r="E573" s="85"/>
      <c r="F573"/>
      <c r="I573" s="84" t="e">
        <f t="shared" si="90"/>
        <v>#DIV/0!</v>
      </c>
      <c r="J573" s="84" t="str">
        <f t="shared" si="91"/>
        <v>NONE</v>
      </c>
      <c r="K573" s="84"/>
      <c r="L573" s="83">
        <f t="shared" si="92"/>
        <v>0</v>
      </c>
      <c r="M573" s="82" t="str">
        <f t="shared" si="93"/>
        <v/>
      </c>
      <c r="N573">
        <f t="shared" si="94"/>
        <v>0</v>
      </c>
      <c r="O573">
        <f t="shared" si="95"/>
        <v>0</v>
      </c>
      <c r="Q573" t="e">
        <f t="shared" si="96"/>
        <v>#DIV/0!</v>
      </c>
      <c r="R573" s="80" t="e">
        <f t="shared" si="97"/>
        <v>#DIV/0!</v>
      </c>
      <c r="S573">
        <f t="shared" si="98"/>
        <v>0</v>
      </c>
    </row>
    <row r="574" spans="2:19" x14ac:dyDescent="0.25">
      <c r="B574" s="84">
        <f t="shared" si="88"/>
        <v>0</v>
      </c>
      <c r="D574" t="e">
        <f t="shared" si="89"/>
        <v>#N/A</v>
      </c>
      <c r="E574" s="85"/>
      <c r="F574"/>
      <c r="I574" s="84" t="e">
        <f t="shared" si="90"/>
        <v>#DIV/0!</v>
      </c>
      <c r="J574" s="84" t="str">
        <f t="shared" si="91"/>
        <v>NONE</v>
      </c>
      <c r="K574" s="84"/>
      <c r="L574" s="83">
        <f t="shared" si="92"/>
        <v>0</v>
      </c>
      <c r="M574" s="82" t="str">
        <f t="shared" si="93"/>
        <v/>
      </c>
      <c r="N574">
        <f t="shared" si="94"/>
        <v>0</v>
      </c>
      <c r="O574">
        <f t="shared" si="95"/>
        <v>0</v>
      </c>
      <c r="Q574" t="e">
        <f t="shared" si="96"/>
        <v>#DIV/0!</v>
      </c>
      <c r="R574" s="80" t="e">
        <f t="shared" si="97"/>
        <v>#DIV/0!</v>
      </c>
      <c r="S574">
        <f t="shared" si="98"/>
        <v>0</v>
      </c>
    </row>
    <row r="575" spans="2:19" x14ac:dyDescent="0.25">
      <c r="B575" s="84">
        <f t="shared" si="88"/>
        <v>0</v>
      </c>
      <c r="D575" t="e">
        <f t="shared" si="89"/>
        <v>#N/A</v>
      </c>
      <c r="E575" s="85"/>
      <c r="F575"/>
      <c r="I575" s="84" t="e">
        <f t="shared" si="90"/>
        <v>#DIV/0!</v>
      </c>
      <c r="J575" s="84" t="str">
        <f t="shared" si="91"/>
        <v>NONE</v>
      </c>
      <c r="K575" s="84"/>
      <c r="L575" s="83">
        <f t="shared" si="92"/>
        <v>0</v>
      </c>
      <c r="M575" s="82" t="str">
        <f t="shared" si="93"/>
        <v/>
      </c>
      <c r="N575">
        <f t="shared" si="94"/>
        <v>0</v>
      </c>
      <c r="O575">
        <f t="shared" si="95"/>
        <v>0</v>
      </c>
      <c r="Q575" t="e">
        <f t="shared" si="96"/>
        <v>#DIV/0!</v>
      </c>
      <c r="R575" s="80" t="e">
        <f t="shared" si="97"/>
        <v>#DIV/0!</v>
      </c>
      <c r="S575">
        <f t="shared" si="98"/>
        <v>0</v>
      </c>
    </row>
    <row r="576" spans="2:19" x14ac:dyDescent="0.25">
      <c r="B576" s="84">
        <f t="shared" si="88"/>
        <v>0</v>
      </c>
      <c r="D576" t="e">
        <f t="shared" si="89"/>
        <v>#N/A</v>
      </c>
      <c r="E576" s="85"/>
      <c r="F576"/>
      <c r="I576" s="84" t="e">
        <f t="shared" si="90"/>
        <v>#DIV/0!</v>
      </c>
      <c r="J576" s="84" t="str">
        <f t="shared" si="91"/>
        <v>NONE</v>
      </c>
      <c r="K576" s="84"/>
      <c r="L576" s="83">
        <f t="shared" si="92"/>
        <v>0</v>
      </c>
      <c r="M576" s="82" t="str">
        <f t="shared" si="93"/>
        <v/>
      </c>
      <c r="N576">
        <f t="shared" si="94"/>
        <v>0</v>
      </c>
      <c r="O576">
        <f t="shared" si="95"/>
        <v>0</v>
      </c>
      <c r="Q576" t="e">
        <f t="shared" si="96"/>
        <v>#DIV/0!</v>
      </c>
      <c r="R576" s="80" t="e">
        <f t="shared" si="97"/>
        <v>#DIV/0!</v>
      </c>
      <c r="S576">
        <f t="shared" si="98"/>
        <v>0</v>
      </c>
    </row>
    <row r="577" spans="2:19" x14ac:dyDescent="0.25">
      <c r="B577" s="84">
        <f t="shared" si="88"/>
        <v>0</v>
      </c>
      <c r="D577" t="e">
        <f t="shared" si="89"/>
        <v>#N/A</v>
      </c>
      <c r="E577" s="85"/>
      <c r="F577"/>
      <c r="I577" s="84" t="e">
        <f t="shared" si="90"/>
        <v>#DIV/0!</v>
      </c>
      <c r="J577" s="84" t="str">
        <f t="shared" si="91"/>
        <v>NONE</v>
      </c>
      <c r="K577" s="84"/>
      <c r="L577" s="83">
        <f t="shared" si="92"/>
        <v>0</v>
      </c>
      <c r="M577" s="82" t="str">
        <f t="shared" si="93"/>
        <v/>
      </c>
      <c r="N577">
        <f t="shared" si="94"/>
        <v>0</v>
      </c>
      <c r="O577">
        <f t="shared" si="95"/>
        <v>0</v>
      </c>
      <c r="Q577" t="e">
        <f t="shared" si="96"/>
        <v>#DIV/0!</v>
      </c>
      <c r="R577" s="80" t="e">
        <f t="shared" si="97"/>
        <v>#DIV/0!</v>
      </c>
      <c r="S577">
        <f t="shared" si="98"/>
        <v>0</v>
      </c>
    </row>
    <row r="578" spans="2:19" x14ac:dyDescent="0.25">
      <c r="B578" s="84">
        <f t="shared" si="88"/>
        <v>0</v>
      </c>
      <c r="D578" t="e">
        <f t="shared" si="89"/>
        <v>#N/A</v>
      </c>
      <c r="E578" s="85"/>
      <c r="F578"/>
      <c r="I578" s="84" t="e">
        <f t="shared" si="90"/>
        <v>#DIV/0!</v>
      </c>
      <c r="J578" s="84" t="str">
        <f t="shared" si="91"/>
        <v>NONE</v>
      </c>
      <c r="K578" s="84"/>
      <c r="L578" s="83">
        <f t="shared" si="92"/>
        <v>0</v>
      </c>
      <c r="M578" s="82" t="str">
        <f t="shared" si="93"/>
        <v/>
      </c>
      <c r="N578">
        <f t="shared" si="94"/>
        <v>0</v>
      </c>
      <c r="O578">
        <f t="shared" si="95"/>
        <v>0</v>
      </c>
      <c r="Q578" t="e">
        <f t="shared" si="96"/>
        <v>#DIV/0!</v>
      </c>
      <c r="R578" s="80" t="e">
        <f t="shared" si="97"/>
        <v>#DIV/0!</v>
      </c>
      <c r="S578">
        <f t="shared" si="98"/>
        <v>0</v>
      </c>
    </row>
    <row r="579" spans="2:19" x14ac:dyDescent="0.25">
      <c r="B579" s="84">
        <f t="shared" ref="B579:B642" si="99">ROUND(L579,3)</f>
        <v>0</v>
      </c>
      <c r="D579" t="e">
        <f t="shared" ref="D579:D642" si="100">ROUND(IF(F579=4,IF(C579&gt;10,(1*$Y$6+2*$Y$7+7*$Y$8+(C579-10)*$Y$9)/C579,IF(C579&gt;3,(1*$Y$6+2*$Y$7+(C579-3)*$Y$8)/C579,IF(C579&gt;1,(1*$Y$6+(C579-1)*$Y$7)/C579,$Y$6))),VLOOKUP(F579,$W$3:$Y$11,3,FALSE)),2)</f>
        <v>#N/A</v>
      </c>
      <c r="E579" s="85"/>
      <c r="F579"/>
      <c r="I579" s="84" t="e">
        <f t="shared" ref="I579:I642" si="101">ROUND(H579/G579,3)</f>
        <v>#DIV/0!</v>
      </c>
      <c r="J579" s="84" t="str">
        <f t="shared" ref="J579:J642" si="102">IF(C579=0,"NONE",IF(B579&gt;C579,"CHECK",""))</f>
        <v>NONE</v>
      </c>
      <c r="K579" s="84"/>
      <c r="L579" s="83">
        <f t="shared" ref="L579:L642" si="103">IF(C579=0,H579,IF(AND(2&lt;G579,G579&lt;15),IF(ABS(G579-C579)&gt;2,H579,IF(I579=1,I579*C579,IF(H579&lt;C579,H579,I579*C579))),IF(G579&lt;2,IF(AND(ABS(G579-C579)/G579&gt;=0.4,ABS(G579-C579)&gt;=0.2),H579,I579*C579),IF(ABS(G579-C579)/G579&gt;0.15,H579,IF(I579=1,I579*C579,IF(H579&lt;C579,H579,I579*C579))))))</f>
        <v>0</v>
      </c>
      <c r="M579" s="82" t="str">
        <f t="shared" ref="M579:M642" si="104">IF(LEFT(RIGHT(A579,6),1)= "9", "PERSONAL PROPERTY", "")</f>
        <v/>
      </c>
      <c r="N579">
        <f t="shared" ref="N579:N642" si="105">IF(B579&gt;C579,1,0)</f>
        <v>0</v>
      </c>
      <c r="O579">
        <f t="shared" ref="O579:O642" si="106">ABS(B579-H579)</f>
        <v>0</v>
      </c>
      <c r="Q579" t="e">
        <f t="shared" ref="Q579:Q642" si="107">IF(ABS(C579-G579)/G579&gt;0.1,1,0)</f>
        <v>#DIV/0!</v>
      </c>
      <c r="R579" s="80" t="e">
        <f t="shared" ref="R579:R642" si="108">ABS(C579-G579)/G579</f>
        <v>#DIV/0!</v>
      </c>
      <c r="S579">
        <f t="shared" ref="S579:S642" si="109">ABS(C579-G579)</f>
        <v>0</v>
      </c>
    </row>
    <row r="580" spans="2:19" x14ac:dyDescent="0.25">
      <c r="B580" s="84">
        <f t="shared" si="99"/>
        <v>0</v>
      </c>
      <c r="D580" t="e">
        <f t="shared" si="100"/>
        <v>#N/A</v>
      </c>
      <c r="E580" s="85"/>
      <c r="F580"/>
      <c r="I580" s="84" t="e">
        <f t="shared" si="101"/>
        <v>#DIV/0!</v>
      </c>
      <c r="J580" s="84" t="str">
        <f t="shared" si="102"/>
        <v>NONE</v>
      </c>
      <c r="K580" s="84"/>
      <c r="L580" s="83">
        <f t="shared" si="103"/>
        <v>0</v>
      </c>
      <c r="M580" s="82" t="str">
        <f t="shared" si="104"/>
        <v/>
      </c>
      <c r="N580">
        <f t="shared" si="105"/>
        <v>0</v>
      </c>
      <c r="O580">
        <f t="shared" si="106"/>
        <v>0</v>
      </c>
      <c r="Q580" t="e">
        <f t="shared" si="107"/>
        <v>#DIV/0!</v>
      </c>
      <c r="R580" s="80" t="e">
        <f t="shared" si="108"/>
        <v>#DIV/0!</v>
      </c>
      <c r="S580">
        <f t="shared" si="109"/>
        <v>0</v>
      </c>
    </row>
    <row r="581" spans="2:19" x14ac:dyDescent="0.25">
      <c r="B581" s="84">
        <f t="shared" si="99"/>
        <v>0</v>
      </c>
      <c r="D581" t="e">
        <f t="shared" si="100"/>
        <v>#N/A</v>
      </c>
      <c r="E581" s="85"/>
      <c r="F581"/>
      <c r="I581" s="84" t="e">
        <f t="shared" si="101"/>
        <v>#DIV/0!</v>
      </c>
      <c r="J581" s="84" t="str">
        <f t="shared" si="102"/>
        <v>NONE</v>
      </c>
      <c r="K581" s="84"/>
      <c r="L581" s="83">
        <f t="shared" si="103"/>
        <v>0</v>
      </c>
      <c r="M581" s="82" t="str">
        <f t="shared" si="104"/>
        <v/>
      </c>
      <c r="N581">
        <f t="shared" si="105"/>
        <v>0</v>
      </c>
      <c r="O581">
        <f t="shared" si="106"/>
        <v>0</v>
      </c>
      <c r="Q581" t="e">
        <f t="shared" si="107"/>
        <v>#DIV/0!</v>
      </c>
      <c r="R581" s="80" t="e">
        <f t="shared" si="108"/>
        <v>#DIV/0!</v>
      </c>
      <c r="S581">
        <f t="shared" si="109"/>
        <v>0</v>
      </c>
    </row>
    <row r="582" spans="2:19" x14ac:dyDescent="0.25">
      <c r="B582" s="84">
        <f t="shared" si="99"/>
        <v>0</v>
      </c>
      <c r="D582" t="e">
        <f t="shared" si="100"/>
        <v>#N/A</v>
      </c>
      <c r="E582" s="85"/>
      <c r="F582"/>
      <c r="I582" s="84" t="e">
        <f t="shared" si="101"/>
        <v>#DIV/0!</v>
      </c>
      <c r="J582" s="84" t="str">
        <f t="shared" si="102"/>
        <v>NONE</v>
      </c>
      <c r="K582" s="84"/>
      <c r="L582" s="83">
        <f t="shared" si="103"/>
        <v>0</v>
      </c>
      <c r="M582" s="82" t="str">
        <f t="shared" si="104"/>
        <v/>
      </c>
      <c r="N582">
        <f t="shared" si="105"/>
        <v>0</v>
      </c>
      <c r="O582">
        <f t="shared" si="106"/>
        <v>0</v>
      </c>
      <c r="Q582" t="e">
        <f t="shared" si="107"/>
        <v>#DIV/0!</v>
      </c>
      <c r="R582" s="80" t="e">
        <f t="shared" si="108"/>
        <v>#DIV/0!</v>
      </c>
      <c r="S582">
        <f t="shared" si="109"/>
        <v>0</v>
      </c>
    </row>
    <row r="583" spans="2:19" x14ac:dyDescent="0.25">
      <c r="B583" s="84">
        <f t="shared" si="99"/>
        <v>0</v>
      </c>
      <c r="D583" t="e">
        <f t="shared" si="100"/>
        <v>#N/A</v>
      </c>
      <c r="E583" s="85"/>
      <c r="F583"/>
      <c r="I583" s="84" t="e">
        <f t="shared" si="101"/>
        <v>#DIV/0!</v>
      </c>
      <c r="J583" s="84" t="str">
        <f t="shared" si="102"/>
        <v>NONE</v>
      </c>
      <c r="K583" s="84"/>
      <c r="L583" s="83">
        <f t="shared" si="103"/>
        <v>0</v>
      </c>
      <c r="M583" s="82" t="str">
        <f t="shared" si="104"/>
        <v/>
      </c>
      <c r="N583">
        <f t="shared" si="105"/>
        <v>0</v>
      </c>
      <c r="O583">
        <f t="shared" si="106"/>
        <v>0</v>
      </c>
      <c r="Q583" t="e">
        <f t="shared" si="107"/>
        <v>#DIV/0!</v>
      </c>
      <c r="R583" s="80" t="e">
        <f t="shared" si="108"/>
        <v>#DIV/0!</v>
      </c>
      <c r="S583">
        <f t="shared" si="109"/>
        <v>0</v>
      </c>
    </row>
    <row r="584" spans="2:19" x14ac:dyDescent="0.25">
      <c r="B584" s="84">
        <f t="shared" si="99"/>
        <v>0</v>
      </c>
      <c r="D584" t="e">
        <f t="shared" si="100"/>
        <v>#N/A</v>
      </c>
      <c r="E584" s="85"/>
      <c r="F584"/>
      <c r="I584" s="84" t="e">
        <f t="shared" si="101"/>
        <v>#DIV/0!</v>
      </c>
      <c r="J584" s="84" t="str">
        <f t="shared" si="102"/>
        <v>NONE</v>
      </c>
      <c r="K584" s="84"/>
      <c r="L584" s="83">
        <f t="shared" si="103"/>
        <v>0</v>
      </c>
      <c r="M584" s="82" t="str">
        <f t="shared" si="104"/>
        <v/>
      </c>
      <c r="N584">
        <f t="shared" si="105"/>
        <v>0</v>
      </c>
      <c r="O584">
        <f t="shared" si="106"/>
        <v>0</v>
      </c>
      <c r="Q584" t="e">
        <f t="shared" si="107"/>
        <v>#DIV/0!</v>
      </c>
      <c r="R584" s="80" t="e">
        <f t="shared" si="108"/>
        <v>#DIV/0!</v>
      </c>
      <c r="S584">
        <f t="shared" si="109"/>
        <v>0</v>
      </c>
    </row>
    <row r="585" spans="2:19" x14ac:dyDescent="0.25">
      <c r="B585" s="84">
        <f t="shared" si="99"/>
        <v>0</v>
      </c>
      <c r="D585" t="e">
        <f t="shared" si="100"/>
        <v>#N/A</v>
      </c>
      <c r="E585" s="85"/>
      <c r="F585"/>
      <c r="I585" s="84" t="e">
        <f t="shared" si="101"/>
        <v>#DIV/0!</v>
      </c>
      <c r="J585" s="84" t="str">
        <f t="shared" si="102"/>
        <v>NONE</v>
      </c>
      <c r="K585" s="84"/>
      <c r="L585" s="83">
        <f t="shared" si="103"/>
        <v>0</v>
      </c>
      <c r="M585" s="82" t="str">
        <f t="shared" si="104"/>
        <v/>
      </c>
      <c r="N585">
        <f t="shared" si="105"/>
        <v>0</v>
      </c>
      <c r="O585">
        <f t="shared" si="106"/>
        <v>0</v>
      </c>
      <c r="Q585" t="e">
        <f t="shared" si="107"/>
        <v>#DIV/0!</v>
      </c>
      <c r="R585" s="80" t="e">
        <f t="shared" si="108"/>
        <v>#DIV/0!</v>
      </c>
      <c r="S585">
        <f t="shared" si="109"/>
        <v>0</v>
      </c>
    </row>
    <row r="586" spans="2:19" x14ac:dyDescent="0.25">
      <c r="B586" s="84">
        <f t="shared" si="99"/>
        <v>0</v>
      </c>
      <c r="D586" t="e">
        <f t="shared" si="100"/>
        <v>#N/A</v>
      </c>
      <c r="E586" s="85"/>
      <c r="F586"/>
      <c r="I586" s="84" t="e">
        <f t="shared" si="101"/>
        <v>#DIV/0!</v>
      </c>
      <c r="J586" s="84" t="str">
        <f t="shared" si="102"/>
        <v>NONE</v>
      </c>
      <c r="K586" s="84"/>
      <c r="L586" s="83">
        <f t="shared" si="103"/>
        <v>0</v>
      </c>
      <c r="M586" s="82" t="str">
        <f t="shared" si="104"/>
        <v/>
      </c>
      <c r="N586">
        <f t="shared" si="105"/>
        <v>0</v>
      </c>
      <c r="O586">
        <f t="shared" si="106"/>
        <v>0</v>
      </c>
      <c r="Q586" t="e">
        <f t="shared" si="107"/>
        <v>#DIV/0!</v>
      </c>
      <c r="R586" s="80" t="e">
        <f t="shared" si="108"/>
        <v>#DIV/0!</v>
      </c>
      <c r="S586">
        <f t="shared" si="109"/>
        <v>0</v>
      </c>
    </row>
    <row r="587" spans="2:19" x14ac:dyDescent="0.25">
      <c r="B587" s="84">
        <f t="shared" si="99"/>
        <v>0</v>
      </c>
      <c r="D587" t="e">
        <f t="shared" si="100"/>
        <v>#N/A</v>
      </c>
      <c r="E587" s="85"/>
      <c r="F587"/>
      <c r="I587" s="84" t="e">
        <f t="shared" si="101"/>
        <v>#DIV/0!</v>
      </c>
      <c r="J587" s="84" t="str">
        <f t="shared" si="102"/>
        <v>NONE</v>
      </c>
      <c r="K587" s="84"/>
      <c r="L587" s="83">
        <f t="shared" si="103"/>
        <v>0</v>
      </c>
      <c r="M587" s="82" t="str">
        <f t="shared" si="104"/>
        <v/>
      </c>
      <c r="N587">
        <f t="shared" si="105"/>
        <v>0</v>
      </c>
      <c r="O587">
        <f t="shared" si="106"/>
        <v>0</v>
      </c>
      <c r="Q587" t="e">
        <f t="shared" si="107"/>
        <v>#DIV/0!</v>
      </c>
      <c r="R587" s="80" t="e">
        <f t="shared" si="108"/>
        <v>#DIV/0!</v>
      </c>
      <c r="S587">
        <f t="shared" si="109"/>
        <v>0</v>
      </c>
    </row>
    <row r="588" spans="2:19" x14ac:dyDescent="0.25">
      <c r="B588" s="84">
        <f t="shared" si="99"/>
        <v>0</v>
      </c>
      <c r="D588" t="e">
        <f t="shared" si="100"/>
        <v>#N/A</v>
      </c>
      <c r="E588" s="85"/>
      <c r="F588"/>
      <c r="I588" s="84" t="e">
        <f t="shared" si="101"/>
        <v>#DIV/0!</v>
      </c>
      <c r="J588" s="84" t="str">
        <f t="shared" si="102"/>
        <v>NONE</v>
      </c>
      <c r="K588" s="84"/>
      <c r="L588" s="83">
        <f t="shared" si="103"/>
        <v>0</v>
      </c>
      <c r="M588" s="82" t="str">
        <f t="shared" si="104"/>
        <v/>
      </c>
      <c r="N588">
        <f t="shared" si="105"/>
        <v>0</v>
      </c>
      <c r="O588">
        <f t="shared" si="106"/>
        <v>0</v>
      </c>
      <c r="Q588" t="e">
        <f t="shared" si="107"/>
        <v>#DIV/0!</v>
      </c>
      <c r="R588" s="80" t="e">
        <f t="shared" si="108"/>
        <v>#DIV/0!</v>
      </c>
      <c r="S588">
        <f t="shared" si="109"/>
        <v>0</v>
      </c>
    </row>
    <row r="589" spans="2:19" x14ac:dyDescent="0.25">
      <c r="B589" s="84">
        <f t="shared" si="99"/>
        <v>0</v>
      </c>
      <c r="D589" t="e">
        <f t="shared" si="100"/>
        <v>#N/A</v>
      </c>
      <c r="E589" s="85"/>
      <c r="F589"/>
      <c r="I589" s="84" t="e">
        <f t="shared" si="101"/>
        <v>#DIV/0!</v>
      </c>
      <c r="J589" s="84" t="str">
        <f t="shared" si="102"/>
        <v>NONE</v>
      </c>
      <c r="K589" s="84"/>
      <c r="L589" s="83">
        <f t="shared" si="103"/>
        <v>0</v>
      </c>
      <c r="M589" s="82" t="str">
        <f t="shared" si="104"/>
        <v/>
      </c>
      <c r="N589">
        <f t="shared" si="105"/>
        <v>0</v>
      </c>
      <c r="O589">
        <f t="shared" si="106"/>
        <v>0</v>
      </c>
      <c r="Q589" t="e">
        <f t="shared" si="107"/>
        <v>#DIV/0!</v>
      </c>
      <c r="R589" s="80" t="e">
        <f t="shared" si="108"/>
        <v>#DIV/0!</v>
      </c>
      <c r="S589">
        <f t="shared" si="109"/>
        <v>0</v>
      </c>
    </row>
    <row r="590" spans="2:19" x14ac:dyDescent="0.25">
      <c r="B590" s="84">
        <f t="shared" si="99"/>
        <v>0</v>
      </c>
      <c r="D590" t="e">
        <f t="shared" si="100"/>
        <v>#N/A</v>
      </c>
      <c r="E590" s="85"/>
      <c r="F590"/>
      <c r="I590" s="84" t="e">
        <f t="shared" si="101"/>
        <v>#DIV/0!</v>
      </c>
      <c r="J590" s="84" t="str">
        <f t="shared" si="102"/>
        <v>NONE</v>
      </c>
      <c r="K590" s="84"/>
      <c r="L590" s="83">
        <f t="shared" si="103"/>
        <v>0</v>
      </c>
      <c r="M590" s="82" t="str">
        <f t="shared" si="104"/>
        <v/>
      </c>
      <c r="N590">
        <f t="shared" si="105"/>
        <v>0</v>
      </c>
      <c r="O590">
        <f t="shared" si="106"/>
        <v>0</v>
      </c>
      <c r="Q590" t="e">
        <f t="shared" si="107"/>
        <v>#DIV/0!</v>
      </c>
      <c r="R590" s="80" t="e">
        <f t="shared" si="108"/>
        <v>#DIV/0!</v>
      </c>
      <c r="S590">
        <f t="shared" si="109"/>
        <v>0</v>
      </c>
    </row>
    <row r="591" spans="2:19" x14ac:dyDescent="0.25">
      <c r="B591" s="84">
        <f t="shared" si="99"/>
        <v>0</v>
      </c>
      <c r="D591" t="e">
        <f t="shared" si="100"/>
        <v>#N/A</v>
      </c>
      <c r="E591" s="85"/>
      <c r="F591"/>
      <c r="I591" s="84" t="e">
        <f t="shared" si="101"/>
        <v>#DIV/0!</v>
      </c>
      <c r="J591" s="84" t="str">
        <f t="shared" si="102"/>
        <v>NONE</v>
      </c>
      <c r="K591" s="84"/>
      <c r="L591" s="83">
        <f t="shared" si="103"/>
        <v>0</v>
      </c>
      <c r="M591" s="82" t="str">
        <f t="shared" si="104"/>
        <v/>
      </c>
      <c r="N591">
        <f t="shared" si="105"/>
        <v>0</v>
      </c>
      <c r="O591">
        <f t="shared" si="106"/>
        <v>0</v>
      </c>
      <c r="Q591" t="e">
        <f t="shared" si="107"/>
        <v>#DIV/0!</v>
      </c>
      <c r="R591" s="80" t="e">
        <f t="shared" si="108"/>
        <v>#DIV/0!</v>
      </c>
      <c r="S591">
        <f t="shared" si="109"/>
        <v>0</v>
      </c>
    </row>
    <row r="592" spans="2:19" x14ac:dyDescent="0.25">
      <c r="B592" s="84">
        <f t="shared" si="99"/>
        <v>0</v>
      </c>
      <c r="D592" t="e">
        <f t="shared" si="100"/>
        <v>#N/A</v>
      </c>
      <c r="E592" s="85"/>
      <c r="F592"/>
      <c r="I592" s="84" t="e">
        <f t="shared" si="101"/>
        <v>#DIV/0!</v>
      </c>
      <c r="J592" s="84" t="str">
        <f t="shared" si="102"/>
        <v>NONE</v>
      </c>
      <c r="K592" s="84"/>
      <c r="L592" s="83">
        <f t="shared" si="103"/>
        <v>0</v>
      </c>
      <c r="M592" s="82" t="str">
        <f t="shared" si="104"/>
        <v/>
      </c>
      <c r="N592">
        <f t="shared" si="105"/>
        <v>0</v>
      </c>
      <c r="O592">
        <f t="shared" si="106"/>
        <v>0</v>
      </c>
      <c r="Q592" t="e">
        <f t="shared" si="107"/>
        <v>#DIV/0!</v>
      </c>
      <c r="R592" s="80" t="e">
        <f t="shared" si="108"/>
        <v>#DIV/0!</v>
      </c>
      <c r="S592">
        <f t="shared" si="109"/>
        <v>0</v>
      </c>
    </row>
    <row r="593" spans="2:19" x14ac:dyDescent="0.25">
      <c r="B593" s="84">
        <f t="shared" si="99"/>
        <v>0</v>
      </c>
      <c r="D593" t="e">
        <f t="shared" si="100"/>
        <v>#N/A</v>
      </c>
      <c r="E593" s="85"/>
      <c r="F593"/>
      <c r="I593" s="84" t="e">
        <f t="shared" si="101"/>
        <v>#DIV/0!</v>
      </c>
      <c r="J593" s="84" t="str">
        <f t="shared" si="102"/>
        <v>NONE</v>
      </c>
      <c r="K593" s="84"/>
      <c r="L593" s="83">
        <f t="shared" si="103"/>
        <v>0</v>
      </c>
      <c r="M593" s="82" t="str">
        <f t="shared" si="104"/>
        <v/>
      </c>
      <c r="N593">
        <f t="shared" si="105"/>
        <v>0</v>
      </c>
      <c r="O593">
        <f t="shared" si="106"/>
        <v>0</v>
      </c>
      <c r="Q593" t="e">
        <f t="shared" si="107"/>
        <v>#DIV/0!</v>
      </c>
      <c r="R593" s="80" t="e">
        <f t="shared" si="108"/>
        <v>#DIV/0!</v>
      </c>
      <c r="S593">
        <f t="shared" si="109"/>
        <v>0</v>
      </c>
    </row>
    <row r="594" spans="2:19" x14ac:dyDescent="0.25">
      <c r="B594" s="84">
        <f t="shared" si="99"/>
        <v>0</v>
      </c>
      <c r="D594" t="e">
        <f t="shared" si="100"/>
        <v>#N/A</v>
      </c>
      <c r="E594" s="85"/>
      <c r="F594"/>
      <c r="I594" s="84" t="e">
        <f t="shared" si="101"/>
        <v>#DIV/0!</v>
      </c>
      <c r="J594" s="84" t="str">
        <f t="shared" si="102"/>
        <v>NONE</v>
      </c>
      <c r="K594" s="84"/>
      <c r="L594" s="83">
        <f t="shared" si="103"/>
        <v>0</v>
      </c>
      <c r="M594" s="82" t="str">
        <f t="shared" si="104"/>
        <v/>
      </c>
      <c r="N594">
        <f t="shared" si="105"/>
        <v>0</v>
      </c>
      <c r="O594">
        <f t="shared" si="106"/>
        <v>0</v>
      </c>
      <c r="Q594" t="e">
        <f t="shared" si="107"/>
        <v>#DIV/0!</v>
      </c>
      <c r="R594" s="80" t="e">
        <f t="shared" si="108"/>
        <v>#DIV/0!</v>
      </c>
      <c r="S594">
        <f t="shared" si="109"/>
        <v>0</v>
      </c>
    </row>
    <row r="595" spans="2:19" x14ac:dyDescent="0.25">
      <c r="B595" s="84">
        <f t="shared" si="99"/>
        <v>0</v>
      </c>
      <c r="D595" t="e">
        <f t="shared" si="100"/>
        <v>#N/A</v>
      </c>
      <c r="E595" s="85"/>
      <c r="F595"/>
      <c r="I595" s="84" t="e">
        <f t="shared" si="101"/>
        <v>#DIV/0!</v>
      </c>
      <c r="J595" s="84" t="str">
        <f t="shared" si="102"/>
        <v>NONE</v>
      </c>
      <c r="K595" s="84"/>
      <c r="L595" s="83">
        <f t="shared" si="103"/>
        <v>0</v>
      </c>
      <c r="M595" s="82" t="str">
        <f t="shared" si="104"/>
        <v/>
      </c>
      <c r="N595">
        <f t="shared" si="105"/>
        <v>0</v>
      </c>
      <c r="O595">
        <f t="shared" si="106"/>
        <v>0</v>
      </c>
      <c r="Q595" t="e">
        <f t="shared" si="107"/>
        <v>#DIV/0!</v>
      </c>
      <c r="R595" s="80" t="e">
        <f t="shared" si="108"/>
        <v>#DIV/0!</v>
      </c>
      <c r="S595">
        <f t="shared" si="109"/>
        <v>0</v>
      </c>
    </row>
    <row r="596" spans="2:19" x14ac:dyDescent="0.25">
      <c r="B596" s="84">
        <f t="shared" si="99"/>
        <v>0</v>
      </c>
      <c r="D596" t="e">
        <f t="shared" si="100"/>
        <v>#N/A</v>
      </c>
      <c r="E596" s="85"/>
      <c r="F596"/>
      <c r="I596" s="84" t="e">
        <f t="shared" si="101"/>
        <v>#DIV/0!</v>
      </c>
      <c r="J596" s="84" t="str">
        <f t="shared" si="102"/>
        <v>NONE</v>
      </c>
      <c r="K596" s="84"/>
      <c r="L596" s="83">
        <f t="shared" si="103"/>
        <v>0</v>
      </c>
      <c r="M596" s="82" t="str">
        <f t="shared" si="104"/>
        <v/>
      </c>
      <c r="N596">
        <f t="shared" si="105"/>
        <v>0</v>
      </c>
      <c r="O596">
        <f t="shared" si="106"/>
        <v>0</v>
      </c>
      <c r="Q596" t="e">
        <f t="shared" si="107"/>
        <v>#DIV/0!</v>
      </c>
      <c r="R596" s="80" t="e">
        <f t="shared" si="108"/>
        <v>#DIV/0!</v>
      </c>
      <c r="S596">
        <f t="shared" si="109"/>
        <v>0</v>
      </c>
    </row>
    <row r="597" spans="2:19" x14ac:dyDescent="0.25">
      <c r="B597" s="84">
        <f t="shared" si="99"/>
        <v>0</v>
      </c>
      <c r="D597" t="e">
        <f t="shared" si="100"/>
        <v>#N/A</v>
      </c>
      <c r="E597" s="85"/>
      <c r="F597"/>
      <c r="I597" s="84" t="e">
        <f t="shared" si="101"/>
        <v>#DIV/0!</v>
      </c>
      <c r="J597" s="84" t="str">
        <f t="shared" si="102"/>
        <v>NONE</v>
      </c>
      <c r="K597" s="84"/>
      <c r="L597" s="83">
        <f t="shared" si="103"/>
        <v>0</v>
      </c>
      <c r="M597" s="82" t="str">
        <f t="shared" si="104"/>
        <v/>
      </c>
      <c r="N597">
        <f t="shared" si="105"/>
        <v>0</v>
      </c>
      <c r="O597">
        <f t="shared" si="106"/>
        <v>0</v>
      </c>
      <c r="Q597" t="e">
        <f t="shared" si="107"/>
        <v>#DIV/0!</v>
      </c>
      <c r="R597" s="80" t="e">
        <f t="shared" si="108"/>
        <v>#DIV/0!</v>
      </c>
      <c r="S597">
        <f t="shared" si="109"/>
        <v>0</v>
      </c>
    </row>
    <row r="598" spans="2:19" x14ac:dyDescent="0.25">
      <c r="B598" s="84">
        <f t="shared" si="99"/>
        <v>0</v>
      </c>
      <c r="D598" t="e">
        <f t="shared" si="100"/>
        <v>#N/A</v>
      </c>
      <c r="E598" s="85"/>
      <c r="F598"/>
      <c r="I598" s="84" t="e">
        <f t="shared" si="101"/>
        <v>#DIV/0!</v>
      </c>
      <c r="J598" s="84" t="str">
        <f t="shared" si="102"/>
        <v>NONE</v>
      </c>
      <c r="K598" s="84"/>
      <c r="L598" s="83">
        <f t="shared" si="103"/>
        <v>0</v>
      </c>
      <c r="M598" s="82" t="str">
        <f t="shared" si="104"/>
        <v/>
      </c>
      <c r="N598">
        <f t="shared" si="105"/>
        <v>0</v>
      </c>
      <c r="O598">
        <f t="shared" si="106"/>
        <v>0</v>
      </c>
      <c r="Q598" t="e">
        <f t="shared" si="107"/>
        <v>#DIV/0!</v>
      </c>
      <c r="R598" s="80" t="e">
        <f t="shared" si="108"/>
        <v>#DIV/0!</v>
      </c>
      <c r="S598">
        <f t="shared" si="109"/>
        <v>0</v>
      </c>
    </row>
    <row r="599" spans="2:19" x14ac:dyDescent="0.25">
      <c r="B599" s="84">
        <f t="shared" si="99"/>
        <v>0</v>
      </c>
      <c r="D599" t="e">
        <f t="shared" si="100"/>
        <v>#N/A</v>
      </c>
      <c r="E599" s="85"/>
      <c r="F599"/>
      <c r="I599" s="84" t="e">
        <f t="shared" si="101"/>
        <v>#DIV/0!</v>
      </c>
      <c r="J599" s="84" t="str">
        <f t="shared" si="102"/>
        <v>NONE</v>
      </c>
      <c r="K599" s="84"/>
      <c r="L599" s="83">
        <f t="shared" si="103"/>
        <v>0</v>
      </c>
      <c r="M599" s="82" t="str">
        <f t="shared" si="104"/>
        <v/>
      </c>
      <c r="N599">
        <f t="shared" si="105"/>
        <v>0</v>
      </c>
      <c r="O599">
        <f t="shared" si="106"/>
        <v>0</v>
      </c>
      <c r="Q599" t="e">
        <f t="shared" si="107"/>
        <v>#DIV/0!</v>
      </c>
      <c r="R599" s="80" t="e">
        <f t="shared" si="108"/>
        <v>#DIV/0!</v>
      </c>
      <c r="S599">
        <f t="shared" si="109"/>
        <v>0</v>
      </c>
    </row>
    <row r="600" spans="2:19" x14ac:dyDescent="0.25">
      <c r="B600" s="84">
        <f t="shared" si="99"/>
        <v>0</v>
      </c>
      <c r="D600" t="e">
        <f t="shared" si="100"/>
        <v>#N/A</v>
      </c>
      <c r="E600" s="85"/>
      <c r="F600"/>
      <c r="I600" s="84" t="e">
        <f t="shared" si="101"/>
        <v>#DIV/0!</v>
      </c>
      <c r="J600" s="84" t="str">
        <f t="shared" si="102"/>
        <v>NONE</v>
      </c>
      <c r="K600" s="84"/>
      <c r="L600" s="83">
        <f t="shared" si="103"/>
        <v>0</v>
      </c>
      <c r="M600" s="82" t="str">
        <f t="shared" si="104"/>
        <v/>
      </c>
      <c r="N600">
        <f t="shared" si="105"/>
        <v>0</v>
      </c>
      <c r="O600">
        <f t="shared" si="106"/>
        <v>0</v>
      </c>
      <c r="Q600" t="e">
        <f t="shared" si="107"/>
        <v>#DIV/0!</v>
      </c>
      <c r="R600" s="80" t="e">
        <f t="shared" si="108"/>
        <v>#DIV/0!</v>
      </c>
      <c r="S600">
        <f t="shared" si="109"/>
        <v>0</v>
      </c>
    </row>
    <row r="601" spans="2:19" x14ac:dyDescent="0.25">
      <c r="B601" s="84">
        <f t="shared" si="99"/>
        <v>0</v>
      </c>
      <c r="D601" t="e">
        <f t="shared" si="100"/>
        <v>#N/A</v>
      </c>
      <c r="E601" s="85"/>
      <c r="F601"/>
      <c r="I601" s="84" t="e">
        <f t="shared" si="101"/>
        <v>#DIV/0!</v>
      </c>
      <c r="J601" s="84" t="str">
        <f t="shared" si="102"/>
        <v>NONE</v>
      </c>
      <c r="K601" s="84"/>
      <c r="L601" s="83">
        <f t="shared" si="103"/>
        <v>0</v>
      </c>
      <c r="M601" s="82" t="str">
        <f t="shared" si="104"/>
        <v/>
      </c>
      <c r="N601">
        <f t="shared" si="105"/>
        <v>0</v>
      </c>
      <c r="O601">
        <f t="shared" si="106"/>
        <v>0</v>
      </c>
      <c r="Q601" t="e">
        <f t="shared" si="107"/>
        <v>#DIV/0!</v>
      </c>
      <c r="R601" s="80" t="e">
        <f t="shared" si="108"/>
        <v>#DIV/0!</v>
      </c>
      <c r="S601">
        <f t="shared" si="109"/>
        <v>0</v>
      </c>
    </row>
    <row r="602" spans="2:19" x14ac:dyDescent="0.25">
      <c r="B602" s="84">
        <f t="shared" si="99"/>
        <v>0</v>
      </c>
      <c r="D602" t="e">
        <f t="shared" si="100"/>
        <v>#N/A</v>
      </c>
      <c r="E602" s="85"/>
      <c r="F602"/>
      <c r="I602" s="84" t="e">
        <f t="shared" si="101"/>
        <v>#DIV/0!</v>
      </c>
      <c r="J602" s="84" t="str">
        <f t="shared" si="102"/>
        <v>NONE</v>
      </c>
      <c r="K602" s="84"/>
      <c r="L602" s="83">
        <f t="shared" si="103"/>
        <v>0</v>
      </c>
      <c r="M602" s="82" t="str">
        <f t="shared" si="104"/>
        <v/>
      </c>
      <c r="N602">
        <f t="shared" si="105"/>
        <v>0</v>
      </c>
      <c r="O602">
        <f t="shared" si="106"/>
        <v>0</v>
      </c>
      <c r="Q602" t="e">
        <f t="shared" si="107"/>
        <v>#DIV/0!</v>
      </c>
      <c r="R602" s="80" t="e">
        <f t="shared" si="108"/>
        <v>#DIV/0!</v>
      </c>
      <c r="S602">
        <f t="shared" si="109"/>
        <v>0</v>
      </c>
    </row>
    <row r="603" spans="2:19" x14ac:dyDescent="0.25">
      <c r="B603" s="84">
        <f t="shared" si="99"/>
        <v>0</v>
      </c>
      <c r="D603" t="e">
        <f t="shared" si="100"/>
        <v>#N/A</v>
      </c>
      <c r="E603" s="85"/>
      <c r="F603"/>
      <c r="I603" s="84" t="e">
        <f t="shared" si="101"/>
        <v>#DIV/0!</v>
      </c>
      <c r="J603" s="84" t="str">
        <f t="shared" si="102"/>
        <v>NONE</v>
      </c>
      <c r="K603" s="84"/>
      <c r="L603" s="83">
        <f t="shared" si="103"/>
        <v>0</v>
      </c>
      <c r="M603" s="82" t="str">
        <f t="shared" si="104"/>
        <v/>
      </c>
      <c r="N603">
        <f t="shared" si="105"/>
        <v>0</v>
      </c>
      <c r="O603">
        <f t="shared" si="106"/>
        <v>0</v>
      </c>
      <c r="Q603" t="e">
        <f t="shared" si="107"/>
        <v>#DIV/0!</v>
      </c>
      <c r="R603" s="80" t="e">
        <f t="shared" si="108"/>
        <v>#DIV/0!</v>
      </c>
      <c r="S603">
        <f t="shared" si="109"/>
        <v>0</v>
      </c>
    </row>
    <row r="604" spans="2:19" x14ac:dyDescent="0.25">
      <c r="B604" s="84">
        <f t="shared" si="99"/>
        <v>0</v>
      </c>
      <c r="D604" t="e">
        <f t="shared" si="100"/>
        <v>#N/A</v>
      </c>
      <c r="E604" s="85"/>
      <c r="F604"/>
      <c r="I604" s="84" t="e">
        <f t="shared" si="101"/>
        <v>#DIV/0!</v>
      </c>
      <c r="J604" s="84" t="str">
        <f t="shared" si="102"/>
        <v>NONE</v>
      </c>
      <c r="K604" s="84"/>
      <c r="L604" s="83">
        <f t="shared" si="103"/>
        <v>0</v>
      </c>
      <c r="M604" s="82" t="str">
        <f t="shared" si="104"/>
        <v/>
      </c>
      <c r="N604">
        <f t="shared" si="105"/>
        <v>0</v>
      </c>
      <c r="O604">
        <f t="shared" si="106"/>
        <v>0</v>
      </c>
      <c r="Q604" t="e">
        <f t="shared" si="107"/>
        <v>#DIV/0!</v>
      </c>
      <c r="R604" s="80" t="e">
        <f t="shared" si="108"/>
        <v>#DIV/0!</v>
      </c>
      <c r="S604">
        <f t="shared" si="109"/>
        <v>0</v>
      </c>
    </row>
    <row r="605" spans="2:19" x14ac:dyDescent="0.25">
      <c r="B605" s="84">
        <f t="shared" si="99"/>
        <v>0</v>
      </c>
      <c r="D605" t="e">
        <f t="shared" si="100"/>
        <v>#N/A</v>
      </c>
      <c r="E605" s="85"/>
      <c r="F605"/>
      <c r="I605" s="84" t="e">
        <f t="shared" si="101"/>
        <v>#DIV/0!</v>
      </c>
      <c r="J605" s="84" t="str">
        <f t="shared" si="102"/>
        <v>NONE</v>
      </c>
      <c r="K605" s="84"/>
      <c r="L605" s="83">
        <f t="shared" si="103"/>
        <v>0</v>
      </c>
      <c r="M605" s="82" t="str">
        <f t="shared" si="104"/>
        <v/>
      </c>
      <c r="N605">
        <f t="shared" si="105"/>
        <v>0</v>
      </c>
      <c r="O605">
        <f t="shared" si="106"/>
        <v>0</v>
      </c>
      <c r="Q605" t="e">
        <f t="shared" si="107"/>
        <v>#DIV/0!</v>
      </c>
      <c r="R605" s="80" t="e">
        <f t="shared" si="108"/>
        <v>#DIV/0!</v>
      </c>
      <c r="S605">
        <f t="shared" si="109"/>
        <v>0</v>
      </c>
    </row>
    <row r="606" spans="2:19" x14ac:dyDescent="0.25">
      <c r="B606" s="84">
        <f t="shared" si="99"/>
        <v>0</v>
      </c>
      <c r="D606" t="e">
        <f t="shared" si="100"/>
        <v>#N/A</v>
      </c>
      <c r="E606" s="85"/>
      <c r="F606"/>
      <c r="I606" s="84" t="e">
        <f t="shared" si="101"/>
        <v>#DIV/0!</v>
      </c>
      <c r="J606" s="84" t="str">
        <f t="shared" si="102"/>
        <v>NONE</v>
      </c>
      <c r="K606" s="84"/>
      <c r="L606" s="83">
        <f t="shared" si="103"/>
        <v>0</v>
      </c>
      <c r="M606" s="82" t="str">
        <f t="shared" si="104"/>
        <v/>
      </c>
      <c r="N606">
        <f t="shared" si="105"/>
        <v>0</v>
      </c>
      <c r="O606">
        <f t="shared" si="106"/>
        <v>0</v>
      </c>
      <c r="Q606" t="e">
        <f t="shared" si="107"/>
        <v>#DIV/0!</v>
      </c>
      <c r="R606" s="80" t="e">
        <f t="shared" si="108"/>
        <v>#DIV/0!</v>
      </c>
      <c r="S606">
        <f t="shared" si="109"/>
        <v>0</v>
      </c>
    </row>
    <row r="607" spans="2:19" x14ac:dyDescent="0.25">
      <c r="B607" s="84">
        <f t="shared" si="99"/>
        <v>0</v>
      </c>
      <c r="D607" t="e">
        <f t="shared" si="100"/>
        <v>#N/A</v>
      </c>
      <c r="E607" s="85"/>
      <c r="F607"/>
      <c r="I607" s="84" t="e">
        <f t="shared" si="101"/>
        <v>#DIV/0!</v>
      </c>
      <c r="J607" s="84" t="str">
        <f t="shared" si="102"/>
        <v>NONE</v>
      </c>
      <c r="K607" s="84"/>
      <c r="L607" s="83">
        <f t="shared" si="103"/>
        <v>0</v>
      </c>
      <c r="M607" s="82" t="str">
        <f t="shared" si="104"/>
        <v/>
      </c>
      <c r="N607">
        <f t="shared" si="105"/>
        <v>0</v>
      </c>
      <c r="O607">
        <f t="shared" si="106"/>
        <v>0</v>
      </c>
      <c r="Q607" t="e">
        <f t="shared" si="107"/>
        <v>#DIV/0!</v>
      </c>
      <c r="R607" s="80" t="e">
        <f t="shared" si="108"/>
        <v>#DIV/0!</v>
      </c>
      <c r="S607">
        <f t="shared" si="109"/>
        <v>0</v>
      </c>
    </row>
    <row r="608" spans="2:19" x14ac:dyDescent="0.25">
      <c r="B608" s="84">
        <f t="shared" si="99"/>
        <v>0</v>
      </c>
      <c r="D608" t="e">
        <f t="shared" si="100"/>
        <v>#N/A</v>
      </c>
      <c r="E608" s="85"/>
      <c r="F608"/>
      <c r="I608" s="84" t="e">
        <f t="shared" si="101"/>
        <v>#DIV/0!</v>
      </c>
      <c r="J608" s="84" t="str">
        <f t="shared" si="102"/>
        <v>NONE</v>
      </c>
      <c r="K608" s="84"/>
      <c r="L608" s="83">
        <f t="shared" si="103"/>
        <v>0</v>
      </c>
      <c r="M608" s="82" t="str">
        <f t="shared" si="104"/>
        <v/>
      </c>
      <c r="N608">
        <f t="shared" si="105"/>
        <v>0</v>
      </c>
      <c r="O608">
        <f t="shared" si="106"/>
        <v>0</v>
      </c>
      <c r="Q608" t="e">
        <f t="shared" si="107"/>
        <v>#DIV/0!</v>
      </c>
      <c r="R608" s="80" t="e">
        <f t="shared" si="108"/>
        <v>#DIV/0!</v>
      </c>
      <c r="S608">
        <f t="shared" si="109"/>
        <v>0</v>
      </c>
    </row>
    <row r="609" spans="2:19" x14ac:dyDescent="0.25">
      <c r="B609" s="84">
        <f t="shared" si="99"/>
        <v>0</v>
      </c>
      <c r="D609" t="e">
        <f t="shared" si="100"/>
        <v>#N/A</v>
      </c>
      <c r="E609" s="85"/>
      <c r="F609"/>
      <c r="I609" s="84" t="e">
        <f t="shared" si="101"/>
        <v>#DIV/0!</v>
      </c>
      <c r="J609" s="84" t="str">
        <f t="shared" si="102"/>
        <v>NONE</v>
      </c>
      <c r="K609" s="84"/>
      <c r="L609" s="83">
        <f t="shared" si="103"/>
        <v>0</v>
      </c>
      <c r="M609" s="82" t="str">
        <f t="shared" si="104"/>
        <v/>
      </c>
      <c r="N609">
        <f t="shared" si="105"/>
        <v>0</v>
      </c>
      <c r="O609">
        <f t="shared" si="106"/>
        <v>0</v>
      </c>
      <c r="Q609" t="e">
        <f t="shared" si="107"/>
        <v>#DIV/0!</v>
      </c>
      <c r="R609" s="80" t="e">
        <f t="shared" si="108"/>
        <v>#DIV/0!</v>
      </c>
      <c r="S609">
        <f t="shared" si="109"/>
        <v>0</v>
      </c>
    </row>
    <row r="610" spans="2:19" x14ac:dyDescent="0.25">
      <c r="B610" s="84">
        <f t="shared" si="99"/>
        <v>0</v>
      </c>
      <c r="D610" t="e">
        <f t="shared" si="100"/>
        <v>#N/A</v>
      </c>
      <c r="E610" s="85"/>
      <c r="F610"/>
      <c r="I610" s="84" t="e">
        <f t="shared" si="101"/>
        <v>#DIV/0!</v>
      </c>
      <c r="J610" s="84" t="str">
        <f t="shared" si="102"/>
        <v>NONE</v>
      </c>
      <c r="K610" s="84"/>
      <c r="L610" s="83">
        <f t="shared" si="103"/>
        <v>0</v>
      </c>
      <c r="M610" s="82" t="str">
        <f t="shared" si="104"/>
        <v/>
      </c>
      <c r="N610">
        <f t="shared" si="105"/>
        <v>0</v>
      </c>
      <c r="O610">
        <f t="shared" si="106"/>
        <v>0</v>
      </c>
      <c r="Q610" t="e">
        <f t="shared" si="107"/>
        <v>#DIV/0!</v>
      </c>
      <c r="R610" s="80" t="e">
        <f t="shared" si="108"/>
        <v>#DIV/0!</v>
      </c>
      <c r="S610">
        <f t="shared" si="109"/>
        <v>0</v>
      </c>
    </row>
    <row r="611" spans="2:19" x14ac:dyDescent="0.25">
      <c r="B611" s="84">
        <f t="shared" si="99"/>
        <v>0</v>
      </c>
      <c r="D611" t="e">
        <f t="shared" si="100"/>
        <v>#N/A</v>
      </c>
      <c r="E611" s="85"/>
      <c r="F611"/>
      <c r="I611" s="84" t="e">
        <f t="shared" si="101"/>
        <v>#DIV/0!</v>
      </c>
      <c r="J611" s="84" t="str">
        <f t="shared" si="102"/>
        <v>NONE</v>
      </c>
      <c r="K611" s="84"/>
      <c r="L611" s="83">
        <f t="shared" si="103"/>
        <v>0</v>
      </c>
      <c r="M611" s="82" t="str">
        <f t="shared" si="104"/>
        <v/>
      </c>
      <c r="N611">
        <f t="shared" si="105"/>
        <v>0</v>
      </c>
      <c r="O611">
        <f t="shared" si="106"/>
        <v>0</v>
      </c>
      <c r="Q611" t="e">
        <f t="shared" si="107"/>
        <v>#DIV/0!</v>
      </c>
      <c r="R611" s="80" t="e">
        <f t="shared" si="108"/>
        <v>#DIV/0!</v>
      </c>
      <c r="S611">
        <f t="shared" si="109"/>
        <v>0</v>
      </c>
    </row>
    <row r="612" spans="2:19" x14ac:dyDescent="0.25">
      <c r="B612" s="84">
        <f t="shared" si="99"/>
        <v>0</v>
      </c>
      <c r="D612" t="e">
        <f t="shared" si="100"/>
        <v>#N/A</v>
      </c>
      <c r="E612" s="85"/>
      <c r="F612"/>
      <c r="I612" s="84" t="e">
        <f t="shared" si="101"/>
        <v>#DIV/0!</v>
      </c>
      <c r="J612" s="84" t="str">
        <f t="shared" si="102"/>
        <v>NONE</v>
      </c>
      <c r="K612" s="84"/>
      <c r="L612" s="83">
        <f t="shared" si="103"/>
        <v>0</v>
      </c>
      <c r="M612" s="82" t="str">
        <f t="shared" si="104"/>
        <v/>
      </c>
      <c r="N612">
        <f t="shared" si="105"/>
        <v>0</v>
      </c>
      <c r="O612">
        <f t="shared" si="106"/>
        <v>0</v>
      </c>
      <c r="Q612" t="e">
        <f t="shared" si="107"/>
        <v>#DIV/0!</v>
      </c>
      <c r="R612" s="80" t="e">
        <f t="shared" si="108"/>
        <v>#DIV/0!</v>
      </c>
      <c r="S612">
        <f t="shared" si="109"/>
        <v>0</v>
      </c>
    </row>
    <row r="613" spans="2:19" x14ac:dyDescent="0.25">
      <c r="B613" s="84">
        <f t="shared" si="99"/>
        <v>0</v>
      </c>
      <c r="D613" t="e">
        <f t="shared" si="100"/>
        <v>#N/A</v>
      </c>
      <c r="E613" s="85"/>
      <c r="F613"/>
      <c r="I613" s="84" t="e">
        <f t="shared" si="101"/>
        <v>#DIV/0!</v>
      </c>
      <c r="J613" s="84" t="str">
        <f t="shared" si="102"/>
        <v>NONE</v>
      </c>
      <c r="K613" s="84"/>
      <c r="L613" s="83">
        <f t="shared" si="103"/>
        <v>0</v>
      </c>
      <c r="M613" s="82" t="str">
        <f t="shared" si="104"/>
        <v/>
      </c>
      <c r="N613">
        <f t="shared" si="105"/>
        <v>0</v>
      </c>
      <c r="O613">
        <f t="shared" si="106"/>
        <v>0</v>
      </c>
      <c r="Q613" t="e">
        <f t="shared" si="107"/>
        <v>#DIV/0!</v>
      </c>
      <c r="R613" s="80" t="e">
        <f t="shared" si="108"/>
        <v>#DIV/0!</v>
      </c>
      <c r="S613">
        <f t="shared" si="109"/>
        <v>0</v>
      </c>
    </row>
    <row r="614" spans="2:19" x14ac:dyDescent="0.25">
      <c r="B614" s="84">
        <f t="shared" si="99"/>
        <v>0</v>
      </c>
      <c r="D614" t="e">
        <f t="shared" si="100"/>
        <v>#N/A</v>
      </c>
      <c r="E614" s="85"/>
      <c r="F614"/>
      <c r="I614" s="84" t="e">
        <f t="shared" si="101"/>
        <v>#DIV/0!</v>
      </c>
      <c r="J614" s="84" t="str">
        <f t="shared" si="102"/>
        <v>NONE</v>
      </c>
      <c r="K614" s="84"/>
      <c r="L614" s="83">
        <f t="shared" si="103"/>
        <v>0</v>
      </c>
      <c r="M614" s="82" t="str">
        <f t="shared" si="104"/>
        <v/>
      </c>
      <c r="N614">
        <f t="shared" si="105"/>
        <v>0</v>
      </c>
      <c r="O614">
        <f t="shared" si="106"/>
        <v>0</v>
      </c>
      <c r="Q614" t="e">
        <f t="shared" si="107"/>
        <v>#DIV/0!</v>
      </c>
      <c r="R614" s="80" t="e">
        <f t="shared" si="108"/>
        <v>#DIV/0!</v>
      </c>
      <c r="S614">
        <f t="shared" si="109"/>
        <v>0</v>
      </c>
    </row>
    <row r="615" spans="2:19" x14ac:dyDescent="0.25">
      <c r="B615" s="84">
        <f t="shared" si="99"/>
        <v>0</v>
      </c>
      <c r="D615" t="e">
        <f t="shared" si="100"/>
        <v>#N/A</v>
      </c>
      <c r="E615" s="85"/>
      <c r="F615"/>
      <c r="I615" s="84" t="e">
        <f t="shared" si="101"/>
        <v>#DIV/0!</v>
      </c>
      <c r="J615" s="84" t="str">
        <f t="shared" si="102"/>
        <v>NONE</v>
      </c>
      <c r="K615" s="84"/>
      <c r="L615" s="83">
        <f t="shared" si="103"/>
        <v>0</v>
      </c>
      <c r="M615" s="82" t="str">
        <f t="shared" si="104"/>
        <v/>
      </c>
      <c r="N615">
        <f t="shared" si="105"/>
        <v>0</v>
      </c>
      <c r="O615">
        <f t="shared" si="106"/>
        <v>0</v>
      </c>
      <c r="Q615" t="e">
        <f t="shared" si="107"/>
        <v>#DIV/0!</v>
      </c>
      <c r="R615" s="80" t="e">
        <f t="shared" si="108"/>
        <v>#DIV/0!</v>
      </c>
      <c r="S615">
        <f t="shared" si="109"/>
        <v>0</v>
      </c>
    </row>
    <row r="616" spans="2:19" x14ac:dyDescent="0.25">
      <c r="B616" s="84">
        <f t="shared" si="99"/>
        <v>0</v>
      </c>
      <c r="D616" t="e">
        <f t="shared" si="100"/>
        <v>#N/A</v>
      </c>
      <c r="E616" s="85"/>
      <c r="F616"/>
      <c r="I616" s="84" t="e">
        <f t="shared" si="101"/>
        <v>#DIV/0!</v>
      </c>
      <c r="J616" s="84" t="str">
        <f t="shared" si="102"/>
        <v>NONE</v>
      </c>
      <c r="K616" s="84"/>
      <c r="L616" s="83">
        <f t="shared" si="103"/>
        <v>0</v>
      </c>
      <c r="M616" s="82" t="str">
        <f t="shared" si="104"/>
        <v/>
      </c>
      <c r="N616">
        <f t="shared" si="105"/>
        <v>0</v>
      </c>
      <c r="O616">
        <f t="shared" si="106"/>
        <v>0</v>
      </c>
      <c r="Q616" t="e">
        <f t="shared" si="107"/>
        <v>#DIV/0!</v>
      </c>
      <c r="R616" s="80" t="e">
        <f t="shared" si="108"/>
        <v>#DIV/0!</v>
      </c>
      <c r="S616">
        <f t="shared" si="109"/>
        <v>0</v>
      </c>
    </row>
    <row r="617" spans="2:19" x14ac:dyDescent="0.25">
      <c r="B617" s="84">
        <f t="shared" si="99"/>
        <v>0</v>
      </c>
      <c r="D617" t="e">
        <f t="shared" si="100"/>
        <v>#N/A</v>
      </c>
      <c r="E617" s="85"/>
      <c r="F617"/>
      <c r="I617" s="84" t="e">
        <f t="shared" si="101"/>
        <v>#DIV/0!</v>
      </c>
      <c r="J617" s="84" t="str">
        <f t="shared" si="102"/>
        <v>NONE</v>
      </c>
      <c r="K617" s="84"/>
      <c r="L617" s="83">
        <f t="shared" si="103"/>
        <v>0</v>
      </c>
      <c r="M617" s="82" t="str">
        <f t="shared" si="104"/>
        <v/>
      </c>
      <c r="N617">
        <f t="shared" si="105"/>
        <v>0</v>
      </c>
      <c r="O617">
        <f t="shared" si="106"/>
        <v>0</v>
      </c>
      <c r="Q617" t="e">
        <f t="shared" si="107"/>
        <v>#DIV/0!</v>
      </c>
      <c r="R617" s="80" t="e">
        <f t="shared" si="108"/>
        <v>#DIV/0!</v>
      </c>
      <c r="S617">
        <f t="shared" si="109"/>
        <v>0</v>
      </c>
    </row>
    <row r="618" spans="2:19" x14ac:dyDescent="0.25">
      <c r="B618" s="84">
        <f t="shared" si="99"/>
        <v>0</v>
      </c>
      <c r="D618" t="e">
        <f t="shared" si="100"/>
        <v>#N/A</v>
      </c>
      <c r="E618" s="85"/>
      <c r="F618"/>
      <c r="I618" s="84" t="e">
        <f t="shared" si="101"/>
        <v>#DIV/0!</v>
      </c>
      <c r="J618" s="84" t="str">
        <f t="shared" si="102"/>
        <v>NONE</v>
      </c>
      <c r="K618" s="84"/>
      <c r="L618" s="83">
        <f t="shared" si="103"/>
        <v>0</v>
      </c>
      <c r="M618" s="82" t="str">
        <f t="shared" si="104"/>
        <v/>
      </c>
      <c r="N618">
        <f t="shared" si="105"/>
        <v>0</v>
      </c>
      <c r="O618">
        <f t="shared" si="106"/>
        <v>0</v>
      </c>
      <c r="Q618" t="e">
        <f t="shared" si="107"/>
        <v>#DIV/0!</v>
      </c>
      <c r="R618" s="80" t="e">
        <f t="shared" si="108"/>
        <v>#DIV/0!</v>
      </c>
      <c r="S618">
        <f t="shared" si="109"/>
        <v>0</v>
      </c>
    </row>
    <row r="619" spans="2:19" x14ac:dyDescent="0.25">
      <c r="B619" s="84">
        <f t="shared" si="99"/>
        <v>0</v>
      </c>
      <c r="D619" t="e">
        <f t="shared" si="100"/>
        <v>#N/A</v>
      </c>
      <c r="E619" s="85"/>
      <c r="F619"/>
      <c r="I619" s="84" t="e">
        <f t="shared" si="101"/>
        <v>#DIV/0!</v>
      </c>
      <c r="J619" s="84" t="str">
        <f t="shared" si="102"/>
        <v>NONE</v>
      </c>
      <c r="K619" s="84"/>
      <c r="L619" s="83">
        <f t="shared" si="103"/>
        <v>0</v>
      </c>
      <c r="M619" s="82" t="str">
        <f t="shared" si="104"/>
        <v/>
      </c>
      <c r="N619">
        <f t="shared" si="105"/>
        <v>0</v>
      </c>
      <c r="O619">
        <f t="shared" si="106"/>
        <v>0</v>
      </c>
      <c r="Q619" t="e">
        <f t="shared" si="107"/>
        <v>#DIV/0!</v>
      </c>
      <c r="R619" s="80" t="e">
        <f t="shared" si="108"/>
        <v>#DIV/0!</v>
      </c>
      <c r="S619">
        <f t="shared" si="109"/>
        <v>0</v>
      </c>
    </row>
    <row r="620" spans="2:19" x14ac:dyDescent="0.25">
      <c r="B620" s="84">
        <f t="shared" si="99"/>
        <v>0</v>
      </c>
      <c r="D620" t="e">
        <f t="shared" si="100"/>
        <v>#N/A</v>
      </c>
      <c r="E620" s="85"/>
      <c r="F620"/>
      <c r="I620" s="84" t="e">
        <f t="shared" si="101"/>
        <v>#DIV/0!</v>
      </c>
      <c r="J620" s="84" t="str">
        <f t="shared" si="102"/>
        <v>NONE</v>
      </c>
      <c r="K620" s="84"/>
      <c r="L620" s="83">
        <f t="shared" si="103"/>
        <v>0</v>
      </c>
      <c r="M620" s="82" t="str">
        <f t="shared" si="104"/>
        <v/>
      </c>
      <c r="N620">
        <f t="shared" si="105"/>
        <v>0</v>
      </c>
      <c r="O620">
        <f t="shared" si="106"/>
        <v>0</v>
      </c>
      <c r="Q620" t="e">
        <f t="shared" si="107"/>
        <v>#DIV/0!</v>
      </c>
      <c r="R620" s="80" t="e">
        <f t="shared" si="108"/>
        <v>#DIV/0!</v>
      </c>
      <c r="S620">
        <f t="shared" si="109"/>
        <v>0</v>
      </c>
    </row>
    <row r="621" spans="2:19" x14ac:dyDescent="0.25">
      <c r="B621" s="84">
        <f t="shared" si="99"/>
        <v>0</v>
      </c>
      <c r="D621" t="e">
        <f t="shared" si="100"/>
        <v>#N/A</v>
      </c>
      <c r="E621" s="85"/>
      <c r="F621"/>
      <c r="I621" s="84" t="e">
        <f t="shared" si="101"/>
        <v>#DIV/0!</v>
      </c>
      <c r="J621" s="84" t="str">
        <f t="shared" si="102"/>
        <v>NONE</v>
      </c>
      <c r="K621" s="84"/>
      <c r="L621" s="83">
        <f t="shared" si="103"/>
        <v>0</v>
      </c>
      <c r="M621" s="82" t="str">
        <f t="shared" si="104"/>
        <v/>
      </c>
      <c r="N621">
        <f t="shared" si="105"/>
        <v>0</v>
      </c>
      <c r="O621">
        <f t="shared" si="106"/>
        <v>0</v>
      </c>
      <c r="Q621" t="e">
        <f t="shared" si="107"/>
        <v>#DIV/0!</v>
      </c>
      <c r="R621" s="80" t="e">
        <f t="shared" si="108"/>
        <v>#DIV/0!</v>
      </c>
      <c r="S621">
        <f t="shared" si="109"/>
        <v>0</v>
      </c>
    </row>
    <row r="622" spans="2:19" x14ac:dyDescent="0.25">
      <c r="B622" s="84">
        <f t="shared" si="99"/>
        <v>0</v>
      </c>
      <c r="D622" t="e">
        <f t="shared" si="100"/>
        <v>#N/A</v>
      </c>
      <c r="E622" s="85"/>
      <c r="F622"/>
      <c r="I622" s="84" t="e">
        <f t="shared" si="101"/>
        <v>#DIV/0!</v>
      </c>
      <c r="J622" s="84" t="str">
        <f t="shared" si="102"/>
        <v>NONE</v>
      </c>
      <c r="K622" s="84"/>
      <c r="L622" s="83">
        <f t="shared" si="103"/>
        <v>0</v>
      </c>
      <c r="M622" s="82" t="str">
        <f t="shared" si="104"/>
        <v/>
      </c>
      <c r="N622">
        <f t="shared" si="105"/>
        <v>0</v>
      </c>
      <c r="O622">
        <f t="shared" si="106"/>
        <v>0</v>
      </c>
      <c r="Q622" t="e">
        <f t="shared" si="107"/>
        <v>#DIV/0!</v>
      </c>
      <c r="R622" s="80" t="e">
        <f t="shared" si="108"/>
        <v>#DIV/0!</v>
      </c>
      <c r="S622">
        <f t="shared" si="109"/>
        <v>0</v>
      </c>
    </row>
    <row r="623" spans="2:19" x14ac:dyDescent="0.25">
      <c r="B623" s="84">
        <f t="shared" si="99"/>
        <v>0</v>
      </c>
      <c r="D623" t="e">
        <f t="shared" si="100"/>
        <v>#N/A</v>
      </c>
      <c r="E623" s="85"/>
      <c r="F623"/>
      <c r="I623" s="84" t="e">
        <f t="shared" si="101"/>
        <v>#DIV/0!</v>
      </c>
      <c r="J623" s="84" t="str">
        <f t="shared" si="102"/>
        <v>NONE</v>
      </c>
      <c r="K623" s="84"/>
      <c r="L623" s="83">
        <f t="shared" si="103"/>
        <v>0</v>
      </c>
      <c r="M623" s="82" t="str">
        <f t="shared" si="104"/>
        <v/>
      </c>
      <c r="N623">
        <f t="shared" si="105"/>
        <v>0</v>
      </c>
      <c r="O623">
        <f t="shared" si="106"/>
        <v>0</v>
      </c>
      <c r="Q623" t="e">
        <f t="shared" si="107"/>
        <v>#DIV/0!</v>
      </c>
      <c r="R623" s="80" t="e">
        <f t="shared" si="108"/>
        <v>#DIV/0!</v>
      </c>
      <c r="S623">
        <f t="shared" si="109"/>
        <v>0</v>
      </c>
    </row>
    <row r="624" spans="2:19" x14ac:dyDescent="0.25">
      <c r="B624" s="84">
        <f t="shared" si="99"/>
        <v>0</v>
      </c>
      <c r="D624" t="e">
        <f t="shared" si="100"/>
        <v>#N/A</v>
      </c>
      <c r="E624" s="85"/>
      <c r="F624"/>
      <c r="I624" s="84" t="e">
        <f t="shared" si="101"/>
        <v>#DIV/0!</v>
      </c>
      <c r="J624" s="84" t="str">
        <f t="shared" si="102"/>
        <v>NONE</v>
      </c>
      <c r="K624" s="84"/>
      <c r="L624" s="83">
        <f t="shared" si="103"/>
        <v>0</v>
      </c>
      <c r="M624" s="82" t="str">
        <f t="shared" si="104"/>
        <v/>
      </c>
      <c r="N624">
        <f t="shared" si="105"/>
        <v>0</v>
      </c>
      <c r="O624">
        <f t="shared" si="106"/>
        <v>0</v>
      </c>
      <c r="Q624" t="e">
        <f t="shared" si="107"/>
        <v>#DIV/0!</v>
      </c>
      <c r="R624" s="80" t="e">
        <f t="shared" si="108"/>
        <v>#DIV/0!</v>
      </c>
      <c r="S624">
        <f t="shared" si="109"/>
        <v>0</v>
      </c>
    </row>
    <row r="625" spans="2:19" x14ac:dyDescent="0.25">
      <c r="B625" s="84">
        <f t="shared" si="99"/>
        <v>0</v>
      </c>
      <c r="D625" t="e">
        <f t="shared" si="100"/>
        <v>#N/A</v>
      </c>
      <c r="E625" s="85"/>
      <c r="F625"/>
      <c r="I625" s="84" t="e">
        <f t="shared" si="101"/>
        <v>#DIV/0!</v>
      </c>
      <c r="J625" s="84" t="str">
        <f t="shared" si="102"/>
        <v>NONE</v>
      </c>
      <c r="K625" s="84"/>
      <c r="L625" s="83">
        <f t="shared" si="103"/>
        <v>0</v>
      </c>
      <c r="M625" s="82" t="str">
        <f t="shared" si="104"/>
        <v/>
      </c>
      <c r="N625">
        <f t="shared" si="105"/>
        <v>0</v>
      </c>
      <c r="O625">
        <f t="shared" si="106"/>
        <v>0</v>
      </c>
      <c r="Q625" t="e">
        <f t="shared" si="107"/>
        <v>#DIV/0!</v>
      </c>
      <c r="R625" s="80" t="e">
        <f t="shared" si="108"/>
        <v>#DIV/0!</v>
      </c>
      <c r="S625">
        <f t="shared" si="109"/>
        <v>0</v>
      </c>
    </row>
    <row r="626" spans="2:19" x14ac:dyDescent="0.25">
      <c r="B626" s="84">
        <f t="shared" si="99"/>
        <v>0</v>
      </c>
      <c r="D626" t="e">
        <f t="shared" si="100"/>
        <v>#N/A</v>
      </c>
      <c r="E626" s="85"/>
      <c r="F626"/>
      <c r="I626" s="84" t="e">
        <f t="shared" si="101"/>
        <v>#DIV/0!</v>
      </c>
      <c r="J626" s="84" t="str">
        <f t="shared" si="102"/>
        <v>NONE</v>
      </c>
      <c r="K626" s="84"/>
      <c r="L626" s="83">
        <f t="shared" si="103"/>
        <v>0</v>
      </c>
      <c r="M626" s="82" t="str">
        <f t="shared" si="104"/>
        <v/>
      </c>
      <c r="N626">
        <f t="shared" si="105"/>
        <v>0</v>
      </c>
      <c r="O626">
        <f t="shared" si="106"/>
        <v>0</v>
      </c>
      <c r="Q626" t="e">
        <f t="shared" si="107"/>
        <v>#DIV/0!</v>
      </c>
      <c r="R626" s="80" t="e">
        <f t="shared" si="108"/>
        <v>#DIV/0!</v>
      </c>
      <c r="S626">
        <f t="shared" si="109"/>
        <v>0</v>
      </c>
    </row>
    <row r="627" spans="2:19" x14ac:dyDescent="0.25">
      <c r="B627" s="84">
        <f t="shared" si="99"/>
        <v>0</v>
      </c>
      <c r="D627" t="e">
        <f t="shared" si="100"/>
        <v>#N/A</v>
      </c>
      <c r="E627" s="85"/>
      <c r="F627"/>
      <c r="I627" s="84" t="e">
        <f t="shared" si="101"/>
        <v>#DIV/0!</v>
      </c>
      <c r="J627" s="84" t="str">
        <f t="shared" si="102"/>
        <v>NONE</v>
      </c>
      <c r="K627" s="84"/>
      <c r="L627" s="83">
        <f t="shared" si="103"/>
        <v>0</v>
      </c>
      <c r="M627" s="82" t="str">
        <f t="shared" si="104"/>
        <v/>
      </c>
      <c r="N627">
        <f t="shared" si="105"/>
        <v>0</v>
      </c>
      <c r="O627">
        <f t="shared" si="106"/>
        <v>0</v>
      </c>
      <c r="Q627" t="e">
        <f t="shared" si="107"/>
        <v>#DIV/0!</v>
      </c>
      <c r="R627" s="80" t="e">
        <f t="shared" si="108"/>
        <v>#DIV/0!</v>
      </c>
      <c r="S627">
        <f t="shared" si="109"/>
        <v>0</v>
      </c>
    </row>
    <row r="628" spans="2:19" x14ac:dyDescent="0.25">
      <c r="B628" s="84">
        <f t="shared" si="99"/>
        <v>0</v>
      </c>
      <c r="D628" t="e">
        <f t="shared" si="100"/>
        <v>#N/A</v>
      </c>
      <c r="E628" s="85"/>
      <c r="F628"/>
      <c r="I628" s="84" t="e">
        <f t="shared" si="101"/>
        <v>#DIV/0!</v>
      </c>
      <c r="J628" s="84" t="str">
        <f t="shared" si="102"/>
        <v>NONE</v>
      </c>
      <c r="K628" s="84"/>
      <c r="L628" s="83">
        <f t="shared" si="103"/>
        <v>0</v>
      </c>
      <c r="M628" s="82" t="str">
        <f t="shared" si="104"/>
        <v/>
      </c>
      <c r="N628">
        <f t="shared" si="105"/>
        <v>0</v>
      </c>
      <c r="O628">
        <f t="shared" si="106"/>
        <v>0</v>
      </c>
      <c r="Q628" t="e">
        <f t="shared" si="107"/>
        <v>#DIV/0!</v>
      </c>
      <c r="R628" s="80" t="e">
        <f t="shared" si="108"/>
        <v>#DIV/0!</v>
      </c>
      <c r="S628">
        <f t="shared" si="109"/>
        <v>0</v>
      </c>
    </row>
    <row r="629" spans="2:19" x14ac:dyDescent="0.25">
      <c r="B629" s="84">
        <f t="shared" si="99"/>
        <v>0</v>
      </c>
      <c r="D629" t="e">
        <f t="shared" si="100"/>
        <v>#N/A</v>
      </c>
      <c r="E629" s="85"/>
      <c r="F629"/>
      <c r="I629" s="84" t="e">
        <f t="shared" si="101"/>
        <v>#DIV/0!</v>
      </c>
      <c r="J629" s="84" t="str">
        <f t="shared" si="102"/>
        <v>NONE</v>
      </c>
      <c r="K629" s="84"/>
      <c r="L629" s="83">
        <f t="shared" si="103"/>
        <v>0</v>
      </c>
      <c r="M629" s="82" t="str">
        <f t="shared" si="104"/>
        <v/>
      </c>
      <c r="N629">
        <f t="shared" si="105"/>
        <v>0</v>
      </c>
      <c r="O629">
        <f t="shared" si="106"/>
        <v>0</v>
      </c>
      <c r="Q629" t="e">
        <f t="shared" si="107"/>
        <v>#DIV/0!</v>
      </c>
      <c r="R629" s="80" t="e">
        <f t="shared" si="108"/>
        <v>#DIV/0!</v>
      </c>
      <c r="S629">
        <f t="shared" si="109"/>
        <v>0</v>
      </c>
    </row>
    <row r="630" spans="2:19" x14ac:dyDescent="0.25">
      <c r="B630" s="84">
        <f t="shared" si="99"/>
        <v>0</v>
      </c>
      <c r="D630" t="e">
        <f t="shared" si="100"/>
        <v>#N/A</v>
      </c>
      <c r="E630" s="85"/>
      <c r="F630"/>
      <c r="I630" s="84" t="e">
        <f t="shared" si="101"/>
        <v>#DIV/0!</v>
      </c>
      <c r="J630" s="84" t="str">
        <f t="shared" si="102"/>
        <v>NONE</v>
      </c>
      <c r="K630" s="84"/>
      <c r="L630" s="83">
        <f t="shared" si="103"/>
        <v>0</v>
      </c>
      <c r="M630" s="82" t="str">
        <f t="shared" si="104"/>
        <v/>
      </c>
      <c r="N630">
        <f t="shared" si="105"/>
        <v>0</v>
      </c>
      <c r="O630">
        <f t="shared" si="106"/>
        <v>0</v>
      </c>
      <c r="Q630" t="e">
        <f t="shared" si="107"/>
        <v>#DIV/0!</v>
      </c>
      <c r="R630" s="80" t="e">
        <f t="shared" si="108"/>
        <v>#DIV/0!</v>
      </c>
      <c r="S630">
        <f t="shared" si="109"/>
        <v>0</v>
      </c>
    </row>
    <row r="631" spans="2:19" x14ac:dyDescent="0.25">
      <c r="B631" s="84">
        <f t="shared" si="99"/>
        <v>0</v>
      </c>
      <c r="D631" t="e">
        <f t="shared" si="100"/>
        <v>#N/A</v>
      </c>
      <c r="E631" s="85"/>
      <c r="F631"/>
      <c r="I631" s="84" t="e">
        <f t="shared" si="101"/>
        <v>#DIV/0!</v>
      </c>
      <c r="J631" s="84" t="str">
        <f t="shared" si="102"/>
        <v>NONE</v>
      </c>
      <c r="K631" s="84"/>
      <c r="L631" s="83">
        <f t="shared" si="103"/>
        <v>0</v>
      </c>
      <c r="M631" s="82" t="str">
        <f t="shared" si="104"/>
        <v/>
      </c>
      <c r="N631">
        <f t="shared" si="105"/>
        <v>0</v>
      </c>
      <c r="O631">
        <f t="shared" si="106"/>
        <v>0</v>
      </c>
      <c r="Q631" t="e">
        <f t="shared" si="107"/>
        <v>#DIV/0!</v>
      </c>
      <c r="R631" s="80" t="e">
        <f t="shared" si="108"/>
        <v>#DIV/0!</v>
      </c>
      <c r="S631">
        <f t="shared" si="109"/>
        <v>0</v>
      </c>
    </row>
    <row r="632" spans="2:19" x14ac:dyDescent="0.25">
      <c r="B632" s="84">
        <f t="shared" si="99"/>
        <v>0</v>
      </c>
      <c r="D632" t="e">
        <f t="shared" si="100"/>
        <v>#N/A</v>
      </c>
      <c r="E632" s="85"/>
      <c r="F632"/>
      <c r="I632" s="84" t="e">
        <f t="shared" si="101"/>
        <v>#DIV/0!</v>
      </c>
      <c r="J632" s="84" t="str">
        <f t="shared" si="102"/>
        <v>NONE</v>
      </c>
      <c r="K632" s="84"/>
      <c r="L632" s="83">
        <f t="shared" si="103"/>
        <v>0</v>
      </c>
      <c r="M632" s="82" t="str">
        <f t="shared" si="104"/>
        <v/>
      </c>
      <c r="N632">
        <f t="shared" si="105"/>
        <v>0</v>
      </c>
      <c r="O632">
        <f t="shared" si="106"/>
        <v>0</v>
      </c>
      <c r="Q632" t="e">
        <f t="shared" si="107"/>
        <v>#DIV/0!</v>
      </c>
      <c r="R632" s="80" t="e">
        <f t="shared" si="108"/>
        <v>#DIV/0!</v>
      </c>
      <c r="S632">
        <f t="shared" si="109"/>
        <v>0</v>
      </c>
    </row>
    <row r="633" spans="2:19" x14ac:dyDescent="0.25">
      <c r="B633" s="84">
        <f t="shared" si="99"/>
        <v>0</v>
      </c>
      <c r="D633" t="e">
        <f t="shared" si="100"/>
        <v>#N/A</v>
      </c>
      <c r="E633" s="85"/>
      <c r="F633"/>
      <c r="I633" s="84" t="e">
        <f t="shared" si="101"/>
        <v>#DIV/0!</v>
      </c>
      <c r="J633" s="84" t="str">
        <f t="shared" si="102"/>
        <v>NONE</v>
      </c>
      <c r="K633" s="84"/>
      <c r="L633" s="83">
        <f t="shared" si="103"/>
        <v>0</v>
      </c>
      <c r="M633" s="82" t="str">
        <f t="shared" si="104"/>
        <v/>
      </c>
      <c r="N633">
        <f t="shared" si="105"/>
        <v>0</v>
      </c>
      <c r="O633">
        <f t="shared" si="106"/>
        <v>0</v>
      </c>
      <c r="Q633" t="e">
        <f t="shared" si="107"/>
        <v>#DIV/0!</v>
      </c>
      <c r="R633" s="80" t="e">
        <f t="shared" si="108"/>
        <v>#DIV/0!</v>
      </c>
      <c r="S633">
        <f t="shared" si="109"/>
        <v>0</v>
      </c>
    </row>
    <row r="634" spans="2:19" x14ac:dyDescent="0.25">
      <c r="B634" s="84">
        <f t="shared" si="99"/>
        <v>0</v>
      </c>
      <c r="D634" t="e">
        <f t="shared" si="100"/>
        <v>#N/A</v>
      </c>
      <c r="E634" s="85"/>
      <c r="F634"/>
      <c r="I634" s="84" t="e">
        <f t="shared" si="101"/>
        <v>#DIV/0!</v>
      </c>
      <c r="J634" s="84" t="str">
        <f t="shared" si="102"/>
        <v>NONE</v>
      </c>
      <c r="K634" s="84"/>
      <c r="L634" s="83">
        <f t="shared" si="103"/>
        <v>0</v>
      </c>
      <c r="M634" s="82" t="str">
        <f t="shared" si="104"/>
        <v/>
      </c>
      <c r="N634">
        <f t="shared" si="105"/>
        <v>0</v>
      </c>
      <c r="O634">
        <f t="shared" si="106"/>
        <v>0</v>
      </c>
      <c r="Q634" t="e">
        <f t="shared" si="107"/>
        <v>#DIV/0!</v>
      </c>
      <c r="R634" s="80" t="e">
        <f t="shared" si="108"/>
        <v>#DIV/0!</v>
      </c>
      <c r="S634">
        <f t="shared" si="109"/>
        <v>0</v>
      </c>
    </row>
    <row r="635" spans="2:19" x14ac:dyDescent="0.25">
      <c r="B635" s="84">
        <f t="shared" si="99"/>
        <v>0</v>
      </c>
      <c r="D635" t="e">
        <f t="shared" si="100"/>
        <v>#N/A</v>
      </c>
      <c r="E635" s="85"/>
      <c r="F635"/>
      <c r="I635" s="84" t="e">
        <f t="shared" si="101"/>
        <v>#DIV/0!</v>
      </c>
      <c r="J635" s="84" t="str">
        <f t="shared" si="102"/>
        <v>NONE</v>
      </c>
      <c r="K635" s="84"/>
      <c r="L635" s="83">
        <f t="shared" si="103"/>
        <v>0</v>
      </c>
      <c r="M635" s="82" t="str">
        <f t="shared" si="104"/>
        <v/>
      </c>
      <c r="N635">
        <f t="shared" si="105"/>
        <v>0</v>
      </c>
      <c r="O635">
        <f t="shared" si="106"/>
        <v>0</v>
      </c>
      <c r="Q635" t="e">
        <f t="shared" si="107"/>
        <v>#DIV/0!</v>
      </c>
      <c r="R635" s="80" t="e">
        <f t="shared" si="108"/>
        <v>#DIV/0!</v>
      </c>
      <c r="S635">
        <f t="shared" si="109"/>
        <v>0</v>
      </c>
    </row>
    <row r="636" spans="2:19" x14ac:dyDescent="0.25">
      <c r="B636" s="84">
        <f t="shared" si="99"/>
        <v>0</v>
      </c>
      <c r="D636" t="e">
        <f t="shared" si="100"/>
        <v>#N/A</v>
      </c>
      <c r="E636" s="85"/>
      <c r="F636"/>
      <c r="I636" s="84" t="e">
        <f t="shared" si="101"/>
        <v>#DIV/0!</v>
      </c>
      <c r="J636" s="84" t="str">
        <f t="shared" si="102"/>
        <v>NONE</v>
      </c>
      <c r="K636" s="84"/>
      <c r="L636" s="83">
        <f t="shared" si="103"/>
        <v>0</v>
      </c>
      <c r="M636" s="82" t="str">
        <f t="shared" si="104"/>
        <v/>
      </c>
      <c r="N636">
        <f t="shared" si="105"/>
        <v>0</v>
      </c>
      <c r="O636">
        <f t="shared" si="106"/>
        <v>0</v>
      </c>
      <c r="Q636" t="e">
        <f t="shared" si="107"/>
        <v>#DIV/0!</v>
      </c>
      <c r="R636" s="80" t="e">
        <f t="shared" si="108"/>
        <v>#DIV/0!</v>
      </c>
      <c r="S636">
        <f t="shared" si="109"/>
        <v>0</v>
      </c>
    </row>
    <row r="637" spans="2:19" x14ac:dyDescent="0.25">
      <c r="B637" s="84">
        <f t="shared" si="99"/>
        <v>0</v>
      </c>
      <c r="D637" t="e">
        <f t="shared" si="100"/>
        <v>#N/A</v>
      </c>
      <c r="E637" s="85"/>
      <c r="F637"/>
      <c r="I637" s="84" t="e">
        <f t="shared" si="101"/>
        <v>#DIV/0!</v>
      </c>
      <c r="J637" s="84" t="str">
        <f t="shared" si="102"/>
        <v>NONE</v>
      </c>
      <c r="K637" s="84"/>
      <c r="L637" s="83">
        <f t="shared" si="103"/>
        <v>0</v>
      </c>
      <c r="M637" s="82" t="str">
        <f t="shared" si="104"/>
        <v/>
      </c>
      <c r="N637">
        <f t="shared" si="105"/>
        <v>0</v>
      </c>
      <c r="O637">
        <f t="shared" si="106"/>
        <v>0</v>
      </c>
      <c r="Q637" t="e">
        <f t="shared" si="107"/>
        <v>#DIV/0!</v>
      </c>
      <c r="R637" s="80" t="e">
        <f t="shared" si="108"/>
        <v>#DIV/0!</v>
      </c>
      <c r="S637">
        <f t="shared" si="109"/>
        <v>0</v>
      </c>
    </row>
    <row r="638" spans="2:19" x14ac:dyDescent="0.25">
      <c r="B638" s="84">
        <f t="shared" si="99"/>
        <v>0</v>
      </c>
      <c r="D638" t="e">
        <f t="shared" si="100"/>
        <v>#N/A</v>
      </c>
      <c r="E638" s="85"/>
      <c r="F638"/>
      <c r="I638" s="84" t="e">
        <f t="shared" si="101"/>
        <v>#DIV/0!</v>
      </c>
      <c r="J638" s="84" t="str">
        <f t="shared" si="102"/>
        <v>NONE</v>
      </c>
      <c r="K638" s="84"/>
      <c r="L638" s="83">
        <f t="shared" si="103"/>
        <v>0</v>
      </c>
      <c r="M638" s="82" t="str">
        <f t="shared" si="104"/>
        <v/>
      </c>
      <c r="N638">
        <f t="shared" si="105"/>
        <v>0</v>
      </c>
      <c r="O638">
        <f t="shared" si="106"/>
        <v>0</v>
      </c>
      <c r="Q638" t="e">
        <f t="shared" si="107"/>
        <v>#DIV/0!</v>
      </c>
      <c r="R638" s="80" t="e">
        <f t="shared" si="108"/>
        <v>#DIV/0!</v>
      </c>
      <c r="S638">
        <f t="shared" si="109"/>
        <v>0</v>
      </c>
    </row>
    <row r="639" spans="2:19" x14ac:dyDescent="0.25">
      <c r="B639" s="84">
        <f t="shared" si="99"/>
        <v>0</v>
      </c>
      <c r="D639" t="e">
        <f t="shared" si="100"/>
        <v>#N/A</v>
      </c>
      <c r="E639" s="85"/>
      <c r="F639"/>
      <c r="I639" s="84" t="e">
        <f t="shared" si="101"/>
        <v>#DIV/0!</v>
      </c>
      <c r="J639" s="84" t="str">
        <f t="shared" si="102"/>
        <v>NONE</v>
      </c>
      <c r="K639" s="84"/>
      <c r="L639" s="83">
        <f t="shared" si="103"/>
        <v>0</v>
      </c>
      <c r="M639" s="82" t="str">
        <f t="shared" si="104"/>
        <v/>
      </c>
      <c r="N639">
        <f t="shared" si="105"/>
        <v>0</v>
      </c>
      <c r="O639">
        <f t="shared" si="106"/>
        <v>0</v>
      </c>
      <c r="Q639" t="e">
        <f t="shared" si="107"/>
        <v>#DIV/0!</v>
      </c>
      <c r="R639" s="80" t="e">
        <f t="shared" si="108"/>
        <v>#DIV/0!</v>
      </c>
      <c r="S639">
        <f t="shared" si="109"/>
        <v>0</v>
      </c>
    </row>
    <row r="640" spans="2:19" x14ac:dyDescent="0.25">
      <c r="B640" s="84">
        <f t="shared" si="99"/>
        <v>0</v>
      </c>
      <c r="D640" t="e">
        <f t="shared" si="100"/>
        <v>#N/A</v>
      </c>
      <c r="E640" s="85"/>
      <c r="F640"/>
      <c r="I640" s="84" t="e">
        <f t="shared" si="101"/>
        <v>#DIV/0!</v>
      </c>
      <c r="J640" s="84" t="str">
        <f t="shared" si="102"/>
        <v>NONE</v>
      </c>
      <c r="K640" s="84"/>
      <c r="L640" s="83">
        <f t="shared" si="103"/>
        <v>0</v>
      </c>
      <c r="M640" s="82" t="str">
        <f t="shared" si="104"/>
        <v/>
      </c>
      <c r="N640">
        <f t="shared" si="105"/>
        <v>0</v>
      </c>
      <c r="O640">
        <f t="shared" si="106"/>
        <v>0</v>
      </c>
      <c r="Q640" t="e">
        <f t="shared" si="107"/>
        <v>#DIV/0!</v>
      </c>
      <c r="R640" s="80" t="e">
        <f t="shared" si="108"/>
        <v>#DIV/0!</v>
      </c>
      <c r="S640">
        <f t="shared" si="109"/>
        <v>0</v>
      </c>
    </row>
    <row r="641" spans="2:21" x14ac:dyDescent="0.25">
      <c r="B641" s="84">
        <f t="shared" si="99"/>
        <v>0</v>
      </c>
      <c r="D641" t="e">
        <f t="shared" si="100"/>
        <v>#N/A</v>
      </c>
      <c r="E641" s="85"/>
      <c r="F641"/>
      <c r="I641" s="84" t="e">
        <f t="shared" si="101"/>
        <v>#DIV/0!</v>
      </c>
      <c r="J641" s="84" t="str">
        <f t="shared" si="102"/>
        <v>NONE</v>
      </c>
      <c r="K641" s="84"/>
      <c r="L641" s="83">
        <f t="shared" si="103"/>
        <v>0</v>
      </c>
      <c r="M641" s="82" t="str">
        <f t="shared" si="104"/>
        <v/>
      </c>
      <c r="N641">
        <f t="shared" si="105"/>
        <v>0</v>
      </c>
      <c r="O641">
        <f t="shared" si="106"/>
        <v>0</v>
      </c>
      <c r="Q641" t="e">
        <f t="shared" si="107"/>
        <v>#DIV/0!</v>
      </c>
      <c r="R641" s="80" t="e">
        <f t="shared" si="108"/>
        <v>#DIV/0!</v>
      </c>
      <c r="S641">
        <f t="shared" si="109"/>
        <v>0</v>
      </c>
    </row>
    <row r="642" spans="2:21" x14ac:dyDescent="0.25">
      <c r="B642" s="84">
        <f t="shared" si="99"/>
        <v>0</v>
      </c>
      <c r="D642" t="e">
        <f t="shared" si="100"/>
        <v>#N/A</v>
      </c>
      <c r="E642" s="85"/>
      <c r="F642"/>
      <c r="I642" s="84" t="e">
        <f t="shared" si="101"/>
        <v>#DIV/0!</v>
      </c>
      <c r="J642" s="84" t="str">
        <f t="shared" si="102"/>
        <v>NONE</v>
      </c>
      <c r="K642" s="84"/>
      <c r="L642" s="83">
        <f t="shared" si="103"/>
        <v>0</v>
      </c>
      <c r="M642" s="82" t="str">
        <f t="shared" si="104"/>
        <v/>
      </c>
      <c r="N642">
        <f t="shared" si="105"/>
        <v>0</v>
      </c>
      <c r="O642">
        <f t="shared" si="106"/>
        <v>0</v>
      </c>
      <c r="Q642" t="e">
        <f t="shared" si="107"/>
        <v>#DIV/0!</v>
      </c>
      <c r="R642" s="80" t="e">
        <f t="shared" si="108"/>
        <v>#DIV/0!</v>
      </c>
      <c r="S642">
        <f t="shared" si="109"/>
        <v>0</v>
      </c>
    </row>
    <row r="643" spans="2:21" x14ac:dyDescent="0.25">
      <c r="B643" s="84">
        <f t="shared" ref="B643:B706" si="110">ROUND(L643,3)</f>
        <v>0</v>
      </c>
      <c r="D643" t="e">
        <f t="shared" ref="D643:D706" si="111">ROUND(IF(F643=4,IF(C643&gt;10,(1*$Y$6+2*$Y$7+7*$Y$8+(C643-10)*$Y$9)/C643,IF(C643&gt;3,(1*$Y$6+2*$Y$7+(C643-3)*$Y$8)/C643,IF(C643&gt;1,(1*$Y$6+(C643-1)*$Y$7)/C643,$Y$6))),VLOOKUP(F643,$W$3:$Y$11,3,FALSE)),2)</f>
        <v>#N/A</v>
      </c>
      <c r="E643" s="85"/>
      <c r="F643"/>
      <c r="I643" s="84" t="e">
        <f t="shared" ref="I643:I706" si="112">ROUND(H643/G643,3)</f>
        <v>#DIV/0!</v>
      </c>
      <c r="J643" s="84" t="str">
        <f t="shared" ref="J643:J706" si="113">IF(C643=0,"NONE",IF(B643&gt;C643,"CHECK",""))</f>
        <v>NONE</v>
      </c>
      <c r="K643" s="84"/>
      <c r="L643" s="83">
        <f t="shared" ref="L643:L706" si="114">IF(C643=0,H643,IF(AND(2&lt;G643,G643&lt;15),IF(ABS(G643-C643)&gt;2,H643,IF(I643=1,I643*C643,IF(H643&lt;C643,H643,I643*C643))),IF(G643&lt;2,IF(AND(ABS(G643-C643)/G643&gt;=0.4,ABS(G643-C643)&gt;=0.2),H643,I643*C643),IF(ABS(G643-C643)/G643&gt;0.15,H643,IF(I643=1,I643*C643,IF(H643&lt;C643,H643,I643*C643))))))</f>
        <v>0</v>
      </c>
      <c r="M643" s="82" t="str">
        <f t="shared" ref="M643:M706" si="115">IF(LEFT(RIGHT(A643,6),1)= "9", "PERSONAL PROPERTY", "")</f>
        <v/>
      </c>
      <c r="N643">
        <f t="shared" ref="N643:N706" si="116">IF(B643&gt;C643,1,0)</f>
        <v>0</v>
      </c>
      <c r="O643">
        <f t="shared" ref="O643:O706" si="117">ABS(B643-H643)</f>
        <v>0</v>
      </c>
      <c r="Q643" t="e">
        <f t="shared" ref="Q643:Q706" si="118">IF(ABS(C643-G643)/G643&gt;0.1,1,0)</f>
        <v>#DIV/0!</v>
      </c>
      <c r="R643" s="80" t="e">
        <f t="shared" ref="R643:R706" si="119">ABS(C643-G643)/G643</f>
        <v>#DIV/0!</v>
      </c>
      <c r="S643">
        <f t="shared" ref="S643:S706" si="120">ABS(C643-G643)</f>
        <v>0</v>
      </c>
    </row>
    <row r="644" spans="2:21" x14ac:dyDescent="0.25">
      <c r="B644" s="84">
        <f t="shared" si="110"/>
        <v>0</v>
      </c>
      <c r="D644" t="e">
        <f t="shared" si="111"/>
        <v>#N/A</v>
      </c>
      <c r="E644" s="85"/>
      <c r="F644"/>
      <c r="I644" s="84" t="e">
        <f t="shared" si="112"/>
        <v>#DIV/0!</v>
      </c>
      <c r="J644" s="84" t="str">
        <f t="shared" si="113"/>
        <v>NONE</v>
      </c>
      <c r="K644" s="84"/>
      <c r="L644" s="83">
        <f t="shared" si="114"/>
        <v>0</v>
      </c>
      <c r="M644" s="82" t="str">
        <f t="shared" si="115"/>
        <v/>
      </c>
      <c r="N644">
        <f t="shared" si="116"/>
        <v>0</v>
      </c>
      <c r="O644">
        <f t="shared" si="117"/>
        <v>0</v>
      </c>
      <c r="Q644" t="e">
        <f t="shared" si="118"/>
        <v>#DIV/0!</v>
      </c>
      <c r="R644" s="80" t="e">
        <f t="shared" si="119"/>
        <v>#DIV/0!</v>
      </c>
      <c r="S644">
        <f t="shared" si="120"/>
        <v>0</v>
      </c>
    </row>
    <row r="645" spans="2:21" x14ac:dyDescent="0.25">
      <c r="B645" s="84">
        <f t="shared" si="110"/>
        <v>0</v>
      </c>
      <c r="D645" t="e">
        <f t="shared" si="111"/>
        <v>#N/A</v>
      </c>
      <c r="E645" s="85"/>
      <c r="F645"/>
      <c r="I645" s="84" t="e">
        <f t="shared" si="112"/>
        <v>#DIV/0!</v>
      </c>
      <c r="J645" s="84" t="str">
        <f t="shared" si="113"/>
        <v>NONE</v>
      </c>
      <c r="K645" s="84"/>
      <c r="L645" s="83">
        <f t="shared" si="114"/>
        <v>0</v>
      </c>
      <c r="M645" s="82" t="str">
        <f t="shared" si="115"/>
        <v/>
      </c>
      <c r="N645">
        <f t="shared" si="116"/>
        <v>0</v>
      </c>
      <c r="O645">
        <f t="shared" si="117"/>
        <v>0</v>
      </c>
      <c r="Q645" t="e">
        <f t="shared" si="118"/>
        <v>#DIV/0!</v>
      </c>
      <c r="R645" s="80" t="e">
        <f t="shared" si="119"/>
        <v>#DIV/0!</v>
      </c>
      <c r="S645">
        <f t="shared" si="120"/>
        <v>0</v>
      </c>
    </row>
    <row r="646" spans="2:21" x14ac:dyDescent="0.25">
      <c r="B646" s="84">
        <f t="shared" si="110"/>
        <v>0</v>
      </c>
      <c r="D646" t="e">
        <f t="shared" si="111"/>
        <v>#N/A</v>
      </c>
      <c r="E646" s="85"/>
      <c r="F646"/>
      <c r="I646" s="84" t="e">
        <f t="shared" si="112"/>
        <v>#DIV/0!</v>
      </c>
      <c r="J646" s="84" t="str">
        <f t="shared" si="113"/>
        <v>NONE</v>
      </c>
      <c r="K646" s="84"/>
      <c r="L646" s="83">
        <f t="shared" si="114"/>
        <v>0</v>
      </c>
      <c r="M646" s="82" t="str">
        <f t="shared" si="115"/>
        <v/>
      </c>
      <c r="N646">
        <f t="shared" si="116"/>
        <v>0</v>
      </c>
      <c r="O646">
        <f t="shared" si="117"/>
        <v>0</v>
      </c>
      <c r="Q646" t="e">
        <f t="shared" si="118"/>
        <v>#DIV/0!</v>
      </c>
      <c r="R646" s="80" t="e">
        <f t="shared" si="119"/>
        <v>#DIV/0!</v>
      </c>
      <c r="S646">
        <f t="shared" si="120"/>
        <v>0</v>
      </c>
    </row>
    <row r="647" spans="2:21" x14ac:dyDescent="0.25">
      <c r="B647" s="84">
        <f t="shared" si="110"/>
        <v>0</v>
      </c>
      <c r="D647" t="e">
        <f t="shared" si="111"/>
        <v>#N/A</v>
      </c>
      <c r="E647" s="85"/>
      <c r="F647"/>
      <c r="I647" s="84" t="e">
        <f t="shared" si="112"/>
        <v>#DIV/0!</v>
      </c>
      <c r="J647" s="84" t="str">
        <f t="shared" si="113"/>
        <v>NONE</v>
      </c>
      <c r="K647" s="84"/>
      <c r="L647" s="83">
        <f t="shared" si="114"/>
        <v>0</v>
      </c>
      <c r="M647" s="82" t="str">
        <f t="shared" si="115"/>
        <v/>
      </c>
      <c r="N647">
        <f t="shared" si="116"/>
        <v>0</v>
      </c>
      <c r="O647">
        <f t="shared" si="117"/>
        <v>0</v>
      </c>
      <c r="Q647" t="e">
        <f t="shared" si="118"/>
        <v>#DIV/0!</v>
      </c>
      <c r="R647" s="80" t="e">
        <f t="shared" si="119"/>
        <v>#DIV/0!</v>
      </c>
      <c r="S647">
        <f t="shared" si="120"/>
        <v>0</v>
      </c>
    </row>
    <row r="648" spans="2:21" x14ac:dyDescent="0.25">
      <c r="B648" s="84">
        <f t="shared" si="110"/>
        <v>0</v>
      </c>
      <c r="D648" t="e">
        <f t="shared" si="111"/>
        <v>#N/A</v>
      </c>
      <c r="E648" s="85"/>
      <c r="F648"/>
      <c r="I648" s="84" t="e">
        <f t="shared" si="112"/>
        <v>#DIV/0!</v>
      </c>
      <c r="J648" s="84" t="str">
        <f t="shared" si="113"/>
        <v>NONE</v>
      </c>
      <c r="K648" s="84"/>
      <c r="L648" s="83">
        <f t="shared" si="114"/>
        <v>0</v>
      </c>
      <c r="M648" s="82" t="str">
        <f t="shared" si="115"/>
        <v/>
      </c>
      <c r="N648">
        <f t="shared" si="116"/>
        <v>0</v>
      </c>
      <c r="O648">
        <f t="shared" si="117"/>
        <v>0</v>
      </c>
      <c r="Q648" t="e">
        <f t="shared" si="118"/>
        <v>#DIV/0!</v>
      </c>
      <c r="R648" s="80" t="e">
        <f t="shared" si="119"/>
        <v>#DIV/0!</v>
      </c>
      <c r="S648">
        <f t="shared" si="120"/>
        <v>0</v>
      </c>
    </row>
    <row r="649" spans="2:21" x14ac:dyDescent="0.25">
      <c r="B649" s="84">
        <f t="shared" si="110"/>
        <v>0</v>
      </c>
      <c r="D649" t="e">
        <f t="shared" si="111"/>
        <v>#N/A</v>
      </c>
      <c r="E649" s="85"/>
      <c r="F649"/>
      <c r="I649" s="84" t="e">
        <f t="shared" si="112"/>
        <v>#DIV/0!</v>
      </c>
      <c r="J649" s="84" t="str">
        <f t="shared" si="113"/>
        <v>NONE</v>
      </c>
      <c r="K649" s="84"/>
      <c r="L649" s="83">
        <f t="shared" si="114"/>
        <v>0</v>
      </c>
      <c r="M649" s="82" t="str">
        <f t="shared" si="115"/>
        <v/>
      </c>
      <c r="N649">
        <f t="shared" si="116"/>
        <v>0</v>
      </c>
      <c r="O649">
        <f t="shared" si="117"/>
        <v>0</v>
      </c>
      <c r="Q649" t="e">
        <f t="shared" si="118"/>
        <v>#DIV/0!</v>
      </c>
      <c r="R649" s="80" t="e">
        <f t="shared" si="119"/>
        <v>#DIV/0!</v>
      </c>
      <c r="S649">
        <f t="shared" si="120"/>
        <v>0</v>
      </c>
    </row>
    <row r="650" spans="2:21" x14ac:dyDescent="0.25">
      <c r="B650" s="84">
        <f t="shared" si="110"/>
        <v>0</v>
      </c>
      <c r="D650" t="e">
        <f t="shared" si="111"/>
        <v>#N/A</v>
      </c>
      <c r="E650" s="85"/>
      <c r="F650"/>
      <c r="I650" s="84" t="e">
        <f t="shared" si="112"/>
        <v>#DIV/0!</v>
      </c>
      <c r="J650" s="84" t="str">
        <f t="shared" si="113"/>
        <v>NONE</v>
      </c>
      <c r="K650" s="84"/>
      <c r="L650" s="83">
        <f t="shared" si="114"/>
        <v>0</v>
      </c>
      <c r="M650" s="82" t="str">
        <f t="shared" si="115"/>
        <v/>
      </c>
      <c r="N650">
        <f t="shared" si="116"/>
        <v>0</v>
      </c>
      <c r="O650">
        <f t="shared" si="117"/>
        <v>0</v>
      </c>
      <c r="Q650" t="e">
        <f t="shared" si="118"/>
        <v>#DIV/0!</v>
      </c>
      <c r="R650" s="80" t="e">
        <f t="shared" si="119"/>
        <v>#DIV/0!</v>
      </c>
      <c r="S650">
        <f t="shared" si="120"/>
        <v>0</v>
      </c>
    </row>
    <row r="651" spans="2:21" x14ac:dyDescent="0.25">
      <c r="B651" s="84">
        <f t="shared" si="110"/>
        <v>0</v>
      </c>
      <c r="D651" t="e">
        <f t="shared" si="111"/>
        <v>#N/A</v>
      </c>
      <c r="E651" s="85"/>
      <c r="F651"/>
      <c r="I651" s="84" t="e">
        <f t="shared" si="112"/>
        <v>#DIV/0!</v>
      </c>
      <c r="J651" s="84" t="str">
        <f t="shared" si="113"/>
        <v>NONE</v>
      </c>
      <c r="K651" s="84"/>
      <c r="L651" s="83">
        <f t="shared" si="114"/>
        <v>0</v>
      </c>
      <c r="M651" s="82" t="str">
        <f t="shared" si="115"/>
        <v/>
      </c>
      <c r="N651">
        <f t="shared" si="116"/>
        <v>0</v>
      </c>
      <c r="O651">
        <f t="shared" si="117"/>
        <v>0</v>
      </c>
      <c r="Q651" t="e">
        <f t="shared" si="118"/>
        <v>#DIV/0!</v>
      </c>
      <c r="R651" s="80" t="e">
        <f t="shared" si="119"/>
        <v>#DIV/0!</v>
      </c>
      <c r="S651">
        <f t="shared" si="120"/>
        <v>0</v>
      </c>
    </row>
    <row r="652" spans="2:21" x14ac:dyDescent="0.25">
      <c r="B652" s="84">
        <f t="shared" si="110"/>
        <v>0</v>
      </c>
      <c r="D652" t="e">
        <f t="shared" si="111"/>
        <v>#N/A</v>
      </c>
      <c r="E652" s="85"/>
      <c r="F652"/>
      <c r="I652" s="84" t="e">
        <f t="shared" si="112"/>
        <v>#DIV/0!</v>
      </c>
      <c r="J652" s="84" t="str">
        <f t="shared" si="113"/>
        <v>NONE</v>
      </c>
      <c r="K652" s="84"/>
      <c r="L652" s="83">
        <f t="shared" si="114"/>
        <v>0</v>
      </c>
      <c r="M652" s="82" t="str">
        <f t="shared" si="115"/>
        <v/>
      </c>
      <c r="N652">
        <f t="shared" si="116"/>
        <v>0</v>
      </c>
      <c r="O652">
        <f t="shared" si="117"/>
        <v>0</v>
      </c>
      <c r="Q652" t="e">
        <f t="shared" si="118"/>
        <v>#DIV/0!</v>
      </c>
      <c r="R652" s="80" t="e">
        <f t="shared" si="119"/>
        <v>#DIV/0!</v>
      </c>
      <c r="S652">
        <f t="shared" si="120"/>
        <v>0</v>
      </c>
    </row>
    <row r="653" spans="2:21" x14ac:dyDescent="0.25">
      <c r="B653" s="84">
        <f t="shared" si="110"/>
        <v>0</v>
      </c>
      <c r="D653" t="e">
        <f t="shared" si="111"/>
        <v>#N/A</v>
      </c>
      <c r="E653" s="85"/>
      <c r="F653"/>
      <c r="I653" s="84" t="e">
        <f t="shared" si="112"/>
        <v>#DIV/0!</v>
      </c>
      <c r="J653" s="84" t="str">
        <f t="shared" si="113"/>
        <v>NONE</v>
      </c>
      <c r="K653" s="84"/>
      <c r="L653" s="83">
        <f t="shared" si="114"/>
        <v>0</v>
      </c>
      <c r="M653" s="82" t="str">
        <f t="shared" si="115"/>
        <v/>
      </c>
      <c r="N653">
        <f t="shared" si="116"/>
        <v>0</v>
      </c>
      <c r="O653">
        <f t="shared" si="117"/>
        <v>0</v>
      </c>
      <c r="Q653" t="e">
        <f t="shared" si="118"/>
        <v>#DIV/0!</v>
      </c>
      <c r="R653" s="80" t="e">
        <f t="shared" si="119"/>
        <v>#DIV/0!</v>
      </c>
      <c r="S653">
        <f t="shared" si="120"/>
        <v>0</v>
      </c>
    </row>
    <row r="654" spans="2:21" x14ac:dyDescent="0.25">
      <c r="B654" s="84">
        <f t="shared" si="110"/>
        <v>0</v>
      </c>
      <c r="D654" t="e">
        <f t="shared" si="111"/>
        <v>#N/A</v>
      </c>
      <c r="E654" s="85"/>
      <c r="F654"/>
      <c r="I654" s="84" t="e">
        <f t="shared" si="112"/>
        <v>#DIV/0!</v>
      </c>
      <c r="J654" s="84" t="str">
        <f t="shared" si="113"/>
        <v>NONE</v>
      </c>
      <c r="K654" s="84"/>
      <c r="L654" s="83">
        <f t="shared" si="114"/>
        <v>0</v>
      </c>
      <c r="M654" s="82" t="str">
        <f t="shared" si="115"/>
        <v/>
      </c>
      <c r="N654">
        <f t="shared" si="116"/>
        <v>0</v>
      </c>
      <c r="O654">
        <f t="shared" si="117"/>
        <v>0</v>
      </c>
      <c r="Q654" t="e">
        <f t="shared" si="118"/>
        <v>#DIV/0!</v>
      </c>
      <c r="R654" s="80" t="e">
        <f t="shared" si="119"/>
        <v>#DIV/0!</v>
      </c>
      <c r="S654">
        <f t="shared" si="120"/>
        <v>0</v>
      </c>
    </row>
    <row r="655" spans="2:21" x14ac:dyDescent="0.25">
      <c r="B655" s="84">
        <f t="shared" si="110"/>
        <v>0</v>
      </c>
      <c r="D655" t="e">
        <f t="shared" si="111"/>
        <v>#N/A</v>
      </c>
      <c r="E655" s="85"/>
      <c r="F655"/>
      <c r="I655" s="84" t="e">
        <f t="shared" si="112"/>
        <v>#DIV/0!</v>
      </c>
      <c r="J655" s="84" t="str">
        <f t="shared" si="113"/>
        <v>NONE</v>
      </c>
      <c r="K655" s="84"/>
      <c r="L655" s="83">
        <f t="shared" si="114"/>
        <v>0</v>
      </c>
      <c r="M655" s="82" t="str">
        <f t="shared" si="115"/>
        <v/>
      </c>
      <c r="N655">
        <f t="shared" si="116"/>
        <v>0</v>
      </c>
      <c r="O655">
        <f t="shared" si="117"/>
        <v>0</v>
      </c>
      <c r="Q655" t="e">
        <f t="shared" si="118"/>
        <v>#DIV/0!</v>
      </c>
      <c r="R655" s="80" t="e">
        <f t="shared" si="119"/>
        <v>#DIV/0!</v>
      </c>
      <c r="S655">
        <f t="shared" si="120"/>
        <v>0</v>
      </c>
    </row>
    <row r="656" spans="2:21" x14ac:dyDescent="0.25">
      <c r="B656" s="84">
        <f t="shared" si="110"/>
        <v>0</v>
      </c>
      <c r="D656" t="e">
        <f t="shared" si="111"/>
        <v>#N/A</v>
      </c>
      <c r="E656" s="85"/>
      <c r="F656"/>
      <c r="I656" s="84" t="e">
        <f t="shared" si="112"/>
        <v>#DIV/0!</v>
      </c>
      <c r="J656" s="84" t="str">
        <f t="shared" si="113"/>
        <v>NONE</v>
      </c>
      <c r="K656" s="84"/>
      <c r="L656" s="83">
        <f t="shared" si="114"/>
        <v>0</v>
      </c>
      <c r="M656" s="82" t="str">
        <f t="shared" si="115"/>
        <v/>
      </c>
      <c r="N656">
        <f t="shared" si="116"/>
        <v>0</v>
      </c>
      <c r="O656">
        <f t="shared" si="117"/>
        <v>0</v>
      </c>
      <c r="Q656" t="e">
        <f t="shared" si="118"/>
        <v>#DIV/0!</v>
      </c>
      <c r="R656" s="80" t="e">
        <f t="shared" si="119"/>
        <v>#DIV/0!</v>
      </c>
      <c r="S656">
        <f t="shared" si="120"/>
        <v>0</v>
      </c>
      <c r="U656">
        <f>IF(J656="CHECK",1,0)</f>
        <v>0</v>
      </c>
    </row>
    <row r="657" spans="2:21" x14ac:dyDescent="0.25">
      <c r="B657" s="84">
        <f t="shared" si="110"/>
        <v>0</v>
      </c>
      <c r="D657" t="e">
        <f t="shared" si="111"/>
        <v>#N/A</v>
      </c>
      <c r="E657" s="85"/>
      <c r="F657"/>
      <c r="I657" s="84" t="e">
        <f t="shared" si="112"/>
        <v>#DIV/0!</v>
      </c>
      <c r="J657" s="84" t="str">
        <f t="shared" si="113"/>
        <v>NONE</v>
      </c>
      <c r="K657" s="84"/>
      <c r="L657" s="83">
        <f t="shared" si="114"/>
        <v>0</v>
      </c>
      <c r="M657" s="82" t="str">
        <f t="shared" si="115"/>
        <v/>
      </c>
      <c r="N657">
        <f t="shared" si="116"/>
        <v>0</v>
      </c>
      <c r="O657">
        <f t="shared" si="117"/>
        <v>0</v>
      </c>
      <c r="Q657" t="e">
        <f t="shared" si="118"/>
        <v>#DIV/0!</v>
      </c>
      <c r="R657" s="80" t="e">
        <f t="shared" si="119"/>
        <v>#DIV/0!</v>
      </c>
      <c r="S657">
        <f t="shared" si="120"/>
        <v>0</v>
      </c>
    </row>
    <row r="658" spans="2:21" x14ac:dyDescent="0.25">
      <c r="B658" s="84">
        <f t="shared" si="110"/>
        <v>0</v>
      </c>
      <c r="D658" t="e">
        <f t="shared" si="111"/>
        <v>#N/A</v>
      </c>
      <c r="E658" s="85"/>
      <c r="F658"/>
      <c r="I658" s="84" t="e">
        <f t="shared" si="112"/>
        <v>#DIV/0!</v>
      </c>
      <c r="J658" s="84" t="str">
        <f t="shared" si="113"/>
        <v>NONE</v>
      </c>
      <c r="K658" s="84"/>
      <c r="L658" s="83">
        <f t="shared" si="114"/>
        <v>0</v>
      </c>
      <c r="M658" s="82" t="str">
        <f t="shared" si="115"/>
        <v/>
      </c>
      <c r="N658">
        <f t="shared" si="116"/>
        <v>0</v>
      </c>
      <c r="O658">
        <f t="shared" si="117"/>
        <v>0</v>
      </c>
      <c r="Q658" t="e">
        <f t="shared" si="118"/>
        <v>#DIV/0!</v>
      </c>
      <c r="R658" s="80" t="e">
        <f t="shared" si="119"/>
        <v>#DIV/0!</v>
      </c>
      <c r="S658">
        <f t="shared" si="120"/>
        <v>0</v>
      </c>
    </row>
    <row r="659" spans="2:21" x14ac:dyDescent="0.25">
      <c r="B659" s="84">
        <f t="shared" si="110"/>
        <v>0</v>
      </c>
      <c r="D659" t="e">
        <f t="shared" si="111"/>
        <v>#N/A</v>
      </c>
      <c r="E659" s="85"/>
      <c r="F659"/>
      <c r="I659" s="84" t="e">
        <f t="shared" si="112"/>
        <v>#DIV/0!</v>
      </c>
      <c r="J659" s="84" t="str">
        <f t="shared" si="113"/>
        <v>NONE</v>
      </c>
      <c r="K659" s="84"/>
      <c r="L659" s="83">
        <f t="shared" si="114"/>
        <v>0</v>
      </c>
      <c r="M659" s="82" t="str">
        <f t="shared" si="115"/>
        <v/>
      </c>
      <c r="N659">
        <f t="shared" si="116"/>
        <v>0</v>
      </c>
      <c r="O659">
        <f t="shared" si="117"/>
        <v>0</v>
      </c>
      <c r="Q659" t="e">
        <f t="shared" si="118"/>
        <v>#DIV/0!</v>
      </c>
      <c r="R659" s="80" t="e">
        <f t="shared" si="119"/>
        <v>#DIV/0!</v>
      </c>
      <c r="S659">
        <f t="shared" si="120"/>
        <v>0</v>
      </c>
    </row>
    <row r="660" spans="2:21" x14ac:dyDescent="0.25">
      <c r="B660" s="84">
        <f t="shared" si="110"/>
        <v>0</v>
      </c>
      <c r="D660" t="e">
        <f t="shared" si="111"/>
        <v>#N/A</v>
      </c>
      <c r="E660" s="85"/>
      <c r="F660"/>
      <c r="I660" s="84" t="e">
        <f t="shared" si="112"/>
        <v>#DIV/0!</v>
      </c>
      <c r="J660" s="84" t="str">
        <f t="shared" si="113"/>
        <v>NONE</v>
      </c>
      <c r="K660" s="84"/>
      <c r="L660" s="83">
        <f t="shared" si="114"/>
        <v>0</v>
      </c>
      <c r="M660" s="82" t="str">
        <f t="shared" si="115"/>
        <v/>
      </c>
      <c r="N660">
        <f t="shared" si="116"/>
        <v>0</v>
      </c>
      <c r="O660">
        <f t="shared" si="117"/>
        <v>0</v>
      </c>
      <c r="Q660" t="e">
        <f t="shared" si="118"/>
        <v>#DIV/0!</v>
      </c>
      <c r="R660" s="80" t="e">
        <f t="shared" si="119"/>
        <v>#DIV/0!</v>
      </c>
      <c r="S660">
        <f t="shared" si="120"/>
        <v>0</v>
      </c>
    </row>
    <row r="661" spans="2:21" x14ac:dyDescent="0.25">
      <c r="B661" s="84">
        <f t="shared" si="110"/>
        <v>0</v>
      </c>
      <c r="D661" t="e">
        <f t="shared" si="111"/>
        <v>#N/A</v>
      </c>
      <c r="E661" s="85"/>
      <c r="F661"/>
      <c r="I661" s="84" t="e">
        <f t="shared" si="112"/>
        <v>#DIV/0!</v>
      </c>
      <c r="J661" s="84" t="str">
        <f t="shared" si="113"/>
        <v>NONE</v>
      </c>
      <c r="K661" s="84"/>
      <c r="L661" s="83">
        <f t="shared" si="114"/>
        <v>0</v>
      </c>
      <c r="M661" s="82" t="str">
        <f t="shared" si="115"/>
        <v/>
      </c>
      <c r="N661">
        <f t="shared" si="116"/>
        <v>0</v>
      </c>
      <c r="O661">
        <f t="shared" si="117"/>
        <v>0</v>
      </c>
      <c r="Q661" t="e">
        <f t="shared" si="118"/>
        <v>#DIV/0!</v>
      </c>
      <c r="R661" s="80" t="e">
        <f t="shared" si="119"/>
        <v>#DIV/0!</v>
      </c>
      <c r="S661">
        <f t="shared" si="120"/>
        <v>0</v>
      </c>
    </row>
    <row r="662" spans="2:21" x14ac:dyDescent="0.25">
      <c r="B662" s="84">
        <f t="shared" si="110"/>
        <v>0</v>
      </c>
      <c r="D662" t="e">
        <f t="shared" si="111"/>
        <v>#N/A</v>
      </c>
      <c r="E662" s="85"/>
      <c r="F662"/>
      <c r="I662" s="84" t="e">
        <f t="shared" si="112"/>
        <v>#DIV/0!</v>
      </c>
      <c r="J662" s="84" t="str">
        <f t="shared" si="113"/>
        <v>NONE</v>
      </c>
      <c r="K662" s="84"/>
      <c r="L662" s="83">
        <f t="shared" si="114"/>
        <v>0</v>
      </c>
      <c r="M662" s="82" t="str">
        <f t="shared" si="115"/>
        <v/>
      </c>
      <c r="N662">
        <f t="shared" si="116"/>
        <v>0</v>
      </c>
      <c r="O662">
        <f t="shared" si="117"/>
        <v>0</v>
      </c>
      <c r="Q662" t="e">
        <f t="shared" si="118"/>
        <v>#DIV/0!</v>
      </c>
      <c r="R662" s="80" t="e">
        <f t="shared" si="119"/>
        <v>#DIV/0!</v>
      </c>
      <c r="S662">
        <f t="shared" si="120"/>
        <v>0</v>
      </c>
    </row>
    <row r="663" spans="2:21" x14ac:dyDescent="0.25">
      <c r="B663" s="84">
        <f t="shared" si="110"/>
        <v>0</v>
      </c>
      <c r="D663" t="e">
        <f t="shared" si="111"/>
        <v>#N/A</v>
      </c>
      <c r="E663" s="85"/>
      <c r="F663"/>
      <c r="I663" s="84" t="e">
        <f t="shared" si="112"/>
        <v>#DIV/0!</v>
      </c>
      <c r="J663" s="84" t="str">
        <f t="shared" si="113"/>
        <v>NONE</v>
      </c>
      <c r="K663" s="84"/>
      <c r="L663" s="83">
        <f t="shared" si="114"/>
        <v>0</v>
      </c>
      <c r="M663" s="82" t="str">
        <f t="shared" si="115"/>
        <v/>
      </c>
      <c r="N663">
        <f t="shared" si="116"/>
        <v>0</v>
      </c>
      <c r="O663">
        <f t="shared" si="117"/>
        <v>0</v>
      </c>
      <c r="Q663" t="e">
        <f t="shared" si="118"/>
        <v>#DIV/0!</v>
      </c>
      <c r="R663" s="80" t="e">
        <f t="shared" si="119"/>
        <v>#DIV/0!</v>
      </c>
      <c r="S663">
        <f t="shared" si="120"/>
        <v>0</v>
      </c>
    </row>
    <row r="664" spans="2:21" x14ac:dyDescent="0.25">
      <c r="B664" s="84">
        <f t="shared" si="110"/>
        <v>0</v>
      </c>
      <c r="D664" t="e">
        <f t="shared" si="111"/>
        <v>#N/A</v>
      </c>
      <c r="E664" s="85"/>
      <c r="F664"/>
      <c r="I664" s="84" t="e">
        <f t="shared" si="112"/>
        <v>#DIV/0!</v>
      </c>
      <c r="J664" s="84" t="str">
        <f t="shared" si="113"/>
        <v>NONE</v>
      </c>
      <c r="K664" s="84"/>
      <c r="L664" s="83">
        <f t="shared" si="114"/>
        <v>0</v>
      </c>
      <c r="M664" s="82" t="str">
        <f t="shared" si="115"/>
        <v/>
      </c>
      <c r="N664">
        <f t="shared" si="116"/>
        <v>0</v>
      </c>
      <c r="O664">
        <f t="shared" si="117"/>
        <v>0</v>
      </c>
      <c r="Q664" t="e">
        <f t="shared" si="118"/>
        <v>#DIV/0!</v>
      </c>
      <c r="R664" s="80" t="e">
        <f t="shared" si="119"/>
        <v>#DIV/0!</v>
      </c>
      <c r="S664">
        <f t="shared" si="120"/>
        <v>0</v>
      </c>
    </row>
    <row r="665" spans="2:21" x14ac:dyDescent="0.25">
      <c r="B665" s="84">
        <f t="shared" si="110"/>
        <v>0</v>
      </c>
      <c r="D665" t="e">
        <f t="shared" si="111"/>
        <v>#N/A</v>
      </c>
      <c r="E665" s="85"/>
      <c r="F665"/>
      <c r="I665" s="84" t="e">
        <f t="shared" si="112"/>
        <v>#DIV/0!</v>
      </c>
      <c r="J665" s="84" t="str">
        <f t="shared" si="113"/>
        <v>NONE</v>
      </c>
      <c r="K665" s="84"/>
      <c r="L665" s="83">
        <f t="shared" si="114"/>
        <v>0</v>
      </c>
      <c r="M665" s="82" t="str">
        <f t="shared" si="115"/>
        <v/>
      </c>
      <c r="N665">
        <f t="shared" si="116"/>
        <v>0</v>
      </c>
      <c r="O665">
        <f t="shared" si="117"/>
        <v>0</v>
      </c>
      <c r="Q665" t="e">
        <f t="shared" si="118"/>
        <v>#DIV/0!</v>
      </c>
      <c r="R665" s="80" t="e">
        <f t="shared" si="119"/>
        <v>#DIV/0!</v>
      </c>
      <c r="S665">
        <f t="shared" si="120"/>
        <v>0</v>
      </c>
    </row>
    <row r="666" spans="2:21" x14ac:dyDescent="0.25">
      <c r="B666" s="84">
        <f t="shared" si="110"/>
        <v>0</v>
      </c>
      <c r="D666" t="e">
        <f t="shared" si="111"/>
        <v>#N/A</v>
      </c>
      <c r="E666" s="85"/>
      <c r="F666"/>
      <c r="I666" s="84" t="e">
        <f t="shared" si="112"/>
        <v>#DIV/0!</v>
      </c>
      <c r="J666" s="84" t="str">
        <f t="shared" si="113"/>
        <v>NONE</v>
      </c>
      <c r="K666" s="84"/>
      <c r="L666" s="83">
        <f t="shared" si="114"/>
        <v>0</v>
      </c>
      <c r="M666" s="82" t="str">
        <f t="shared" si="115"/>
        <v/>
      </c>
      <c r="N666">
        <f t="shared" si="116"/>
        <v>0</v>
      </c>
      <c r="O666">
        <f t="shared" si="117"/>
        <v>0</v>
      </c>
      <c r="Q666" t="e">
        <f t="shared" si="118"/>
        <v>#DIV/0!</v>
      </c>
      <c r="R666" s="80" t="e">
        <f t="shared" si="119"/>
        <v>#DIV/0!</v>
      </c>
      <c r="S666">
        <f t="shared" si="120"/>
        <v>0</v>
      </c>
    </row>
    <row r="667" spans="2:21" x14ac:dyDescent="0.25">
      <c r="B667" s="84">
        <f t="shared" si="110"/>
        <v>0</v>
      </c>
      <c r="D667" t="e">
        <f t="shared" si="111"/>
        <v>#N/A</v>
      </c>
      <c r="E667" s="85"/>
      <c r="F667"/>
      <c r="I667" s="84" t="e">
        <f t="shared" si="112"/>
        <v>#DIV/0!</v>
      </c>
      <c r="J667" s="84" t="str">
        <f t="shared" si="113"/>
        <v>NONE</v>
      </c>
      <c r="K667" s="84"/>
      <c r="L667" s="83">
        <f t="shared" si="114"/>
        <v>0</v>
      </c>
      <c r="M667" s="82" t="str">
        <f t="shared" si="115"/>
        <v/>
      </c>
      <c r="N667">
        <f t="shared" si="116"/>
        <v>0</v>
      </c>
      <c r="O667">
        <f t="shared" si="117"/>
        <v>0</v>
      </c>
      <c r="Q667" t="e">
        <f t="shared" si="118"/>
        <v>#DIV/0!</v>
      </c>
      <c r="R667" s="80" t="e">
        <f t="shared" si="119"/>
        <v>#DIV/0!</v>
      </c>
      <c r="S667">
        <f t="shared" si="120"/>
        <v>0</v>
      </c>
      <c r="U667">
        <f>IF(J667="CHECK",1,0)</f>
        <v>0</v>
      </c>
    </row>
    <row r="668" spans="2:21" x14ac:dyDescent="0.25">
      <c r="B668" s="84">
        <f t="shared" si="110"/>
        <v>0</v>
      </c>
      <c r="D668" t="e">
        <f t="shared" si="111"/>
        <v>#N/A</v>
      </c>
      <c r="E668" s="85"/>
      <c r="F668"/>
      <c r="I668" s="84" t="e">
        <f t="shared" si="112"/>
        <v>#DIV/0!</v>
      </c>
      <c r="J668" s="84" t="str">
        <f t="shared" si="113"/>
        <v>NONE</v>
      </c>
      <c r="K668" s="84"/>
      <c r="L668" s="83">
        <f t="shared" si="114"/>
        <v>0</v>
      </c>
      <c r="M668" s="82" t="str">
        <f t="shared" si="115"/>
        <v/>
      </c>
      <c r="N668">
        <f t="shared" si="116"/>
        <v>0</v>
      </c>
      <c r="O668">
        <f t="shared" si="117"/>
        <v>0</v>
      </c>
      <c r="Q668" t="e">
        <f t="shared" si="118"/>
        <v>#DIV/0!</v>
      </c>
      <c r="R668" s="80" t="e">
        <f t="shared" si="119"/>
        <v>#DIV/0!</v>
      </c>
      <c r="S668">
        <f t="shared" si="120"/>
        <v>0</v>
      </c>
    </row>
    <row r="669" spans="2:21" x14ac:dyDescent="0.25">
      <c r="B669" s="84">
        <f t="shared" si="110"/>
        <v>0</v>
      </c>
      <c r="D669" t="e">
        <f t="shared" si="111"/>
        <v>#N/A</v>
      </c>
      <c r="E669" s="85"/>
      <c r="F669"/>
      <c r="I669" s="84" t="e">
        <f t="shared" si="112"/>
        <v>#DIV/0!</v>
      </c>
      <c r="J669" s="84" t="str">
        <f t="shared" si="113"/>
        <v>NONE</v>
      </c>
      <c r="K669" s="84"/>
      <c r="L669" s="83">
        <f t="shared" si="114"/>
        <v>0</v>
      </c>
      <c r="M669" s="82" t="str">
        <f t="shared" si="115"/>
        <v/>
      </c>
      <c r="N669">
        <f t="shared" si="116"/>
        <v>0</v>
      </c>
      <c r="O669">
        <f t="shared" si="117"/>
        <v>0</v>
      </c>
      <c r="Q669" t="e">
        <f t="shared" si="118"/>
        <v>#DIV/0!</v>
      </c>
      <c r="R669" s="80" t="e">
        <f t="shared" si="119"/>
        <v>#DIV/0!</v>
      </c>
      <c r="S669">
        <f t="shared" si="120"/>
        <v>0</v>
      </c>
    </row>
    <row r="670" spans="2:21" x14ac:dyDescent="0.25">
      <c r="B670" s="84">
        <f t="shared" si="110"/>
        <v>0</v>
      </c>
      <c r="D670" t="e">
        <f t="shared" si="111"/>
        <v>#N/A</v>
      </c>
      <c r="E670" s="85"/>
      <c r="F670"/>
      <c r="I670" s="84" t="e">
        <f t="shared" si="112"/>
        <v>#DIV/0!</v>
      </c>
      <c r="J670" s="84" t="str">
        <f t="shared" si="113"/>
        <v>NONE</v>
      </c>
      <c r="K670" s="84"/>
      <c r="L670" s="83">
        <f t="shared" si="114"/>
        <v>0</v>
      </c>
      <c r="M670" s="82" t="str">
        <f t="shared" si="115"/>
        <v/>
      </c>
      <c r="N670">
        <f t="shared" si="116"/>
        <v>0</v>
      </c>
      <c r="O670">
        <f t="shared" si="117"/>
        <v>0</v>
      </c>
      <c r="Q670" t="e">
        <f t="shared" si="118"/>
        <v>#DIV/0!</v>
      </c>
      <c r="R670" s="80" t="e">
        <f t="shared" si="119"/>
        <v>#DIV/0!</v>
      </c>
      <c r="S670">
        <f t="shared" si="120"/>
        <v>0</v>
      </c>
    </row>
    <row r="671" spans="2:21" x14ac:dyDescent="0.25">
      <c r="B671" s="84">
        <f t="shared" si="110"/>
        <v>0</v>
      </c>
      <c r="D671" t="e">
        <f t="shared" si="111"/>
        <v>#N/A</v>
      </c>
      <c r="E671" s="85"/>
      <c r="F671"/>
      <c r="I671" s="84" t="e">
        <f t="shared" si="112"/>
        <v>#DIV/0!</v>
      </c>
      <c r="J671" s="84" t="str">
        <f t="shared" si="113"/>
        <v>NONE</v>
      </c>
      <c r="K671" s="84"/>
      <c r="L671" s="83">
        <f t="shared" si="114"/>
        <v>0</v>
      </c>
      <c r="M671" s="82" t="str">
        <f t="shared" si="115"/>
        <v/>
      </c>
      <c r="N671">
        <f t="shared" si="116"/>
        <v>0</v>
      </c>
      <c r="O671">
        <f t="shared" si="117"/>
        <v>0</v>
      </c>
      <c r="Q671" t="e">
        <f t="shared" si="118"/>
        <v>#DIV/0!</v>
      </c>
      <c r="R671" s="80" t="e">
        <f t="shared" si="119"/>
        <v>#DIV/0!</v>
      </c>
      <c r="S671">
        <f t="shared" si="120"/>
        <v>0</v>
      </c>
    </row>
    <row r="672" spans="2:21" x14ac:dyDescent="0.25">
      <c r="B672" s="84">
        <f t="shared" si="110"/>
        <v>0</v>
      </c>
      <c r="D672" t="e">
        <f t="shared" si="111"/>
        <v>#N/A</v>
      </c>
      <c r="E672" s="85"/>
      <c r="F672"/>
      <c r="I672" s="84" t="e">
        <f t="shared" si="112"/>
        <v>#DIV/0!</v>
      </c>
      <c r="J672" s="84" t="str">
        <f t="shared" si="113"/>
        <v>NONE</v>
      </c>
      <c r="K672" s="84"/>
      <c r="L672" s="83">
        <f t="shared" si="114"/>
        <v>0</v>
      </c>
      <c r="M672" s="82" t="str">
        <f t="shared" si="115"/>
        <v/>
      </c>
      <c r="N672">
        <f t="shared" si="116"/>
        <v>0</v>
      </c>
      <c r="O672">
        <f t="shared" si="117"/>
        <v>0</v>
      </c>
      <c r="Q672" t="e">
        <f t="shared" si="118"/>
        <v>#DIV/0!</v>
      </c>
      <c r="R672" s="80" t="e">
        <f t="shared" si="119"/>
        <v>#DIV/0!</v>
      </c>
      <c r="S672">
        <f t="shared" si="120"/>
        <v>0</v>
      </c>
    </row>
    <row r="673" spans="2:21" x14ac:dyDescent="0.25">
      <c r="B673" s="84">
        <f t="shared" si="110"/>
        <v>0</v>
      </c>
      <c r="D673" t="e">
        <f t="shared" si="111"/>
        <v>#N/A</v>
      </c>
      <c r="E673" s="85"/>
      <c r="F673"/>
      <c r="I673" s="84" t="e">
        <f t="shared" si="112"/>
        <v>#DIV/0!</v>
      </c>
      <c r="J673" s="84" t="str">
        <f t="shared" si="113"/>
        <v>NONE</v>
      </c>
      <c r="K673" s="84"/>
      <c r="L673" s="83">
        <f t="shared" si="114"/>
        <v>0</v>
      </c>
      <c r="M673" s="82" t="str">
        <f t="shared" si="115"/>
        <v/>
      </c>
      <c r="N673">
        <f t="shared" si="116"/>
        <v>0</v>
      </c>
      <c r="O673">
        <f t="shared" si="117"/>
        <v>0</v>
      </c>
      <c r="Q673" t="e">
        <f t="shared" si="118"/>
        <v>#DIV/0!</v>
      </c>
      <c r="R673" s="80" t="e">
        <f t="shared" si="119"/>
        <v>#DIV/0!</v>
      </c>
      <c r="S673">
        <f t="shared" si="120"/>
        <v>0</v>
      </c>
    </row>
    <row r="674" spans="2:21" x14ac:dyDescent="0.25">
      <c r="B674" s="84">
        <f t="shared" si="110"/>
        <v>0</v>
      </c>
      <c r="D674" t="e">
        <f t="shared" si="111"/>
        <v>#N/A</v>
      </c>
      <c r="E674" s="85"/>
      <c r="F674"/>
      <c r="I674" s="84" t="e">
        <f t="shared" si="112"/>
        <v>#DIV/0!</v>
      </c>
      <c r="J674" s="84" t="str">
        <f t="shared" si="113"/>
        <v>NONE</v>
      </c>
      <c r="K674" s="84"/>
      <c r="L674" s="83">
        <f t="shared" si="114"/>
        <v>0</v>
      </c>
      <c r="M674" s="82" t="str">
        <f t="shared" si="115"/>
        <v/>
      </c>
      <c r="N674">
        <f t="shared" si="116"/>
        <v>0</v>
      </c>
      <c r="O674">
        <f t="shared" si="117"/>
        <v>0</v>
      </c>
      <c r="Q674" t="e">
        <f t="shared" si="118"/>
        <v>#DIV/0!</v>
      </c>
      <c r="R674" s="80" t="e">
        <f t="shared" si="119"/>
        <v>#DIV/0!</v>
      </c>
      <c r="S674">
        <f t="shared" si="120"/>
        <v>0</v>
      </c>
    </row>
    <row r="675" spans="2:21" x14ac:dyDescent="0.25">
      <c r="B675" s="84">
        <f t="shared" si="110"/>
        <v>0</v>
      </c>
      <c r="D675" t="e">
        <f t="shared" si="111"/>
        <v>#N/A</v>
      </c>
      <c r="E675" s="85"/>
      <c r="F675"/>
      <c r="I675" s="84" t="e">
        <f t="shared" si="112"/>
        <v>#DIV/0!</v>
      </c>
      <c r="J675" s="84" t="str">
        <f t="shared" si="113"/>
        <v>NONE</v>
      </c>
      <c r="K675" s="84"/>
      <c r="L675" s="83">
        <f t="shared" si="114"/>
        <v>0</v>
      </c>
      <c r="M675" s="82" t="str">
        <f t="shared" si="115"/>
        <v/>
      </c>
      <c r="N675">
        <f t="shared" si="116"/>
        <v>0</v>
      </c>
      <c r="O675">
        <f t="shared" si="117"/>
        <v>0</v>
      </c>
      <c r="Q675" t="e">
        <f t="shared" si="118"/>
        <v>#DIV/0!</v>
      </c>
      <c r="R675" s="80" t="e">
        <f t="shared" si="119"/>
        <v>#DIV/0!</v>
      </c>
      <c r="S675">
        <f t="shared" si="120"/>
        <v>0</v>
      </c>
    </row>
    <row r="676" spans="2:21" x14ac:dyDescent="0.25">
      <c r="B676" s="84">
        <f t="shared" si="110"/>
        <v>0</v>
      </c>
      <c r="D676" t="e">
        <f t="shared" si="111"/>
        <v>#N/A</v>
      </c>
      <c r="E676" s="85"/>
      <c r="F676"/>
      <c r="I676" s="84" t="e">
        <f t="shared" si="112"/>
        <v>#DIV/0!</v>
      </c>
      <c r="J676" s="84" t="str">
        <f t="shared" si="113"/>
        <v>NONE</v>
      </c>
      <c r="K676" s="84"/>
      <c r="L676" s="83">
        <f t="shared" si="114"/>
        <v>0</v>
      </c>
      <c r="M676" s="82" t="str">
        <f t="shared" si="115"/>
        <v/>
      </c>
      <c r="N676">
        <f t="shared" si="116"/>
        <v>0</v>
      </c>
      <c r="O676">
        <f t="shared" si="117"/>
        <v>0</v>
      </c>
      <c r="Q676" t="e">
        <f t="shared" si="118"/>
        <v>#DIV/0!</v>
      </c>
      <c r="R676" s="80" t="e">
        <f t="shared" si="119"/>
        <v>#DIV/0!</v>
      </c>
      <c r="S676">
        <f t="shared" si="120"/>
        <v>0</v>
      </c>
    </row>
    <row r="677" spans="2:21" x14ac:dyDescent="0.25">
      <c r="B677" s="84">
        <f t="shared" si="110"/>
        <v>0</v>
      </c>
      <c r="D677" t="e">
        <f t="shared" si="111"/>
        <v>#N/A</v>
      </c>
      <c r="E677" s="85"/>
      <c r="F677"/>
      <c r="I677" s="84" t="e">
        <f t="shared" si="112"/>
        <v>#DIV/0!</v>
      </c>
      <c r="J677" s="84" t="str">
        <f t="shared" si="113"/>
        <v>NONE</v>
      </c>
      <c r="K677" s="84"/>
      <c r="L677" s="83">
        <f t="shared" si="114"/>
        <v>0</v>
      </c>
      <c r="M677" s="82" t="str">
        <f t="shared" si="115"/>
        <v/>
      </c>
      <c r="N677">
        <f t="shared" si="116"/>
        <v>0</v>
      </c>
      <c r="O677">
        <f t="shared" si="117"/>
        <v>0</v>
      </c>
      <c r="Q677" t="e">
        <f t="shared" si="118"/>
        <v>#DIV/0!</v>
      </c>
      <c r="R677" s="80" t="e">
        <f t="shared" si="119"/>
        <v>#DIV/0!</v>
      </c>
      <c r="S677">
        <f t="shared" si="120"/>
        <v>0</v>
      </c>
    </row>
    <row r="678" spans="2:21" x14ac:dyDescent="0.25">
      <c r="B678" s="84">
        <f t="shared" si="110"/>
        <v>0</v>
      </c>
      <c r="D678" t="e">
        <f t="shared" si="111"/>
        <v>#N/A</v>
      </c>
      <c r="E678" s="85"/>
      <c r="F678"/>
      <c r="I678" s="84" t="e">
        <f t="shared" si="112"/>
        <v>#DIV/0!</v>
      </c>
      <c r="J678" s="84" t="str">
        <f t="shared" si="113"/>
        <v>NONE</v>
      </c>
      <c r="K678" s="84"/>
      <c r="L678" s="83">
        <f t="shared" si="114"/>
        <v>0</v>
      </c>
      <c r="M678" s="82" t="str">
        <f t="shared" si="115"/>
        <v/>
      </c>
      <c r="N678">
        <f t="shared" si="116"/>
        <v>0</v>
      </c>
      <c r="O678">
        <f t="shared" si="117"/>
        <v>0</v>
      </c>
      <c r="Q678" t="e">
        <f t="shared" si="118"/>
        <v>#DIV/0!</v>
      </c>
      <c r="R678" s="80" t="e">
        <f t="shared" si="119"/>
        <v>#DIV/0!</v>
      </c>
      <c r="S678">
        <f t="shared" si="120"/>
        <v>0</v>
      </c>
    </row>
    <row r="679" spans="2:21" x14ac:dyDescent="0.25">
      <c r="B679" s="84">
        <f t="shared" si="110"/>
        <v>0</v>
      </c>
      <c r="D679" t="e">
        <f t="shared" si="111"/>
        <v>#N/A</v>
      </c>
      <c r="E679" s="85"/>
      <c r="F679"/>
      <c r="I679" s="84" t="e">
        <f t="shared" si="112"/>
        <v>#DIV/0!</v>
      </c>
      <c r="J679" s="84" t="str">
        <f t="shared" si="113"/>
        <v>NONE</v>
      </c>
      <c r="K679" s="84"/>
      <c r="L679" s="83">
        <f t="shared" si="114"/>
        <v>0</v>
      </c>
      <c r="M679" s="82" t="str">
        <f t="shared" si="115"/>
        <v/>
      </c>
      <c r="N679">
        <f t="shared" si="116"/>
        <v>0</v>
      </c>
      <c r="O679">
        <f t="shared" si="117"/>
        <v>0</v>
      </c>
      <c r="Q679" t="e">
        <f t="shared" si="118"/>
        <v>#DIV/0!</v>
      </c>
      <c r="R679" s="80" t="e">
        <f t="shared" si="119"/>
        <v>#DIV/0!</v>
      </c>
      <c r="S679">
        <f t="shared" si="120"/>
        <v>0</v>
      </c>
    </row>
    <row r="680" spans="2:21" x14ac:dyDescent="0.25">
      <c r="B680" s="84">
        <f t="shared" si="110"/>
        <v>0</v>
      </c>
      <c r="D680" t="e">
        <f t="shared" si="111"/>
        <v>#N/A</v>
      </c>
      <c r="E680" s="85"/>
      <c r="F680"/>
      <c r="I680" s="84" t="e">
        <f t="shared" si="112"/>
        <v>#DIV/0!</v>
      </c>
      <c r="J680" s="84" t="str">
        <f t="shared" si="113"/>
        <v>NONE</v>
      </c>
      <c r="K680" s="84"/>
      <c r="L680" s="83">
        <f t="shared" si="114"/>
        <v>0</v>
      </c>
      <c r="M680" s="82" t="str">
        <f t="shared" si="115"/>
        <v/>
      </c>
      <c r="N680">
        <f t="shared" si="116"/>
        <v>0</v>
      </c>
      <c r="O680">
        <f t="shared" si="117"/>
        <v>0</v>
      </c>
      <c r="Q680" t="e">
        <f t="shared" si="118"/>
        <v>#DIV/0!</v>
      </c>
      <c r="R680" s="80" t="e">
        <f t="shared" si="119"/>
        <v>#DIV/0!</v>
      </c>
      <c r="S680">
        <f t="shared" si="120"/>
        <v>0</v>
      </c>
    </row>
    <row r="681" spans="2:21" x14ac:dyDescent="0.25">
      <c r="B681" s="84">
        <f t="shared" si="110"/>
        <v>0</v>
      </c>
      <c r="D681" t="e">
        <f t="shared" si="111"/>
        <v>#N/A</v>
      </c>
      <c r="E681" s="85"/>
      <c r="F681"/>
      <c r="I681" s="84" t="e">
        <f t="shared" si="112"/>
        <v>#DIV/0!</v>
      </c>
      <c r="J681" s="84" t="str">
        <f t="shared" si="113"/>
        <v>NONE</v>
      </c>
      <c r="K681" s="84"/>
      <c r="L681" s="83">
        <f t="shared" si="114"/>
        <v>0</v>
      </c>
      <c r="M681" s="82" t="str">
        <f t="shared" si="115"/>
        <v/>
      </c>
      <c r="N681">
        <f t="shared" si="116"/>
        <v>0</v>
      </c>
      <c r="O681">
        <f t="shared" si="117"/>
        <v>0</v>
      </c>
      <c r="Q681" t="e">
        <f t="shared" si="118"/>
        <v>#DIV/0!</v>
      </c>
      <c r="R681" s="80" t="e">
        <f t="shared" si="119"/>
        <v>#DIV/0!</v>
      </c>
      <c r="S681">
        <f t="shared" si="120"/>
        <v>0</v>
      </c>
    </row>
    <row r="682" spans="2:21" x14ac:dyDescent="0.25">
      <c r="B682" s="84">
        <f t="shared" si="110"/>
        <v>0</v>
      </c>
      <c r="D682" t="e">
        <f t="shared" si="111"/>
        <v>#N/A</v>
      </c>
      <c r="E682" s="85"/>
      <c r="F682"/>
      <c r="I682" s="84" t="e">
        <f t="shared" si="112"/>
        <v>#DIV/0!</v>
      </c>
      <c r="J682" s="84" t="str">
        <f t="shared" si="113"/>
        <v>NONE</v>
      </c>
      <c r="K682" s="84"/>
      <c r="L682" s="83">
        <f t="shared" si="114"/>
        <v>0</v>
      </c>
      <c r="M682" s="82" t="str">
        <f t="shared" si="115"/>
        <v/>
      </c>
      <c r="N682">
        <f t="shared" si="116"/>
        <v>0</v>
      </c>
      <c r="O682">
        <f t="shared" si="117"/>
        <v>0</v>
      </c>
      <c r="Q682" t="e">
        <f t="shared" si="118"/>
        <v>#DIV/0!</v>
      </c>
      <c r="R682" s="80" t="e">
        <f t="shared" si="119"/>
        <v>#DIV/0!</v>
      </c>
      <c r="S682">
        <f t="shared" si="120"/>
        <v>0</v>
      </c>
      <c r="U682">
        <f>IF(J682="CHECK",1,0)</f>
        <v>0</v>
      </c>
    </row>
    <row r="683" spans="2:21" x14ac:dyDescent="0.25">
      <c r="B683" s="84">
        <f t="shared" si="110"/>
        <v>0</v>
      </c>
      <c r="D683" t="e">
        <f t="shared" si="111"/>
        <v>#N/A</v>
      </c>
      <c r="E683" s="85"/>
      <c r="F683"/>
      <c r="I683" s="84" t="e">
        <f t="shared" si="112"/>
        <v>#DIV/0!</v>
      </c>
      <c r="J683" s="84" t="str">
        <f t="shared" si="113"/>
        <v>NONE</v>
      </c>
      <c r="K683" s="84"/>
      <c r="L683" s="83">
        <f t="shared" si="114"/>
        <v>0</v>
      </c>
      <c r="M683" s="82" t="str">
        <f t="shared" si="115"/>
        <v/>
      </c>
      <c r="N683">
        <f t="shared" si="116"/>
        <v>0</v>
      </c>
      <c r="O683">
        <f t="shared" si="117"/>
        <v>0</v>
      </c>
      <c r="Q683" t="e">
        <f t="shared" si="118"/>
        <v>#DIV/0!</v>
      </c>
      <c r="R683" s="80" t="e">
        <f t="shared" si="119"/>
        <v>#DIV/0!</v>
      </c>
      <c r="S683">
        <f t="shared" si="120"/>
        <v>0</v>
      </c>
    </row>
    <row r="684" spans="2:21" x14ac:dyDescent="0.25">
      <c r="B684" s="84">
        <f t="shared" si="110"/>
        <v>0</v>
      </c>
      <c r="D684" t="e">
        <f t="shared" si="111"/>
        <v>#N/A</v>
      </c>
      <c r="E684" s="85"/>
      <c r="F684"/>
      <c r="I684" s="84" t="e">
        <f t="shared" si="112"/>
        <v>#DIV/0!</v>
      </c>
      <c r="J684" s="84" t="str">
        <f t="shared" si="113"/>
        <v>NONE</v>
      </c>
      <c r="K684" s="84"/>
      <c r="L684" s="83">
        <f t="shared" si="114"/>
        <v>0</v>
      </c>
      <c r="M684" s="82" t="str">
        <f t="shared" si="115"/>
        <v/>
      </c>
      <c r="N684">
        <f t="shared" si="116"/>
        <v>0</v>
      </c>
      <c r="O684">
        <f t="shared" si="117"/>
        <v>0</v>
      </c>
      <c r="Q684" t="e">
        <f t="shared" si="118"/>
        <v>#DIV/0!</v>
      </c>
      <c r="R684" s="80" t="e">
        <f t="shared" si="119"/>
        <v>#DIV/0!</v>
      </c>
      <c r="S684">
        <f t="shared" si="120"/>
        <v>0</v>
      </c>
    </row>
    <row r="685" spans="2:21" x14ac:dyDescent="0.25">
      <c r="B685" s="84">
        <f t="shared" si="110"/>
        <v>0</v>
      </c>
      <c r="D685" t="e">
        <f t="shared" si="111"/>
        <v>#N/A</v>
      </c>
      <c r="E685" s="85"/>
      <c r="F685"/>
      <c r="I685" s="84" t="e">
        <f t="shared" si="112"/>
        <v>#DIV/0!</v>
      </c>
      <c r="J685" s="84" t="str">
        <f t="shared" si="113"/>
        <v>NONE</v>
      </c>
      <c r="K685" s="84"/>
      <c r="L685" s="83">
        <f t="shared" si="114"/>
        <v>0</v>
      </c>
      <c r="M685" s="82" t="str">
        <f t="shared" si="115"/>
        <v/>
      </c>
      <c r="N685">
        <f t="shared" si="116"/>
        <v>0</v>
      </c>
      <c r="O685">
        <f t="shared" si="117"/>
        <v>0</v>
      </c>
      <c r="Q685" t="e">
        <f t="shared" si="118"/>
        <v>#DIV/0!</v>
      </c>
      <c r="R685" s="80" t="e">
        <f t="shared" si="119"/>
        <v>#DIV/0!</v>
      </c>
      <c r="S685">
        <f t="shared" si="120"/>
        <v>0</v>
      </c>
    </row>
    <row r="686" spans="2:21" x14ac:dyDescent="0.25">
      <c r="B686" s="84">
        <f t="shared" si="110"/>
        <v>0</v>
      </c>
      <c r="D686" t="e">
        <f t="shared" si="111"/>
        <v>#N/A</v>
      </c>
      <c r="E686" s="85"/>
      <c r="F686"/>
      <c r="I686" s="84" t="e">
        <f t="shared" si="112"/>
        <v>#DIV/0!</v>
      </c>
      <c r="J686" s="84" t="str">
        <f t="shared" si="113"/>
        <v>NONE</v>
      </c>
      <c r="K686" s="84"/>
      <c r="L686" s="83">
        <f t="shared" si="114"/>
        <v>0</v>
      </c>
      <c r="M686" s="82" t="str">
        <f t="shared" si="115"/>
        <v/>
      </c>
      <c r="N686">
        <f t="shared" si="116"/>
        <v>0</v>
      </c>
      <c r="O686">
        <f t="shared" si="117"/>
        <v>0</v>
      </c>
      <c r="Q686" t="e">
        <f t="shared" si="118"/>
        <v>#DIV/0!</v>
      </c>
      <c r="R686" s="80" t="e">
        <f t="shared" si="119"/>
        <v>#DIV/0!</v>
      </c>
      <c r="S686">
        <f t="shared" si="120"/>
        <v>0</v>
      </c>
    </row>
    <row r="687" spans="2:21" x14ac:dyDescent="0.25">
      <c r="B687" s="84">
        <f t="shared" si="110"/>
        <v>0</v>
      </c>
      <c r="D687" t="e">
        <f t="shared" si="111"/>
        <v>#N/A</v>
      </c>
      <c r="E687" s="85"/>
      <c r="F687"/>
      <c r="I687" s="84" t="e">
        <f t="shared" si="112"/>
        <v>#DIV/0!</v>
      </c>
      <c r="J687" s="84" t="str">
        <f t="shared" si="113"/>
        <v>NONE</v>
      </c>
      <c r="K687" s="84"/>
      <c r="L687" s="83">
        <f t="shared" si="114"/>
        <v>0</v>
      </c>
      <c r="M687" s="82" t="str">
        <f t="shared" si="115"/>
        <v/>
      </c>
      <c r="N687">
        <f t="shared" si="116"/>
        <v>0</v>
      </c>
      <c r="O687">
        <f t="shared" si="117"/>
        <v>0</v>
      </c>
      <c r="Q687" t="e">
        <f t="shared" si="118"/>
        <v>#DIV/0!</v>
      </c>
      <c r="R687" s="80" t="e">
        <f t="shared" si="119"/>
        <v>#DIV/0!</v>
      </c>
      <c r="S687">
        <f t="shared" si="120"/>
        <v>0</v>
      </c>
    </row>
    <row r="688" spans="2:21" x14ac:dyDescent="0.25">
      <c r="B688" s="84">
        <f t="shared" si="110"/>
        <v>0</v>
      </c>
      <c r="D688" t="e">
        <f t="shared" si="111"/>
        <v>#N/A</v>
      </c>
      <c r="E688" s="85"/>
      <c r="F688"/>
      <c r="I688" s="84" t="e">
        <f t="shared" si="112"/>
        <v>#DIV/0!</v>
      </c>
      <c r="J688" s="84" t="str">
        <f t="shared" si="113"/>
        <v>NONE</v>
      </c>
      <c r="K688" s="84"/>
      <c r="L688" s="83">
        <f t="shared" si="114"/>
        <v>0</v>
      </c>
      <c r="M688" s="82" t="str">
        <f t="shared" si="115"/>
        <v/>
      </c>
      <c r="N688">
        <f t="shared" si="116"/>
        <v>0</v>
      </c>
      <c r="O688">
        <f t="shared" si="117"/>
        <v>0</v>
      </c>
      <c r="Q688" t="e">
        <f t="shared" si="118"/>
        <v>#DIV/0!</v>
      </c>
      <c r="R688" s="80" t="e">
        <f t="shared" si="119"/>
        <v>#DIV/0!</v>
      </c>
      <c r="S688">
        <f t="shared" si="120"/>
        <v>0</v>
      </c>
    </row>
    <row r="689" spans="2:19" x14ac:dyDescent="0.25">
      <c r="B689" s="84">
        <f t="shared" si="110"/>
        <v>0</v>
      </c>
      <c r="D689" t="e">
        <f t="shared" si="111"/>
        <v>#N/A</v>
      </c>
      <c r="E689" s="85"/>
      <c r="F689"/>
      <c r="I689" s="84" t="e">
        <f t="shared" si="112"/>
        <v>#DIV/0!</v>
      </c>
      <c r="J689" s="84" t="str">
        <f t="shared" si="113"/>
        <v>NONE</v>
      </c>
      <c r="K689" s="84"/>
      <c r="L689" s="83">
        <f t="shared" si="114"/>
        <v>0</v>
      </c>
      <c r="M689" s="82" t="str">
        <f t="shared" si="115"/>
        <v/>
      </c>
      <c r="N689">
        <f t="shared" si="116"/>
        <v>0</v>
      </c>
      <c r="O689">
        <f t="shared" si="117"/>
        <v>0</v>
      </c>
      <c r="Q689" t="e">
        <f t="shared" si="118"/>
        <v>#DIV/0!</v>
      </c>
      <c r="R689" s="80" t="e">
        <f t="shared" si="119"/>
        <v>#DIV/0!</v>
      </c>
      <c r="S689">
        <f t="shared" si="120"/>
        <v>0</v>
      </c>
    </row>
    <row r="690" spans="2:19" x14ac:dyDescent="0.25">
      <c r="B690" s="84">
        <f t="shared" si="110"/>
        <v>0</v>
      </c>
      <c r="D690" t="e">
        <f t="shared" si="111"/>
        <v>#N/A</v>
      </c>
      <c r="E690" s="85"/>
      <c r="F690"/>
      <c r="I690" s="84" t="e">
        <f t="shared" si="112"/>
        <v>#DIV/0!</v>
      </c>
      <c r="J690" s="84" t="str">
        <f t="shared" si="113"/>
        <v>NONE</v>
      </c>
      <c r="K690" s="84"/>
      <c r="L690" s="83">
        <f t="shared" si="114"/>
        <v>0</v>
      </c>
      <c r="M690" s="82" t="str">
        <f t="shared" si="115"/>
        <v/>
      </c>
      <c r="N690">
        <f t="shared" si="116"/>
        <v>0</v>
      </c>
      <c r="O690">
        <f t="shared" si="117"/>
        <v>0</v>
      </c>
      <c r="Q690" t="e">
        <f t="shared" si="118"/>
        <v>#DIV/0!</v>
      </c>
      <c r="R690" s="80" t="e">
        <f t="shared" si="119"/>
        <v>#DIV/0!</v>
      </c>
      <c r="S690">
        <f t="shared" si="120"/>
        <v>0</v>
      </c>
    </row>
    <row r="691" spans="2:19" x14ac:dyDescent="0.25">
      <c r="B691" s="84">
        <f t="shared" si="110"/>
        <v>0</v>
      </c>
      <c r="D691" t="e">
        <f t="shared" si="111"/>
        <v>#N/A</v>
      </c>
      <c r="E691" s="85"/>
      <c r="F691"/>
      <c r="I691" s="84" t="e">
        <f t="shared" si="112"/>
        <v>#DIV/0!</v>
      </c>
      <c r="J691" s="84" t="str">
        <f t="shared" si="113"/>
        <v>NONE</v>
      </c>
      <c r="K691" s="84"/>
      <c r="L691" s="83">
        <f t="shared" si="114"/>
        <v>0</v>
      </c>
      <c r="M691" s="82" t="str">
        <f t="shared" si="115"/>
        <v/>
      </c>
      <c r="N691">
        <f t="shared" si="116"/>
        <v>0</v>
      </c>
      <c r="O691">
        <f t="shared" si="117"/>
        <v>0</v>
      </c>
      <c r="Q691" t="e">
        <f t="shared" si="118"/>
        <v>#DIV/0!</v>
      </c>
      <c r="R691" s="80" t="e">
        <f t="shared" si="119"/>
        <v>#DIV/0!</v>
      </c>
      <c r="S691">
        <f t="shared" si="120"/>
        <v>0</v>
      </c>
    </row>
    <row r="692" spans="2:19" x14ac:dyDescent="0.25">
      <c r="B692" s="84">
        <f t="shared" si="110"/>
        <v>0</v>
      </c>
      <c r="D692" t="e">
        <f t="shared" si="111"/>
        <v>#N/A</v>
      </c>
      <c r="E692" s="85"/>
      <c r="F692"/>
      <c r="I692" s="84" t="e">
        <f t="shared" si="112"/>
        <v>#DIV/0!</v>
      </c>
      <c r="J692" s="84" t="str">
        <f t="shared" si="113"/>
        <v>NONE</v>
      </c>
      <c r="K692" s="84"/>
      <c r="L692" s="83">
        <f t="shared" si="114"/>
        <v>0</v>
      </c>
      <c r="M692" s="82" t="str">
        <f t="shared" si="115"/>
        <v/>
      </c>
      <c r="N692">
        <f t="shared" si="116"/>
        <v>0</v>
      </c>
      <c r="O692">
        <f t="shared" si="117"/>
        <v>0</v>
      </c>
      <c r="Q692" t="e">
        <f t="shared" si="118"/>
        <v>#DIV/0!</v>
      </c>
      <c r="R692" s="80" t="e">
        <f t="shared" si="119"/>
        <v>#DIV/0!</v>
      </c>
      <c r="S692">
        <f t="shared" si="120"/>
        <v>0</v>
      </c>
    </row>
    <row r="693" spans="2:19" x14ac:dyDescent="0.25">
      <c r="B693" s="84">
        <f t="shared" si="110"/>
        <v>0</v>
      </c>
      <c r="D693" t="e">
        <f t="shared" si="111"/>
        <v>#N/A</v>
      </c>
      <c r="E693" s="85"/>
      <c r="F693"/>
      <c r="I693" s="84" t="e">
        <f t="shared" si="112"/>
        <v>#DIV/0!</v>
      </c>
      <c r="J693" s="84" t="str">
        <f t="shared" si="113"/>
        <v>NONE</v>
      </c>
      <c r="K693" s="84"/>
      <c r="L693" s="83">
        <f t="shared" si="114"/>
        <v>0</v>
      </c>
      <c r="M693" s="82" t="str">
        <f t="shared" si="115"/>
        <v/>
      </c>
      <c r="N693">
        <f t="shared" si="116"/>
        <v>0</v>
      </c>
      <c r="O693">
        <f t="shared" si="117"/>
        <v>0</v>
      </c>
      <c r="Q693" t="e">
        <f t="shared" si="118"/>
        <v>#DIV/0!</v>
      </c>
      <c r="R693" s="80" t="e">
        <f t="shared" si="119"/>
        <v>#DIV/0!</v>
      </c>
      <c r="S693">
        <f t="shared" si="120"/>
        <v>0</v>
      </c>
    </row>
    <row r="694" spans="2:19" x14ac:dyDescent="0.25">
      <c r="B694" s="84">
        <f t="shared" si="110"/>
        <v>0</v>
      </c>
      <c r="D694" t="e">
        <f t="shared" si="111"/>
        <v>#N/A</v>
      </c>
      <c r="E694" s="85"/>
      <c r="F694"/>
      <c r="I694" s="84" t="e">
        <f t="shared" si="112"/>
        <v>#DIV/0!</v>
      </c>
      <c r="J694" s="84" t="str">
        <f t="shared" si="113"/>
        <v>NONE</v>
      </c>
      <c r="K694" s="84"/>
      <c r="L694" s="83">
        <f t="shared" si="114"/>
        <v>0</v>
      </c>
      <c r="M694" s="82" t="str">
        <f t="shared" si="115"/>
        <v/>
      </c>
      <c r="N694">
        <f t="shared" si="116"/>
        <v>0</v>
      </c>
      <c r="O694">
        <f t="shared" si="117"/>
        <v>0</v>
      </c>
      <c r="Q694" t="e">
        <f t="shared" si="118"/>
        <v>#DIV/0!</v>
      </c>
      <c r="R694" s="80" t="e">
        <f t="shared" si="119"/>
        <v>#DIV/0!</v>
      </c>
      <c r="S694">
        <f t="shared" si="120"/>
        <v>0</v>
      </c>
    </row>
    <row r="695" spans="2:19" x14ac:dyDescent="0.25">
      <c r="B695" s="84">
        <f t="shared" si="110"/>
        <v>0</v>
      </c>
      <c r="D695" t="e">
        <f t="shared" si="111"/>
        <v>#N/A</v>
      </c>
      <c r="E695" s="85"/>
      <c r="F695"/>
      <c r="I695" s="84" t="e">
        <f t="shared" si="112"/>
        <v>#DIV/0!</v>
      </c>
      <c r="J695" s="84" t="str">
        <f t="shared" si="113"/>
        <v>NONE</v>
      </c>
      <c r="K695" s="84"/>
      <c r="L695" s="83">
        <f t="shared" si="114"/>
        <v>0</v>
      </c>
      <c r="M695" s="82" t="str">
        <f t="shared" si="115"/>
        <v/>
      </c>
      <c r="N695">
        <f t="shared" si="116"/>
        <v>0</v>
      </c>
      <c r="O695">
        <f t="shared" si="117"/>
        <v>0</v>
      </c>
      <c r="Q695" t="e">
        <f t="shared" si="118"/>
        <v>#DIV/0!</v>
      </c>
      <c r="R695" s="80" t="e">
        <f t="shared" si="119"/>
        <v>#DIV/0!</v>
      </c>
      <c r="S695">
        <f t="shared" si="120"/>
        <v>0</v>
      </c>
    </row>
    <row r="696" spans="2:19" x14ac:dyDescent="0.25">
      <c r="B696" s="84">
        <f t="shared" si="110"/>
        <v>0</v>
      </c>
      <c r="D696" t="e">
        <f t="shared" si="111"/>
        <v>#N/A</v>
      </c>
      <c r="E696" s="85"/>
      <c r="F696"/>
      <c r="I696" s="84" t="e">
        <f t="shared" si="112"/>
        <v>#DIV/0!</v>
      </c>
      <c r="J696" s="84" t="str">
        <f t="shared" si="113"/>
        <v>NONE</v>
      </c>
      <c r="K696" s="84"/>
      <c r="L696" s="83">
        <f t="shared" si="114"/>
        <v>0</v>
      </c>
      <c r="M696" s="82" t="str">
        <f t="shared" si="115"/>
        <v/>
      </c>
      <c r="N696">
        <f t="shared" si="116"/>
        <v>0</v>
      </c>
      <c r="O696">
        <f t="shared" si="117"/>
        <v>0</v>
      </c>
      <c r="Q696" t="e">
        <f t="shared" si="118"/>
        <v>#DIV/0!</v>
      </c>
      <c r="R696" s="80" t="e">
        <f t="shared" si="119"/>
        <v>#DIV/0!</v>
      </c>
      <c r="S696">
        <f t="shared" si="120"/>
        <v>0</v>
      </c>
    </row>
    <row r="697" spans="2:19" x14ac:dyDescent="0.25">
      <c r="B697" s="84">
        <f t="shared" si="110"/>
        <v>0</v>
      </c>
      <c r="D697" t="e">
        <f t="shared" si="111"/>
        <v>#N/A</v>
      </c>
      <c r="E697" s="85"/>
      <c r="F697"/>
      <c r="I697" s="84" t="e">
        <f t="shared" si="112"/>
        <v>#DIV/0!</v>
      </c>
      <c r="J697" s="84" t="str">
        <f t="shared" si="113"/>
        <v>NONE</v>
      </c>
      <c r="K697" s="84"/>
      <c r="L697" s="83">
        <f t="shared" si="114"/>
        <v>0</v>
      </c>
      <c r="M697" s="82" t="str">
        <f t="shared" si="115"/>
        <v/>
      </c>
      <c r="N697">
        <f t="shared" si="116"/>
        <v>0</v>
      </c>
      <c r="O697">
        <f t="shared" si="117"/>
        <v>0</v>
      </c>
      <c r="Q697" t="e">
        <f t="shared" si="118"/>
        <v>#DIV/0!</v>
      </c>
      <c r="R697" s="80" t="e">
        <f t="shared" si="119"/>
        <v>#DIV/0!</v>
      </c>
      <c r="S697">
        <f t="shared" si="120"/>
        <v>0</v>
      </c>
    </row>
    <row r="698" spans="2:19" x14ac:dyDescent="0.25">
      <c r="B698" s="84">
        <f t="shared" si="110"/>
        <v>0</v>
      </c>
      <c r="D698" t="e">
        <f t="shared" si="111"/>
        <v>#N/A</v>
      </c>
      <c r="E698" s="85"/>
      <c r="F698"/>
      <c r="I698" s="84" t="e">
        <f t="shared" si="112"/>
        <v>#DIV/0!</v>
      </c>
      <c r="J698" s="84" t="str">
        <f t="shared" si="113"/>
        <v>NONE</v>
      </c>
      <c r="K698" s="84"/>
      <c r="L698" s="83">
        <f t="shared" si="114"/>
        <v>0</v>
      </c>
      <c r="M698" s="82" t="str">
        <f t="shared" si="115"/>
        <v/>
      </c>
      <c r="N698">
        <f t="shared" si="116"/>
        <v>0</v>
      </c>
      <c r="O698">
        <f t="shared" si="117"/>
        <v>0</v>
      </c>
      <c r="Q698" t="e">
        <f t="shared" si="118"/>
        <v>#DIV/0!</v>
      </c>
      <c r="R698" s="80" t="e">
        <f t="shared" si="119"/>
        <v>#DIV/0!</v>
      </c>
      <c r="S698">
        <f t="shared" si="120"/>
        <v>0</v>
      </c>
    </row>
    <row r="699" spans="2:19" x14ac:dyDescent="0.25">
      <c r="B699" s="84">
        <f t="shared" si="110"/>
        <v>0</v>
      </c>
      <c r="D699" t="e">
        <f t="shared" si="111"/>
        <v>#N/A</v>
      </c>
      <c r="E699" s="85"/>
      <c r="F699"/>
      <c r="I699" s="84" t="e">
        <f t="shared" si="112"/>
        <v>#DIV/0!</v>
      </c>
      <c r="J699" s="84" t="str">
        <f t="shared" si="113"/>
        <v>NONE</v>
      </c>
      <c r="K699" s="84"/>
      <c r="L699" s="83">
        <f t="shared" si="114"/>
        <v>0</v>
      </c>
      <c r="M699" s="82" t="str">
        <f t="shared" si="115"/>
        <v/>
      </c>
      <c r="N699">
        <f t="shared" si="116"/>
        <v>0</v>
      </c>
      <c r="O699">
        <f t="shared" si="117"/>
        <v>0</v>
      </c>
      <c r="Q699" t="e">
        <f t="shared" si="118"/>
        <v>#DIV/0!</v>
      </c>
      <c r="R699" s="80" t="e">
        <f t="shared" si="119"/>
        <v>#DIV/0!</v>
      </c>
      <c r="S699">
        <f t="shared" si="120"/>
        <v>0</v>
      </c>
    </row>
    <row r="700" spans="2:19" x14ac:dyDescent="0.25">
      <c r="B700" s="84">
        <f t="shared" si="110"/>
        <v>0</v>
      </c>
      <c r="D700" t="e">
        <f t="shared" si="111"/>
        <v>#N/A</v>
      </c>
      <c r="E700" s="85"/>
      <c r="F700"/>
      <c r="I700" s="84" t="e">
        <f t="shared" si="112"/>
        <v>#DIV/0!</v>
      </c>
      <c r="J700" s="84" t="str">
        <f t="shared" si="113"/>
        <v>NONE</v>
      </c>
      <c r="K700" s="84"/>
      <c r="L700" s="83">
        <f t="shared" si="114"/>
        <v>0</v>
      </c>
      <c r="M700" s="82" t="str">
        <f t="shared" si="115"/>
        <v/>
      </c>
      <c r="N700">
        <f t="shared" si="116"/>
        <v>0</v>
      </c>
      <c r="O700">
        <f t="shared" si="117"/>
        <v>0</v>
      </c>
      <c r="Q700" t="e">
        <f t="shared" si="118"/>
        <v>#DIV/0!</v>
      </c>
      <c r="R700" s="80" t="e">
        <f t="shared" si="119"/>
        <v>#DIV/0!</v>
      </c>
      <c r="S700">
        <f t="shared" si="120"/>
        <v>0</v>
      </c>
    </row>
    <row r="701" spans="2:19" x14ac:dyDescent="0.25">
      <c r="B701" s="84">
        <f t="shared" si="110"/>
        <v>0</v>
      </c>
      <c r="D701" t="e">
        <f t="shared" si="111"/>
        <v>#N/A</v>
      </c>
      <c r="E701" s="85"/>
      <c r="F701"/>
      <c r="I701" s="84" t="e">
        <f t="shared" si="112"/>
        <v>#DIV/0!</v>
      </c>
      <c r="J701" s="84" t="str">
        <f t="shared" si="113"/>
        <v>NONE</v>
      </c>
      <c r="K701" s="84"/>
      <c r="L701" s="83">
        <f t="shared" si="114"/>
        <v>0</v>
      </c>
      <c r="M701" s="82" t="str">
        <f t="shared" si="115"/>
        <v/>
      </c>
      <c r="N701">
        <f t="shared" si="116"/>
        <v>0</v>
      </c>
      <c r="O701">
        <f t="shared" si="117"/>
        <v>0</v>
      </c>
      <c r="Q701" t="e">
        <f t="shared" si="118"/>
        <v>#DIV/0!</v>
      </c>
      <c r="R701" s="80" t="e">
        <f t="shared" si="119"/>
        <v>#DIV/0!</v>
      </c>
      <c r="S701">
        <f t="shared" si="120"/>
        <v>0</v>
      </c>
    </row>
    <row r="702" spans="2:19" x14ac:dyDescent="0.25">
      <c r="B702" s="84">
        <f t="shared" si="110"/>
        <v>0</v>
      </c>
      <c r="D702" t="e">
        <f t="shared" si="111"/>
        <v>#N/A</v>
      </c>
      <c r="E702" s="85"/>
      <c r="F702"/>
      <c r="I702" s="84" t="e">
        <f t="shared" si="112"/>
        <v>#DIV/0!</v>
      </c>
      <c r="J702" s="84" t="str">
        <f t="shared" si="113"/>
        <v>NONE</v>
      </c>
      <c r="K702" s="84"/>
      <c r="L702" s="83">
        <f t="shared" si="114"/>
        <v>0</v>
      </c>
      <c r="M702" s="82" t="str">
        <f t="shared" si="115"/>
        <v/>
      </c>
      <c r="N702">
        <f t="shared" si="116"/>
        <v>0</v>
      </c>
      <c r="O702">
        <f t="shared" si="117"/>
        <v>0</v>
      </c>
      <c r="Q702" t="e">
        <f t="shared" si="118"/>
        <v>#DIV/0!</v>
      </c>
      <c r="R702" s="80" t="e">
        <f t="shared" si="119"/>
        <v>#DIV/0!</v>
      </c>
      <c r="S702">
        <f t="shared" si="120"/>
        <v>0</v>
      </c>
    </row>
    <row r="703" spans="2:19" x14ac:dyDescent="0.25">
      <c r="B703" s="84">
        <f t="shared" si="110"/>
        <v>0</v>
      </c>
      <c r="D703" t="e">
        <f t="shared" si="111"/>
        <v>#N/A</v>
      </c>
      <c r="E703" s="85"/>
      <c r="F703"/>
      <c r="I703" s="84" t="e">
        <f t="shared" si="112"/>
        <v>#DIV/0!</v>
      </c>
      <c r="J703" s="84" t="str">
        <f t="shared" si="113"/>
        <v>NONE</v>
      </c>
      <c r="K703" s="84"/>
      <c r="L703" s="83">
        <f t="shared" si="114"/>
        <v>0</v>
      </c>
      <c r="M703" s="82" t="str">
        <f t="shared" si="115"/>
        <v/>
      </c>
      <c r="N703">
        <f t="shared" si="116"/>
        <v>0</v>
      </c>
      <c r="O703">
        <f t="shared" si="117"/>
        <v>0</v>
      </c>
      <c r="Q703" t="e">
        <f t="shared" si="118"/>
        <v>#DIV/0!</v>
      </c>
      <c r="R703" s="80" t="e">
        <f t="shared" si="119"/>
        <v>#DIV/0!</v>
      </c>
      <c r="S703">
        <f t="shared" si="120"/>
        <v>0</v>
      </c>
    </row>
    <row r="704" spans="2:19" x14ac:dyDescent="0.25">
      <c r="B704" s="84">
        <f t="shared" si="110"/>
        <v>0</v>
      </c>
      <c r="D704" t="e">
        <f t="shared" si="111"/>
        <v>#N/A</v>
      </c>
      <c r="E704" s="85"/>
      <c r="F704"/>
      <c r="I704" s="84" t="e">
        <f t="shared" si="112"/>
        <v>#DIV/0!</v>
      </c>
      <c r="J704" s="84" t="str">
        <f t="shared" si="113"/>
        <v>NONE</v>
      </c>
      <c r="K704" s="84"/>
      <c r="L704" s="83">
        <f t="shared" si="114"/>
        <v>0</v>
      </c>
      <c r="M704" s="82" t="str">
        <f t="shared" si="115"/>
        <v/>
      </c>
      <c r="N704">
        <f t="shared" si="116"/>
        <v>0</v>
      </c>
      <c r="O704">
        <f t="shared" si="117"/>
        <v>0</v>
      </c>
      <c r="Q704" t="e">
        <f t="shared" si="118"/>
        <v>#DIV/0!</v>
      </c>
      <c r="R704" s="80" t="e">
        <f t="shared" si="119"/>
        <v>#DIV/0!</v>
      </c>
      <c r="S704">
        <f t="shared" si="120"/>
        <v>0</v>
      </c>
    </row>
    <row r="705" spans="2:21" x14ac:dyDescent="0.25">
      <c r="B705" s="84">
        <f t="shared" si="110"/>
        <v>0</v>
      </c>
      <c r="D705" t="e">
        <f t="shared" si="111"/>
        <v>#N/A</v>
      </c>
      <c r="E705" s="85"/>
      <c r="F705"/>
      <c r="I705" s="84" t="e">
        <f t="shared" si="112"/>
        <v>#DIV/0!</v>
      </c>
      <c r="J705" s="84" t="str">
        <f t="shared" si="113"/>
        <v>NONE</v>
      </c>
      <c r="K705" s="84"/>
      <c r="L705" s="83">
        <f t="shared" si="114"/>
        <v>0</v>
      </c>
      <c r="M705" s="82" t="str">
        <f t="shared" si="115"/>
        <v/>
      </c>
      <c r="N705">
        <f t="shared" si="116"/>
        <v>0</v>
      </c>
      <c r="O705">
        <f t="shared" si="117"/>
        <v>0</v>
      </c>
      <c r="Q705" t="e">
        <f t="shared" si="118"/>
        <v>#DIV/0!</v>
      </c>
      <c r="R705" s="80" t="e">
        <f t="shared" si="119"/>
        <v>#DIV/0!</v>
      </c>
      <c r="S705">
        <f t="shared" si="120"/>
        <v>0</v>
      </c>
    </row>
    <row r="706" spans="2:21" x14ac:dyDescent="0.25">
      <c r="B706" s="84">
        <f t="shared" si="110"/>
        <v>0</v>
      </c>
      <c r="D706" t="e">
        <f t="shared" si="111"/>
        <v>#N/A</v>
      </c>
      <c r="E706" s="85"/>
      <c r="F706"/>
      <c r="I706" s="84" t="e">
        <f t="shared" si="112"/>
        <v>#DIV/0!</v>
      </c>
      <c r="J706" s="84" t="str">
        <f t="shared" si="113"/>
        <v>NONE</v>
      </c>
      <c r="K706" s="84"/>
      <c r="L706" s="83">
        <f t="shared" si="114"/>
        <v>0</v>
      </c>
      <c r="M706" s="82" t="str">
        <f t="shared" si="115"/>
        <v/>
      </c>
      <c r="N706">
        <f t="shared" si="116"/>
        <v>0</v>
      </c>
      <c r="O706">
        <f t="shared" si="117"/>
        <v>0</v>
      </c>
      <c r="Q706" t="e">
        <f t="shared" si="118"/>
        <v>#DIV/0!</v>
      </c>
      <c r="R706" s="80" t="e">
        <f t="shared" si="119"/>
        <v>#DIV/0!</v>
      </c>
      <c r="S706">
        <f t="shared" si="120"/>
        <v>0</v>
      </c>
    </row>
    <row r="707" spans="2:21" x14ac:dyDescent="0.25">
      <c r="B707" s="84">
        <f t="shared" ref="B707:B770" si="121">ROUND(L707,3)</f>
        <v>0</v>
      </c>
      <c r="D707" t="e">
        <f t="shared" ref="D707:D770" si="122">ROUND(IF(F707=4,IF(C707&gt;10,(1*$Y$6+2*$Y$7+7*$Y$8+(C707-10)*$Y$9)/C707,IF(C707&gt;3,(1*$Y$6+2*$Y$7+(C707-3)*$Y$8)/C707,IF(C707&gt;1,(1*$Y$6+(C707-1)*$Y$7)/C707,$Y$6))),VLOOKUP(F707,$W$3:$Y$11,3,FALSE)),2)</f>
        <v>#N/A</v>
      </c>
      <c r="E707" s="85"/>
      <c r="F707"/>
      <c r="I707" s="84" t="e">
        <f t="shared" ref="I707:I770" si="123">ROUND(H707/G707,3)</f>
        <v>#DIV/0!</v>
      </c>
      <c r="J707" s="84" t="str">
        <f t="shared" ref="J707:J770" si="124">IF(C707=0,"NONE",IF(B707&gt;C707,"CHECK",""))</f>
        <v>NONE</v>
      </c>
      <c r="K707" s="84"/>
      <c r="L707" s="83">
        <f t="shared" ref="L707:L770" si="125">IF(C707=0,H707,IF(AND(2&lt;G707,G707&lt;15),IF(ABS(G707-C707)&gt;2,H707,IF(I707=1,I707*C707,IF(H707&lt;C707,H707,I707*C707))),IF(G707&lt;2,IF(AND(ABS(G707-C707)/G707&gt;=0.4,ABS(G707-C707)&gt;=0.2),H707,I707*C707),IF(ABS(G707-C707)/G707&gt;0.15,H707,IF(I707=1,I707*C707,IF(H707&lt;C707,H707,I707*C707))))))</f>
        <v>0</v>
      </c>
      <c r="M707" s="82" t="str">
        <f t="shared" ref="M707:M770" si="126">IF(LEFT(RIGHT(A707,6),1)= "9", "PERSONAL PROPERTY", "")</f>
        <v/>
      </c>
      <c r="N707">
        <f t="shared" ref="N707:N770" si="127">IF(B707&gt;C707,1,0)</f>
        <v>0</v>
      </c>
      <c r="O707">
        <f t="shared" ref="O707:O770" si="128">ABS(B707-H707)</f>
        <v>0</v>
      </c>
      <c r="Q707" t="e">
        <f t="shared" ref="Q707:Q770" si="129">IF(ABS(C707-G707)/G707&gt;0.1,1,0)</f>
        <v>#DIV/0!</v>
      </c>
      <c r="R707" s="80" t="e">
        <f t="shared" ref="R707:R770" si="130">ABS(C707-G707)/G707</f>
        <v>#DIV/0!</v>
      </c>
      <c r="S707">
        <f t="shared" ref="S707:S770" si="131">ABS(C707-G707)</f>
        <v>0</v>
      </c>
    </row>
    <row r="708" spans="2:21" x14ac:dyDescent="0.25">
      <c r="B708" s="84">
        <f t="shared" si="121"/>
        <v>0</v>
      </c>
      <c r="D708" t="e">
        <f t="shared" si="122"/>
        <v>#N/A</v>
      </c>
      <c r="E708" s="85"/>
      <c r="F708"/>
      <c r="I708" s="84" t="e">
        <f t="shared" si="123"/>
        <v>#DIV/0!</v>
      </c>
      <c r="J708" s="84" t="str">
        <f t="shared" si="124"/>
        <v>NONE</v>
      </c>
      <c r="K708" s="84"/>
      <c r="L708" s="83">
        <f t="shared" si="125"/>
        <v>0</v>
      </c>
      <c r="M708" s="82" t="str">
        <f t="shared" si="126"/>
        <v/>
      </c>
      <c r="N708">
        <f t="shared" si="127"/>
        <v>0</v>
      </c>
      <c r="O708">
        <f t="shared" si="128"/>
        <v>0</v>
      </c>
      <c r="Q708" t="e">
        <f t="shared" si="129"/>
        <v>#DIV/0!</v>
      </c>
      <c r="R708" s="80" t="e">
        <f t="shared" si="130"/>
        <v>#DIV/0!</v>
      </c>
      <c r="S708">
        <f t="shared" si="131"/>
        <v>0</v>
      </c>
    </row>
    <row r="709" spans="2:21" x14ac:dyDescent="0.25">
      <c r="B709" s="84">
        <f t="shared" si="121"/>
        <v>0</v>
      </c>
      <c r="D709" t="e">
        <f t="shared" si="122"/>
        <v>#N/A</v>
      </c>
      <c r="E709" s="85"/>
      <c r="F709"/>
      <c r="I709" s="84" t="e">
        <f t="shared" si="123"/>
        <v>#DIV/0!</v>
      </c>
      <c r="J709" s="84" t="str">
        <f t="shared" si="124"/>
        <v>NONE</v>
      </c>
      <c r="K709" s="84"/>
      <c r="L709" s="83">
        <f t="shared" si="125"/>
        <v>0</v>
      </c>
      <c r="M709" s="82" t="str">
        <f t="shared" si="126"/>
        <v/>
      </c>
      <c r="N709">
        <f t="shared" si="127"/>
        <v>0</v>
      </c>
      <c r="O709">
        <f t="shared" si="128"/>
        <v>0</v>
      </c>
      <c r="Q709" t="e">
        <f t="shared" si="129"/>
        <v>#DIV/0!</v>
      </c>
      <c r="R709" s="80" t="e">
        <f t="shared" si="130"/>
        <v>#DIV/0!</v>
      </c>
      <c r="S709">
        <f t="shared" si="131"/>
        <v>0</v>
      </c>
    </row>
    <row r="710" spans="2:21" x14ac:dyDescent="0.25">
      <c r="B710" s="84">
        <f t="shared" si="121"/>
        <v>0</v>
      </c>
      <c r="D710" t="e">
        <f t="shared" si="122"/>
        <v>#N/A</v>
      </c>
      <c r="E710" s="85"/>
      <c r="F710"/>
      <c r="I710" s="84" t="e">
        <f t="shared" si="123"/>
        <v>#DIV/0!</v>
      </c>
      <c r="J710" s="84" t="str">
        <f t="shared" si="124"/>
        <v>NONE</v>
      </c>
      <c r="K710" s="84"/>
      <c r="L710" s="83">
        <f t="shared" si="125"/>
        <v>0</v>
      </c>
      <c r="M710" s="82" t="str">
        <f t="shared" si="126"/>
        <v/>
      </c>
      <c r="N710">
        <f t="shared" si="127"/>
        <v>0</v>
      </c>
      <c r="O710">
        <f t="shared" si="128"/>
        <v>0</v>
      </c>
      <c r="Q710" t="e">
        <f t="shared" si="129"/>
        <v>#DIV/0!</v>
      </c>
      <c r="R710" s="80" t="e">
        <f t="shared" si="130"/>
        <v>#DIV/0!</v>
      </c>
      <c r="S710">
        <f t="shared" si="131"/>
        <v>0</v>
      </c>
    </row>
    <row r="711" spans="2:21" x14ac:dyDescent="0.25">
      <c r="B711" s="84">
        <f t="shared" si="121"/>
        <v>0</v>
      </c>
      <c r="D711" t="e">
        <f t="shared" si="122"/>
        <v>#N/A</v>
      </c>
      <c r="E711" s="85"/>
      <c r="F711"/>
      <c r="I711" s="84" t="e">
        <f t="shared" si="123"/>
        <v>#DIV/0!</v>
      </c>
      <c r="J711" s="84" t="str">
        <f t="shared" si="124"/>
        <v>NONE</v>
      </c>
      <c r="K711" s="84"/>
      <c r="L711" s="83">
        <f t="shared" si="125"/>
        <v>0</v>
      </c>
      <c r="M711" s="82" t="str">
        <f t="shared" si="126"/>
        <v/>
      </c>
      <c r="N711">
        <f t="shared" si="127"/>
        <v>0</v>
      </c>
      <c r="O711">
        <f t="shared" si="128"/>
        <v>0</v>
      </c>
      <c r="Q711" t="e">
        <f t="shared" si="129"/>
        <v>#DIV/0!</v>
      </c>
      <c r="R711" s="80" t="e">
        <f t="shared" si="130"/>
        <v>#DIV/0!</v>
      </c>
      <c r="S711">
        <f t="shared" si="131"/>
        <v>0</v>
      </c>
    </row>
    <row r="712" spans="2:21" x14ac:dyDescent="0.25">
      <c r="B712" s="84">
        <f t="shared" si="121"/>
        <v>0</v>
      </c>
      <c r="D712" t="e">
        <f t="shared" si="122"/>
        <v>#N/A</v>
      </c>
      <c r="E712" s="85"/>
      <c r="F712"/>
      <c r="I712" s="84" t="e">
        <f t="shared" si="123"/>
        <v>#DIV/0!</v>
      </c>
      <c r="J712" s="84" t="str">
        <f t="shared" si="124"/>
        <v>NONE</v>
      </c>
      <c r="K712" s="84"/>
      <c r="L712" s="83">
        <f t="shared" si="125"/>
        <v>0</v>
      </c>
      <c r="M712" s="82" t="str">
        <f t="shared" si="126"/>
        <v/>
      </c>
      <c r="N712">
        <f t="shared" si="127"/>
        <v>0</v>
      </c>
      <c r="O712">
        <f t="shared" si="128"/>
        <v>0</v>
      </c>
      <c r="Q712" t="e">
        <f t="shared" si="129"/>
        <v>#DIV/0!</v>
      </c>
      <c r="R712" s="80" t="e">
        <f t="shared" si="130"/>
        <v>#DIV/0!</v>
      </c>
      <c r="S712">
        <f t="shared" si="131"/>
        <v>0</v>
      </c>
    </row>
    <row r="713" spans="2:21" x14ac:dyDescent="0.25">
      <c r="B713" s="84">
        <f t="shared" si="121"/>
        <v>0</v>
      </c>
      <c r="D713" t="e">
        <f t="shared" si="122"/>
        <v>#N/A</v>
      </c>
      <c r="E713" s="85"/>
      <c r="F713"/>
      <c r="I713" s="84" t="e">
        <f t="shared" si="123"/>
        <v>#DIV/0!</v>
      </c>
      <c r="J713" s="84" t="str">
        <f t="shared" si="124"/>
        <v>NONE</v>
      </c>
      <c r="K713" s="84"/>
      <c r="L713" s="83">
        <f t="shared" si="125"/>
        <v>0</v>
      </c>
      <c r="M713" s="82" t="str">
        <f t="shared" si="126"/>
        <v/>
      </c>
      <c r="N713">
        <f t="shared" si="127"/>
        <v>0</v>
      </c>
      <c r="O713">
        <f t="shared" si="128"/>
        <v>0</v>
      </c>
      <c r="Q713" t="e">
        <f t="shared" si="129"/>
        <v>#DIV/0!</v>
      </c>
      <c r="R713" s="80" t="e">
        <f t="shared" si="130"/>
        <v>#DIV/0!</v>
      </c>
      <c r="S713">
        <f t="shared" si="131"/>
        <v>0</v>
      </c>
    </row>
    <row r="714" spans="2:21" x14ac:dyDescent="0.25">
      <c r="B714" s="84">
        <f t="shared" si="121"/>
        <v>0</v>
      </c>
      <c r="D714" t="e">
        <f t="shared" si="122"/>
        <v>#N/A</v>
      </c>
      <c r="E714" s="85"/>
      <c r="F714"/>
      <c r="I714" s="84" t="e">
        <f t="shared" si="123"/>
        <v>#DIV/0!</v>
      </c>
      <c r="J714" s="84" t="str">
        <f t="shared" si="124"/>
        <v>NONE</v>
      </c>
      <c r="K714" s="84"/>
      <c r="L714" s="83">
        <f t="shared" si="125"/>
        <v>0</v>
      </c>
      <c r="M714" s="82" t="str">
        <f t="shared" si="126"/>
        <v/>
      </c>
      <c r="N714">
        <f t="shared" si="127"/>
        <v>0</v>
      </c>
      <c r="O714">
        <f t="shared" si="128"/>
        <v>0</v>
      </c>
      <c r="Q714" t="e">
        <f t="shared" si="129"/>
        <v>#DIV/0!</v>
      </c>
      <c r="R714" s="80" t="e">
        <f t="shared" si="130"/>
        <v>#DIV/0!</v>
      </c>
      <c r="S714">
        <f t="shared" si="131"/>
        <v>0</v>
      </c>
    </row>
    <row r="715" spans="2:21" x14ac:dyDescent="0.25">
      <c r="B715" s="84">
        <f t="shared" si="121"/>
        <v>0</v>
      </c>
      <c r="D715" t="e">
        <f t="shared" si="122"/>
        <v>#N/A</v>
      </c>
      <c r="E715" s="85"/>
      <c r="F715"/>
      <c r="I715" s="84" t="e">
        <f t="shared" si="123"/>
        <v>#DIV/0!</v>
      </c>
      <c r="J715" s="84" t="str">
        <f t="shared" si="124"/>
        <v>NONE</v>
      </c>
      <c r="K715" s="84"/>
      <c r="L715" s="83">
        <f t="shared" si="125"/>
        <v>0</v>
      </c>
      <c r="M715" s="82" t="str">
        <f t="shared" si="126"/>
        <v/>
      </c>
      <c r="N715">
        <f t="shared" si="127"/>
        <v>0</v>
      </c>
      <c r="O715">
        <f t="shared" si="128"/>
        <v>0</v>
      </c>
      <c r="Q715" t="e">
        <f t="shared" si="129"/>
        <v>#DIV/0!</v>
      </c>
      <c r="R715" s="80" t="e">
        <f t="shared" si="130"/>
        <v>#DIV/0!</v>
      </c>
      <c r="S715">
        <f t="shared" si="131"/>
        <v>0</v>
      </c>
    </row>
    <row r="716" spans="2:21" x14ac:dyDescent="0.25">
      <c r="B716" s="84">
        <f t="shared" si="121"/>
        <v>0</v>
      </c>
      <c r="D716" t="e">
        <f t="shared" si="122"/>
        <v>#N/A</v>
      </c>
      <c r="E716" s="85"/>
      <c r="F716"/>
      <c r="I716" s="84" t="e">
        <f t="shared" si="123"/>
        <v>#DIV/0!</v>
      </c>
      <c r="J716" s="84" t="str">
        <f t="shared" si="124"/>
        <v>NONE</v>
      </c>
      <c r="K716" s="84"/>
      <c r="L716" s="83">
        <f t="shared" si="125"/>
        <v>0</v>
      </c>
      <c r="M716" s="82" t="str">
        <f t="shared" si="126"/>
        <v/>
      </c>
      <c r="N716">
        <f t="shared" si="127"/>
        <v>0</v>
      </c>
      <c r="O716">
        <f t="shared" si="128"/>
        <v>0</v>
      </c>
      <c r="Q716" t="e">
        <f t="shared" si="129"/>
        <v>#DIV/0!</v>
      </c>
      <c r="R716" s="80" t="e">
        <f t="shared" si="130"/>
        <v>#DIV/0!</v>
      </c>
      <c r="S716">
        <f t="shared" si="131"/>
        <v>0</v>
      </c>
    </row>
    <row r="717" spans="2:21" x14ac:dyDescent="0.25">
      <c r="B717" s="84">
        <f t="shared" si="121"/>
        <v>0</v>
      </c>
      <c r="D717" t="e">
        <f t="shared" si="122"/>
        <v>#N/A</v>
      </c>
      <c r="E717" s="85"/>
      <c r="F717"/>
      <c r="I717" s="84" t="e">
        <f t="shared" si="123"/>
        <v>#DIV/0!</v>
      </c>
      <c r="J717" s="84" t="str">
        <f t="shared" si="124"/>
        <v>NONE</v>
      </c>
      <c r="K717" s="84"/>
      <c r="L717" s="83">
        <f t="shared" si="125"/>
        <v>0</v>
      </c>
      <c r="M717" s="82" t="str">
        <f t="shared" si="126"/>
        <v/>
      </c>
      <c r="N717">
        <f t="shared" si="127"/>
        <v>0</v>
      </c>
      <c r="O717">
        <f t="shared" si="128"/>
        <v>0</v>
      </c>
      <c r="Q717" t="e">
        <f t="shared" si="129"/>
        <v>#DIV/0!</v>
      </c>
      <c r="R717" s="80" t="e">
        <f t="shared" si="130"/>
        <v>#DIV/0!</v>
      </c>
      <c r="S717">
        <f t="shared" si="131"/>
        <v>0</v>
      </c>
    </row>
    <row r="718" spans="2:21" x14ac:dyDescent="0.25">
      <c r="B718" s="84">
        <f t="shared" si="121"/>
        <v>0</v>
      </c>
      <c r="D718" t="e">
        <f t="shared" si="122"/>
        <v>#N/A</v>
      </c>
      <c r="E718" s="85"/>
      <c r="F718"/>
      <c r="I718" s="84" t="e">
        <f t="shared" si="123"/>
        <v>#DIV/0!</v>
      </c>
      <c r="J718" s="84" t="str">
        <f t="shared" si="124"/>
        <v>NONE</v>
      </c>
      <c r="K718" s="84"/>
      <c r="L718" s="83">
        <f t="shared" si="125"/>
        <v>0</v>
      </c>
      <c r="M718" s="82" t="str">
        <f t="shared" si="126"/>
        <v/>
      </c>
      <c r="N718">
        <f t="shared" si="127"/>
        <v>0</v>
      </c>
      <c r="O718">
        <f t="shared" si="128"/>
        <v>0</v>
      </c>
      <c r="Q718" t="e">
        <f t="shared" si="129"/>
        <v>#DIV/0!</v>
      </c>
      <c r="R718" s="80" t="e">
        <f t="shared" si="130"/>
        <v>#DIV/0!</v>
      </c>
      <c r="S718">
        <f t="shared" si="131"/>
        <v>0</v>
      </c>
      <c r="U718">
        <f>IF(J718="CHECK",1,0)</f>
        <v>0</v>
      </c>
    </row>
    <row r="719" spans="2:21" x14ac:dyDescent="0.25">
      <c r="B719" s="84">
        <f t="shared" si="121"/>
        <v>0</v>
      </c>
      <c r="D719" t="e">
        <f t="shared" si="122"/>
        <v>#N/A</v>
      </c>
      <c r="E719" s="85"/>
      <c r="F719"/>
      <c r="I719" s="84" t="e">
        <f t="shared" si="123"/>
        <v>#DIV/0!</v>
      </c>
      <c r="J719" s="84" t="str">
        <f t="shared" si="124"/>
        <v>NONE</v>
      </c>
      <c r="K719" s="84"/>
      <c r="L719" s="83">
        <f t="shared" si="125"/>
        <v>0</v>
      </c>
      <c r="M719" s="82" t="str">
        <f t="shared" si="126"/>
        <v/>
      </c>
      <c r="N719">
        <f t="shared" si="127"/>
        <v>0</v>
      </c>
      <c r="O719">
        <f t="shared" si="128"/>
        <v>0</v>
      </c>
      <c r="Q719" t="e">
        <f t="shared" si="129"/>
        <v>#DIV/0!</v>
      </c>
      <c r="R719" s="80" t="e">
        <f t="shared" si="130"/>
        <v>#DIV/0!</v>
      </c>
      <c r="S719">
        <f t="shared" si="131"/>
        <v>0</v>
      </c>
    </row>
    <row r="720" spans="2:21" x14ac:dyDescent="0.25">
      <c r="B720" s="84">
        <f t="shared" si="121"/>
        <v>0</v>
      </c>
      <c r="D720" t="e">
        <f t="shared" si="122"/>
        <v>#N/A</v>
      </c>
      <c r="E720" s="85"/>
      <c r="F720"/>
      <c r="I720" s="84" t="e">
        <f t="shared" si="123"/>
        <v>#DIV/0!</v>
      </c>
      <c r="J720" s="84" t="str">
        <f t="shared" si="124"/>
        <v>NONE</v>
      </c>
      <c r="K720" s="84"/>
      <c r="L720" s="83">
        <f t="shared" si="125"/>
        <v>0</v>
      </c>
      <c r="M720" s="82" t="str">
        <f t="shared" si="126"/>
        <v/>
      </c>
      <c r="N720">
        <f t="shared" si="127"/>
        <v>0</v>
      </c>
      <c r="O720">
        <f t="shared" si="128"/>
        <v>0</v>
      </c>
      <c r="Q720" t="e">
        <f t="shared" si="129"/>
        <v>#DIV/0!</v>
      </c>
      <c r="R720" s="80" t="e">
        <f t="shared" si="130"/>
        <v>#DIV/0!</v>
      </c>
      <c r="S720">
        <f t="shared" si="131"/>
        <v>0</v>
      </c>
    </row>
    <row r="721" spans="2:21" x14ac:dyDescent="0.25">
      <c r="B721" s="84">
        <f t="shared" si="121"/>
        <v>0</v>
      </c>
      <c r="D721" t="e">
        <f t="shared" si="122"/>
        <v>#N/A</v>
      </c>
      <c r="E721" s="85"/>
      <c r="F721"/>
      <c r="I721" s="84" t="e">
        <f t="shared" si="123"/>
        <v>#DIV/0!</v>
      </c>
      <c r="J721" s="84" t="str">
        <f t="shared" si="124"/>
        <v>NONE</v>
      </c>
      <c r="K721" s="84"/>
      <c r="L721" s="83">
        <f t="shared" si="125"/>
        <v>0</v>
      </c>
      <c r="M721" s="82" t="str">
        <f t="shared" si="126"/>
        <v/>
      </c>
      <c r="N721">
        <f t="shared" si="127"/>
        <v>0</v>
      </c>
      <c r="O721">
        <f t="shared" si="128"/>
        <v>0</v>
      </c>
      <c r="Q721" t="e">
        <f t="shared" si="129"/>
        <v>#DIV/0!</v>
      </c>
      <c r="R721" s="80" t="e">
        <f t="shared" si="130"/>
        <v>#DIV/0!</v>
      </c>
      <c r="S721">
        <f t="shared" si="131"/>
        <v>0</v>
      </c>
    </row>
    <row r="722" spans="2:21" x14ac:dyDescent="0.25">
      <c r="B722" s="84">
        <f t="shared" si="121"/>
        <v>0</v>
      </c>
      <c r="D722" t="e">
        <f t="shared" si="122"/>
        <v>#N/A</v>
      </c>
      <c r="E722" s="85"/>
      <c r="F722"/>
      <c r="I722" s="84" t="e">
        <f t="shared" si="123"/>
        <v>#DIV/0!</v>
      </c>
      <c r="J722" s="84" t="str">
        <f t="shared" si="124"/>
        <v>NONE</v>
      </c>
      <c r="K722" s="84"/>
      <c r="L722" s="83">
        <f t="shared" si="125"/>
        <v>0</v>
      </c>
      <c r="M722" s="82" t="str">
        <f t="shared" si="126"/>
        <v/>
      </c>
      <c r="N722">
        <f t="shared" si="127"/>
        <v>0</v>
      </c>
      <c r="O722">
        <f t="shared" si="128"/>
        <v>0</v>
      </c>
      <c r="Q722" t="e">
        <f t="shared" si="129"/>
        <v>#DIV/0!</v>
      </c>
      <c r="R722" s="80" t="e">
        <f t="shared" si="130"/>
        <v>#DIV/0!</v>
      </c>
      <c r="S722">
        <f t="shared" si="131"/>
        <v>0</v>
      </c>
    </row>
    <row r="723" spans="2:21" x14ac:dyDescent="0.25">
      <c r="B723" s="84">
        <f t="shared" si="121"/>
        <v>0</v>
      </c>
      <c r="D723" t="e">
        <f t="shared" si="122"/>
        <v>#N/A</v>
      </c>
      <c r="E723" s="85"/>
      <c r="F723"/>
      <c r="I723" s="84" t="e">
        <f t="shared" si="123"/>
        <v>#DIV/0!</v>
      </c>
      <c r="J723" s="84" t="str">
        <f t="shared" si="124"/>
        <v>NONE</v>
      </c>
      <c r="K723" s="84"/>
      <c r="L723" s="83">
        <f t="shared" si="125"/>
        <v>0</v>
      </c>
      <c r="M723" s="82" t="str">
        <f t="shared" si="126"/>
        <v/>
      </c>
      <c r="N723">
        <f t="shared" si="127"/>
        <v>0</v>
      </c>
      <c r="O723">
        <f t="shared" si="128"/>
        <v>0</v>
      </c>
      <c r="Q723" t="e">
        <f t="shared" si="129"/>
        <v>#DIV/0!</v>
      </c>
      <c r="R723" s="80" t="e">
        <f t="shared" si="130"/>
        <v>#DIV/0!</v>
      </c>
      <c r="S723">
        <f t="shared" si="131"/>
        <v>0</v>
      </c>
    </row>
    <row r="724" spans="2:21" x14ac:dyDescent="0.25">
      <c r="B724" s="84">
        <f t="shared" si="121"/>
        <v>0</v>
      </c>
      <c r="D724" t="e">
        <f t="shared" si="122"/>
        <v>#N/A</v>
      </c>
      <c r="E724" s="85"/>
      <c r="F724"/>
      <c r="I724" s="84" t="e">
        <f t="shared" si="123"/>
        <v>#DIV/0!</v>
      </c>
      <c r="J724" s="84" t="str">
        <f t="shared" si="124"/>
        <v>NONE</v>
      </c>
      <c r="K724" s="84"/>
      <c r="L724" s="83">
        <f t="shared" si="125"/>
        <v>0</v>
      </c>
      <c r="M724" s="82" t="str">
        <f t="shared" si="126"/>
        <v/>
      </c>
      <c r="N724">
        <f t="shared" si="127"/>
        <v>0</v>
      </c>
      <c r="O724">
        <f t="shared" si="128"/>
        <v>0</v>
      </c>
      <c r="Q724" t="e">
        <f t="shared" si="129"/>
        <v>#DIV/0!</v>
      </c>
      <c r="R724" s="80" t="e">
        <f t="shared" si="130"/>
        <v>#DIV/0!</v>
      </c>
      <c r="S724">
        <f t="shared" si="131"/>
        <v>0</v>
      </c>
    </row>
    <row r="725" spans="2:21" x14ac:dyDescent="0.25">
      <c r="B725" s="84">
        <f t="shared" si="121"/>
        <v>0</v>
      </c>
      <c r="D725" t="e">
        <f t="shared" si="122"/>
        <v>#N/A</v>
      </c>
      <c r="E725" s="85"/>
      <c r="F725"/>
      <c r="I725" s="84" t="e">
        <f t="shared" si="123"/>
        <v>#DIV/0!</v>
      </c>
      <c r="J725" s="84" t="str">
        <f t="shared" si="124"/>
        <v>NONE</v>
      </c>
      <c r="K725" s="84"/>
      <c r="L725" s="83">
        <f t="shared" si="125"/>
        <v>0</v>
      </c>
      <c r="M725" s="82" t="str">
        <f t="shared" si="126"/>
        <v/>
      </c>
      <c r="N725">
        <f t="shared" si="127"/>
        <v>0</v>
      </c>
      <c r="O725">
        <f t="shared" si="128"/>
        <v>0</v>
      </c>
      <c r="Q725" t="e">
        <f t="shared" si="129"/>
        <v>#DIV/0!</v>
      </c>
      <c r="R725" s="80" t="e">
        <f t="shared" si="130"/>
        <v>#DIV/0!</v>
      </c>
      <c r="S725">
        <f t="shared" si="131"/>
        <v>0</v>
      </c>
    </row>
    <row r="726" spans="2:21" x14ac:dyDescent="0.25">
      <c r="B726" s="84">
        <f t="shared" si="121"/>
        <v>0</v>
      </c>
      <c r="D726" t="e">
        <f t="shared" si="122"/>
        <v>#N/A</v>
      </c>
      <c r="E726" s="85"/>
      <c r="F726"/>
      <c r="I726" s="84" t="e">
        <f t="shared" si="123"/>
        <v>#DIV/0!</v>
      </c>
      <c r="J726" s="84" t="str">
        <f t="shared" si="124"/>
        <v>NONE</v>
      </c>
      <c r="K726" s="84"/>
      <c r="L726" s="83">
        <f t="shared" si="125"/>
        <v>0</v>
      </c>
      <c r="M726" s="82" t="str">
        <f t="shared" si="126"/>
        <v/>
      </c>
      <c r="N726">
        <f t="shared" si="127"/>
        <v>0</v>
      </c>
      <c r="O726">
        <f t="shared" si="128"/>
        <v>0</v>
      </c>
      <c r="Q726" t="e">
        <f t="shared" si="129"/>
        <v>#DIV/0!</v>
      </c>
      <c r="R726" s="80" t="e">
        <f t="shared" si="130"/>
        <v>#DIV/0!</v>
      </c>
      <c r="S726">
        <f t="shared" si="131"/>
        <v>0</v>
      </c>
    </row>
    <row r="727" spans="2:21" x14ac:dyDescent="0.25">
      <c r="B727" s="84">
        <f t="shared" si="121"/>
        <v>0</v>
      </c>
      <c r="D727" t="e">
        <f t="shared" si="122"/>
        <v>#N/A</v>
      </c>
      <c r="E727" s="85"/>
      <c r="F727"/>
      <c r="I727" s="84" t="e">
        <f t="shared" si="123"/>
        <v>#DIV/0!</v>
      </c>
      <c r="J727" s="84" t="str">
        <f t="shared" si="124"/>
        <v>NONE</v>
      </c>
      <c r="K727" s="84"/>
      <c r="L727" s="83">
        <f t="shared" si="125"/>
        <v>0</v>
      </c>
      <c r="M727" s="82" t="str">
        <f t="shared" si="126"/>
        <v/>
      </c>
      <c r="N727">
        <f t="shared" si="127"/>
        <v>0</v>
      </c>
      <c r="O727">
        <f t="shared" si="128"/>
        <v>0</v>
      </c>
      <c r="Q727" t="e">
        <f t="shared" si="129"/>
        <v>#DIV/0!</v>
      </c>
      <c r="R727" s="80" t="e">
        <f t="shared" si="130"/>
        <v>#DIV/0!</v>
      </c>
      <c r="S727">
        <f t="shared" si="131"/>
        <v>0</v>
      </c>
    </row>
    <row r="728" spans="2:21" x14ac:dyDescent="0.25">
      <c r="B728" s="84">
        <f t="shared" si="121"/>
        <v>0</v>
      </c>
      <c r="D728" t="e">
        <f t="shared" si="122"/>
        <v>#N/A</v>
      </c>
      <c r="E728" s="85"/>
      <c r="F728"/>
      <c r="I728" s="84" t="e">
        <f t="shared" si="123"/>
        <v>#DIV/0!</v>
      </c>
      <c r="J728" s="84" t="str">
        <f t="shared" si="124"/>
        <v>NONE</v>
      </c>
      <c r="K728" s="84"/>
      <c r="L728" s="83">
        <f t="shared" si="125"/>
        <v>0</v>
      </c>
      <c r="M728" s="82" t="str">
        <f t="shared" si="126"/>
        <v/>
      </c>
      <c r="N728">
        <f t="shared" si="127"/>
        <v>0</v>
      </c>
      <c r="O728">
        <f t="shared" si="128"/>
        <v>0</v>
      </c>
      <c r="Q728" t="e">
        <f t="shared" si="129"/>
        <v>#DIV/0!</v>
      </c>
      <c r="R728" s="80" t="e">
        <f t="shared" si="130"/>
        <v>#DIV/0!</v>
      </c>
      <c r="S728">
        <f t="shared" si="131"/>
        <v>0</v>
      </c>
    </row>
    <row r="729" spans="2:21" x14ac:dyDescent="0.25">
      <c r="B729" s="84">
        <f t="shared" si="121"/>
        <v>0</v>
      </c>
      <c r="D729" t="e">
        <f t="shared" si="122"/>
        <v>#N/A</v>
      </c>
      <c r="E729" s="85"/>
      <c r="F729"/>
      <c r="I729" s="84" t="e">
        <f t="shared" si="123"/>
        <v>#DIV/0!</v>
      </c>
      <c r="J729" s="84" t="str">
        <f t="shared" si="124"/>
        <v>NONE</v>
      </c>
      <c r="K729" s="84"/>
      <c r="L729" s="83">
        <f t="shared" si="125"/>
        <v>0</v>
      </c>
      <c r="M729" s="82" t="str">
        <f t="shared" si="126"/>
        <v/>
      </c>
      <c r="N729">
        <f t="shared" si="127"/>
        <v>0</v>
      </c>
      <c r="O729">
        <f t="shared" si="128"/>
        <v>0</v>
      </c>
      <c r="Q729" t="e">
        <f t="shared" si="129"/>
        <v>#DIV/0!</v>
      </c>
      <c r="R729" s="80" t="e">
        <f t="shared" si="130"/>
        <v>#DIV/0!</v>
      </c>
      <c r="S729">
        <f t="shared" si="131"/>
        <v>0</v>
      </c>
    </row>
    <row r="730" spans="2:21" x14ac:dyDescent="0.25">
      <c r="B730" s="84">
        <f t="shared" si="121"/>
        <v>0</v>
      </c>
      <c r="D730" t="e">
        <f t="shared" si="122"/>
        <v>#N/A</v>
      </c>
      <c r="E730" s="85"/>
      <c r="F730"/>
      <c r="I730" s="84" t="e">
        <f t="shared" si="123"/>
        <v>#DIV/0!</v>
      </c>
      <c r="J730" s="84" t="str">
        <f t="shared" si="124"/>
        <v>NONE</v>
      </c>
      <c r="K730" s="84"/>
      <c r="L730" s="83">
        <f t="shared" si="125"/>
        <v>0</v>
      </c>
      <c r="M730" s="82" t="str">
        <f t="shared" si="126"/>
        <v/>
      </c>
      <c r="N730">
        <f t="shared" si="127"/>
        <v>0</v>
      </c>
      <c r="O730">
        <f t="shared" si="128"/>
        <v>0</v>
      </c>
      <c r="Q730" t="e">
        <f t="shared" si="129"/>
        <v>#DIV/0!</v>
      </c>
      <c r="R730" s="80" t="e">
        <f t="shared" si="130"/>
        <v>#DIV/0!</v>
      </c>
      <c r="S730">
        <f t="shared" si="131"/>
        <v>0</v>
      </c>
      <c r="U730">
        <f>IF(J730="CHECK",1,0)</f>
        <v>0</v>
      </c>
    </row>
    <row r="731" spans="2:21" x14ac:dyDescent="0.25">
      <c r="B731" s="84">
        <f t="shared" si="121"/>
        <v>0</v>
      </c>
      <c r="D731" t="e">
        <f t="shared" si="122"/>
        <v>#N/A</v>
      </c>
      <c r="E731" s="85"/>
      <c r="F731"/>
      <c r="I731" s="84" t="e">
        <f t="shared" si="123"/>
        <v>#DIV/0!</v>
      </c>
      <c r="J731" s="84" t="str">
        <f t="shared" si="124"/>
        <v>NONE</v>
      </c>
      <c r="K731" s="84"/>
      <c r="L731" s="83">
        <f t="shared" si="125"/>
        <v>0</v>
      </c>
      <c r="M731" s="82" t="str">
        <f t="shared" si="126"/>
        <v/>
      </c>
      <c r="N731">
        <f t="shared" si="127"/>
        <v>0</v>
      </c>
      <c r="O731">
        <f t="shared" si="128"/>
        <v>0</v>
      </c>
      <c r="Q731" t="e">
        <f t="shared" si="129"/>
        <v>#DIV/0!</v>
      </c>
      <c r="R731" s="80" t="e">
        <f t="shared" si="130"/>
        <v>#DIV/0!</v>
      </c>
      <c r="S731">
        <f t="shared" si="131"/>
        <v>0</v>
      </c>
    </row>
    <row r="732" spans="2:21" x14ac:dyDescent="0.25">
      <c r="B732" s="84">
        <f t="shared" si="121"/>
        <v>0</v>
      </c>
      <c r="D732" t="e">
        <f t="shared" si="122"/>
        <v>#N/A</v>
      </c>
      <c r="E732" s="85"/>
      <c r="F732"/>
      <c r="I732" s="84" t="e">
        <f t="shared" si="123"/>
        <v>#DIV/0!</v>
      </c>
      <c r="J732" s="84" t="str">
        <f t="shared" si="124"/>
        <v>NONE</v>
      </c>
      <c r="K732" s="84"/>
      <c r="L732" s="83">
        <f t="shared" si="125"/>
        <v>0</v>
      </c>
      <c r="M732" s="82" t="str">
        <f t="shared" si="126"/>
        <v/>
      </c>
      <c r="N732">
        <f t="shared" si="127"/>
        <v>0</v>
      </c>
      <c r="O732">
        <f t="shared" si="128"/>
        <v>0</v>
      </c>
      <c r="Q732" t="e">
        <f t="shared" si="129"/>
        <v>#DIV/0!</v>
      </c>
      <c r="R732" s="80" t="e">
        <f t="shared" si="130"/>
        <v>#DIV/0!</v>
      </c>
      <c r="S732">
        <f t="shared" si="131"/>
        <v>0</v>
      </c>
    </row>
    <row r="733" spans="2:21" x14ac:dyDescent="0.25">
      <c r="B733" s="84">
        <f t="shared" si="121"/>
        <v>0</v>
      </c>
      <c r="D733" t="e">
        <f t="shared" si="122"/>
        <v>#N/A</v>
      </c>
      <c r="E733" s="85"/>
      <c r="F733"/>
      <c r="I733" s="84" t="e">
        <f t="shared" si="123"/>
        <v>#DIV/0!</v>
      </c>
      <c r="J733" s="84" t="str">
        <f t="shared" si="124"/>
        <v>NONE</v>
      </c>
      <c r="K733" s="84"/>
      <c r="L733" s="83">
        <f t="shared" si="125"/>
        <v>0</v>
      </c>
      <c r="M733" s="82" t="str">
        <f t="shared" si="126"/>
        <v/>
      </c>
      <c r="N733">
        <f t="shared" si="127"/>
        <v>0</v>
      </c>
      <c r="O733">
        <f t="shared" si="128"/>
        <v>0</v>
      </c>
      <c r="Q733" t="e">
        <f t="shared" si="129"/>
        <v>#DIV/0!</v>
      </c>
      <c r="R733" s="80" t="e">
        <f t="shared" si="130"/>
        <v>#DIV/0!</v>
      </c>
      <c r="S733">
        <f t="shared" si="131"/>
        <v>0</v>
      </c>
    </row>
    <row r="734" spans="2:21" x14ac:dyDescent="0.25">
      <c r="B734" s="84">
        <f t="shared" si="121"/>
        <v>0</v>
      </c>
      <c r="D734" t="e">
        <f t="shared" si="122"/>
        <v>#N/A</v>
      </c>
      <c r="E734" s="85"/>
      <c r="F734"/>
      <c r="I734" s="84" t="e">
        <f t="shared" si="123"/>
        <v>#DIV/0!</v>
      </c>
      <c r="J734" s="84" t="str">
        <f t="shared" si="124"/>
        <v>NONE</v>
      </c>
      <c r="K734" s="84"/>
      <c r="L734" s="83">
        <f t="shared" si="125"/>
        <v>0</v>
      </c>
      <c r="M734" s="82" t="str">
        <f t="shared" si="126"/>
        <v/>
      </c>
      <c r="N734">
        <f t="shared" si="127"/>
        <v>0</v>
      </c>
      <c r="O734">
        <f t="shared" si="128"/>
        <v>0</v>
      </c>
      <c r="Q734" t="e">
        <f t="shared" si="129"/>
        <v>#DIV/0!</v>
      </c>
      <c r="R734" s="80" t="e">
        <f t="shared" si="130"/>
        <v>#DIV/0!</v>
      </c>
      <c r="S734">
        <f t="shared" si="131"/>
        <v>0</v>
      </c>
    </row>
    <row r="735" spans="2:21" x14ac:dyDescent="0.25">
      <c r="B735" s="84">
        <f t="shared" si="121"/>
        <v>0</v>
      </c>
      <c r="D735" t="e">
        <f t="shared" si="122"/>
        <v>#N/A</v>
      </c>
      <c r="E735" s="85"/>
      <c r="F735"/>
      <c r="I735" s="84" t="e">
        <f t="shared" si="123"/>
        <v>#DIV/0!</v>
      </c>
      <c r="J735" s="84" t="str">
        <f t="shared" si="124"/>
        <v>NONE</v>
      </c>
      <c r="K735" s="84"/>
      <c r="L735" s="83">
        <f t="shared" si="125"/>
        <v>0</v>
      </c>
      <c r="M735" s="82" t="str">
        <f t="shared" si="126"/>
        <v/>
      </c>
      <c r="N735">
        <f t="shared" si="127"/>
        <v>0</v>
      </c>
      <c r="O735">
        <f t="shared" si="128"/>
        <v>0</v>
      </c>
      <c r="Q735" t="e">
        <f t="shared" si="129"/>
        <v>#DIV/0!</v>
      </c>
      <c r="R735" s="80" t="e">
        <f t="shared" si="130"/>
        <v>#DIV/0!</v>
      </c>
      <c r="S735">
        <f t="shared" si="131"/>
        <v>0</v>
      </c>
    </row>
    <row r="736" spans="2:21" x14ac:dyDescent="0.25">
      <c r="B736" s="84">
        <f t="shared" si="121"/>
        <v>0</v>
      </c>
      <c r="D736" t="e">
        <f t="shared" si="122"/>
        <v>#N/A</v>
      </c>
      <c r="E736" s="85"/>
      <c r="F736"/>
      <c r="I736" s="84" t="e">
        <f t="shared" si="123"/>
        <v>#DIV/0!</v>
      </c>
      <c r="J736" s="84" t="str">
        <f t="shared" si="124"/>
        <v>NONE</v>
      </c>
      <c r="K736" s="84"/>
      <c r="L736" s="83">
        <f t="shared" si="125"/>
        <v>0</v>
      </c>
      <c r="M736" s="82" t="str">
        <f t="shared" si="126"/>
        <v/>
      </c>
      <c r="N736">
        <f t="shared" si="127"/>
        <v>0</v>
      </c>
      <c r="O736">
        <f t="shared" si="128"/>
        <v>0</v>
      </c>
      <c r="Q736" t="e">
        <f t="shared" si="129"/>
        <v>#DIV/0!</v>
      </c>
      <c r="R736" s="80" t="e">
        <f t="shared" si="130"/>
        <v>#DIV/0!</v>
      </c>
      <c r="S736">
        <f t="shared" si="131"/>
        <v>0</v>
      </c>
    </row>
    <row r="737" spans="2:21" x14ac:dyDescent="0.25">
      <c r="B737" s="84">
        <f t="shared" si="121"/>
        <v>0</v>
      </c>
      <c r="D737" t="e">
        <f t="shared" si="122"/>
        <v>#N/A</v>
      </c>
      <c r="E737" s="85"/>
      <c r="F737"/>
      <c r="I737" s="84" t="e">
        <f t="shared" si="123"/>
        <v>#DIV/0!</v>
      </c>
      <c r="J737" s="84" t="str">
        <f t="shared" si="124"/>
        <v>NONE</v>
      </c>
      <c r="K737" s="84"/>
      <c r="L737" s="83">
        <f t="shared" si="125"/>
        <v>0</v>
      </c>
      <c r="M737" s="82" t="str">
        <f t="shared" si="126"/>
        <v/>
      </c>
      <c r="N737">
        <f t="shared" si="127"/>
        <v>0</v>
      </c>
      <c r="O737">
        <f t="shared" si="128"/>
        <v>0</v>
      </c>
      <c r="Q737" t="e">
        <f t="shared" si="129"/>
        <v>#DIV/0!</v>
      </c>
      <c r="R737" s="80" t="e">
        <f t="shared" si="130"/>
        <v>#DIV/0!</v>
      </c>
      <c r="S737">
        <f t="shared" si="131"/>
        <v>0</v>
      </c>
    </row>
    <row r="738" spans="2:21" x14ac:dyDescent="0.25">
      <c r="B738" s="84">
        <f t="shared" si="121"/>
        <v>0</v>
      </c>
      <c r="D738" t="e">
        <f t="shared" si="122"/>
        <v>#N/A</v>
      </c>
      <c r="E738" s="85"/>
      <c r="F738"/>
      <c r="I738" s="84" t="e">
        <f t="shared" si="123"/>
        <v>#DIV/0!</v>
      </c>
      <c r="J738" s="84" t="str">
        <f t="shared" si="124"/>
        <v>NONE</v>
      </c>
      <c r="K738" s="84"/>
      <c r="L738" s="83">
        <f t="shared" si="125"/>
        <v>0</v>
      </c>
      <c r="M738" s="82" t="str">
        <f t="shared" si="126"/>
        <v/>
      </c>
      <c r="N738">
        <f t="shared" si="127"/>
        <v>0</v>
      </c>
      <c r="O738">
        <f t="shared" si="128"/>
        <v>0</v>
      </c>
      <c r="Q738" t="e">
        <f t="shared" si="129"/>
        <v>#DIV/0!</v>
      </c>
      <c r="R738" s="80" t="e">
        <f t="shared" si="130"/>
        <v>#DIV/0!</v>
      </c>
      <c r="S738">
        <f t="shared" si="131"/>
        <v>0</v>
      </c>
    </row>
    <row r="739" spans="2:21" x14ac:dyDescent="0.25">
      <c r="B739" s="84">
        <f t="shared" si="121"/>
        <v>0</v>
      </c>
      <c r="D739" t="e">
        <f t="shared" si="122"/>
        <v>#N/A</v>
      </c>
      <c r="E739" s="85"/>
      <c r="F739"/>
      <c r="I739" s="84" t="e">
        <f t="shared" si="123"/>
        <v>#DIV/0!</v>
      </c>
      <c r="J739" s="84" t="str">
        <f t="shared" si="124"/>
        <v>NONE</v>
      </c>
      <c r="K739" s="84"/>
      <c r="L739" s="83">
        <f t="shared" si="125"/>
        <v>0</v>
      </c>
      <c r="M739" s="82" t="str">
        <f t="shared" si="126"/>
        <v/>
      </c>
      <c r="N739">
        <f t="shared" si="127"/>
        <v>0</v>
      </c>
      <c r="O739">
        <f t="shared" si="128"/>
        <v>0</v>
      </c>
      <c r="Q739" t="e">
        <f t="shared" si="129"/>
        <v>#DIV/0!</v>
      </c>
      <c r="R739" s="80" t="e">
        <f t="shared" si="130"/>
        <v>#DIV/0!</v>
      </c>
      <c r="S739">
        <f t="shared" si="131"/>
        <v>0</v>
      </c>
      <c r="U739">
        <f>IF(J739="CHECK",1,0)</f>
        <v>0</v>
      </c>
    </row>
    <row r="740" spans="2:21" x14ac:dyDescent="0.25">
      <c r="B740" s="84">
        <f t="shared" si="121"/>
        <v>0</v>
      </c>
      <c r="D740" t="e">
        <f t="shared" si="122"/>
        <v>#N/A</v>
      </c>
      <c r="E740" s="85"/>
      <c r="F740"/>
      <c r="I740" s="84" t="e">
        <f t="shared" si="123"/>
        <v>#DIV/0!</v>
      </c>
      <c r="J740" s="84" t="str">
        <f t="shared" si="124"/>
        <v>NONE</v>
      </c>
      <c r="K740" s="84"/>
      <c r="L740" s="83">
        <f t="shared" si="125"/>
        <v>0</v>
      </c>
      <c r="M740" s="82" t="str">
        <f t="shared" si="126"/>
        <v/>
      </c>
      <c r="N740">
        <f t="shared" si="127"/>
        <v>0</v>
      </c>
      <c r="O740">
        <f t="shared" si="128"/>
        <v>0</v>
      </c>
      <c r="Q740" t="e">
        <f t="shared" si="129"/>
        <v>#DIV/0!</v>
      </c>
      <c r="R740" s="80" t="e">
        <f t="shared" si="130"/>
        <v>#DIV/0!</v>
      </c>
      <c r="S740">
        <f t="shared" si="131"/>
        <v>0</v>
      </c>
    </row>
    <row r="741" spans="2:21" x14ac:dyDescent="0.25">
      <c r="B741" s="84">
        <f t="shared" si="121"/>
        <v>0</v>
      </c>
      <c r="D741" t="e">
        <f t="shared" si="122"/>
        <v>#N/A</v>
      </c>
      <c r="E741" s="85"/>
      <c r="F741"/>
      <c r="I741" s="84" t="e">
        <f t="shared" si="123"/>
        <v>#DIV/0!</v>
      </c>
      <c r="J741" s="84" t="str">
        <f t="shared" si="124"/>
        <v>NONE</v>
      </c>
      <c r="K741" s="84"/>
      <c r="L741" s="83">
        <f t="shared" si="125"/>
        <v>0</v>
      </c>
      <c r="M741" s="82" t="str">
        <f t="shared" si="126"/>
        <v/>
      </c>
      <c r="N741">
        <f t="shared" si="127"/>
        <v>0</v>
      </c>
      <c r="O741">
        <f t="shared" si="128"/>
        <v>0</v>
      </c>
      <c r="Q741" t="e">
        <f t="shared" si="129"/>
        <v>#DIV/0!</v>
      </c>
      <c r="R741" s="80" t="e">
        <f t="shared" si="130"/>
        <v>#DIV/0!</v>
      </c>
      <c r="S741">
        <f t="shared" si="131"/>
        <v>0</v>
      </c>
    </row>
    <row r="742" spans="2:21" x14ac:dyDescent="0.25">
      <c r="B742" s="84">
        <f t="shared" si="121"/>
        <v>0</v>
      </c>
      <c r="D742" t="e">
        <f t="shared" si="122"/>
        <v>#N/A</v>
      </c>
      <c r="E742" s="85"/>
      <c r="F742"/>
      <c r="I742" s="84" t="e">
        <f t="shared" si="123"/>
        <v>#DIV/0!</v>
      </c>
      <c r="J742" s="84" t="str">
        <f t="shared" si="124"/>
        <v>NONE</v>
      </c>
      <c r="K742" s="84"/>
      <c r="L742" s="83">
        <f t="shared" si="125"/>
        <v>0</v>
      </c>
      <c r="M742" s="82" t="str">
        <f t="shared" si="126"/>
        <v/>
      </c>
      <c r="N742">
        <f t="shared" si="127"/>
        <v>0</v>
      </c>
      <c r="O742">
        <f t="shared" si="128"/>
        <v>0</v>
      </c>
      <c r="Q742" t="e">
        <f t="shared" si="129"/>
        <v>#DIV/0!</v>
      </c>
      <c r="R742" s="80" t="e">
        <f t="shared" si="130"/>
        <v>#DIV/0!</v>
      </c>
      <c r="S742">
        <f t="shared" si="131"/>
        <v>0</v>
      </c>
    </row>
    <row r="743" spans="2:21" x14ac:dyDescent="0.25">
      <c r="B743" s="84">
        <f t="shared" si="121"/>
        <v>0</v>
      </c>
      <c r="D743" t="e">
        <f t="shared" si="122"/>
        <v>#N/A</v>
      </c>
      <c r="E743" s="85"/>
      <c r="F743"/>
      <c r="I743" s="84" t="e">
        <f t="shared" si="123"/>
        <v>#DIV/0!</v>
      </c>
      <c r="J743" s="84" t="str">
        <f t="shared" si="124"/>
        <v>NONE</v>
      </c>
      <c r="K743" s="84"/>
      <c r="L743" s="83">
        <f t="shared" si="125"/>
        <v>0</v>
      </c>
      <c r="M743" s="82" t="str">
        <f t="shared" si="126"/>
        <v/>
      </c>
      <c r="N743">
        <f t="shared" si="127"/>
        <v>0</v>
      </c>
      <c r="O743">
        <f t="shared" si="128"/>
        <v>0</v>
      </c>
      <c r="Q743" t="e">
        <f t="shared" si="129"/>
        <v>#DIV/0!</v>
      </c>
      <c r="R743" s="80" t="e">
        <f t="shared" si="130"/>
        <v>#DIV/0!</v>
      </c>
      <c r="S743">
        <f t="shared" si="131"/>
        <v>0</v>
      </c>
    </row>
    <row r="744" spans="2:21" x14ac:dyDescent="0.25">
      <c r="B744" s="84">
        <f t="shared" si="121"/>
        <v>0</v>
      </c>
      <c r="D744" t="e">
        <f t="shared" si="122"/>
        <v>#N/A</v>
      </c>
      <c r="E744" s="85"/>
      <c r="F744"/>
      <c r="I744" s="84" t="e">
        <f t="shared" si="123"/>
        <v>#DIV/0!</v>
      </c>
      <c r="J744" s="84" t="str">
        <f t="shared" si="124"/>
        <v>NONE</v>
      </c>
      <c r="K744" s="84"/>
      <c r="L744" s="83">
        <f t="shared" si="125"/>
        <v>0</v>
      </c>
      <c r="M744" s="82" t="str">
        <f t="shared" si="126"/>
        <v/>
      </c>
      <c r="N744">
        <f t="shared" si="127"/>
        <v>0</v>
      </c>
      <c r="O744">
        <f t="shared" si="128"/>
        <v>0</v>
      </c>
      <c r="Q744" t="e">
        <f t="shared" si="129"/>
        <v>#DIV/0!</v>
      </c>
      <c r="R744" s="80" t="e">
        <f t="shared" si="130"/>
        <v>#DIV/0!</v>
      </c>
      <c r="S744">
        <f t="shared" si="131"/>
        <v>0</v>
      </c>
    </row>
    <row r="745" spans="2:21" x14ac:dyDescent="0.25">
      <c r="B745" s="84">
        <f t="shared" si="121"/>
        <v>0</v>
      </c>
      <c r="D745" t="e">
        <f t="shared" si="122"/>
        <v>#N/A</v>
      </c>
      <c r="E745" s="85"/>
      <c r="F745"/>
      <c r="I745" s="84" t="e">
        <f t="shared" si="123"/>
        <v>#DIV/0!</v>
      </c>
      <c r="J745" s="84" t="str">
        <f t="shared" si="124"/>
        <v>NONE</v>
      </c>
      <c r="K745" s="84"/>
      <c r="L745" s="83">
        <f t="shared" si="125"/>
        <v>0</v>
      </c>
      <c r="M745" s="82" t="str">
        <f t="shared" si="126"/>
        <v/>
      </c>
      <c r="N745">
        <f t="shared" si="127"/>
        <v>0</v>
      </c>
      <c r="O745">
        <f t="shared" si="128"/>
        <v>0</v>
      </c>
      <c r="Q745" t="e">
        <f t="shared" si="129"/>
        <v>#DIV/0!</v>
      </c>
      <c r="R745" s="80" t="e">
        <f t="shared" si="130"/>
        <v>#DIV/0!</v>
      </c>
      <c r="S745">
        <f t="shared" si="131"/>
        <v>0</v>
      </c>
    </row>
    <row r="746" spans="2:21" x14ac:dyDescent="0.25">
      <c r="B746" s="84">
        <f t="shared" si="121"/>
        <v>0</v>
      </c>
      <c r="D746" t="e">
        <f t="shared" si="122"/>
        <v>#N/A</v>
      </c>
      <c r="E746" s="85"/>
      <c r="F746"/>
      <c r="I746" s="84" t="e">
        <f t="shared" si="123"/>
        <v>#DIV/0!</v>
      </c>
      <c r="J746" s="84" t="str">
        <f t="shared" si="124"/>
        <v>NONE</v>
      </c>
      <c r="K746" s="84"/>
      <c r="L746" s="83">
        <f t="shared" si="125"/>
        <v>0</v>
      </c>
      <c r="M746" s="82" t="str">
        <f t="shared" si="126"/>
        <v/>
      </c>
      <c r="N746">
        <f t="shared" si="127"/>
        <v>0</v>
      </c>
      <c r="O746">
        <f t="shared" si="128"/>
        <v>0</v>
      </c>
      <c r="Q746" t="e">
        <f t="shared" si="129"/>
        <v>#DIV/0!</v>
      </c>
      <c r="R746" s="80" t="e">
        <f t="shared" si="130"/>
        <v>#DIV/0!</v>
      </c>
      <c r="S746">
        <f t="shared" si="131"/>
        <v>0</v>
      </c>
    </row>
    <row r="747" spans="2:21" x14ac:dyDescent="0.25">
      <c r="B747" s="84">
        <f t="shared" si="121"/>
        <v>0</v>
      </c>
      <c r="D747" t="e">
        <f t="shared" si="122"/>
        <v>#N/A</v>
      </c>
      <c r="E747" s="85"/>
      <c r="F747"/>
      <c r="I747" s="84" t="e">
        <f t="shared" si="123"/>
        <v>#DIV/0!</v>
      </c>
      <c r="J747" s="84" t="str">
        <f t="shared" si="124"/>
        <v>NONE</v>
      </c>
      <c r="K747" s="84"/>
      <c r="L747" s="83">
        <f t="shared" si="125"/>
        <v>0</v>
      </c>
      <c r="M747" s="82" t="str">
        <f t="shared" si="126"/>
        <v/>
      </c>
      <c r="N747">
        <f t="shared" si="127"/>
        <v>0</v>
      </c>
      <c r="O747">
        <f t="shared" si="128"/>
        <v>0</v>
      </c>
      <c r="Q747" t="e">
        <f t="shared" si="129"/>
        <v>#DIV/0!</v>
      </c>
      <c r="R747" s="80" t="e">
        <f t="shared" si="130"/>
        <v>#DIV/0!</v>
      </c>
      <c r="S747">
        <f t="shared" si="131"/>
        <v>0</v>
      </c>
    </row>
    <row r="748" spans="2:21" x14ac:dyDescent="0.25">
      <c r="B748" s="84">
        <f t="shared" si="121"/>
        <v>0</v>
      </c>
      <c r="D748" t="e">
        <f t="shared" si="122"/>
        <v>#N/A</v>
      </c>
      <c r="E748" s="85"/>
      <c r="F748"/>
      <c r="I748" s="84" t="e">
        <f t="shared" si="123"/>
        <v>#DIV/0!</v>
      </c>
      <c r="J748" s="84" t="str">
        <f t="shared" si="124"/>
        <v>NONE</v>
      </c>
      <c r="K748" s="84"/>
      <c r="L748" s="83">
        <f t="shared" si="125"/>
        <v>0</v>
      </c>
      <c r="M748" s="82" t="str">
        <f t="shared" si="126"/>
        <v/>
      </c>
      <c r="N748">
        <f t="shared" si="127"/>
        <v>0</v>
      </c>
      <c r="O748">
        <f t="shared" si="128"/>
        <v>0</v>
      </c>
      <c r="Q748" t="e">
        <f t="shared" si="129"/>
        <v>#DIV/0!</v>
      </c>
      <c r="R748" s="80" t="e">
        <f t="shared" si="130"/>
        <v>#DIV/0!</v>
      </c>
      <c r="S748">
        <f t="shared" si="131"/>
        <v>0</v>
      </c>
    </row>
    <row r="749" spans="2:21" x14ac:dyDescent="0.25">
      <c r="B749" s="84">
        <f t="shared" si="121"/>
        <v>0</v>
      </c>
      <c r="D749" t="e">
        <f t="shared" si="122"/>
        <v>#N/A</v>
      </c>
      <c r="E749" s="85"/>
      <c r="F749"/>
      <c r="I749" s="84" t="e">
        <f t="shared" si="123"/>
        <v>#DIV/0!</v>
      </c>
      <c r="J749" s="84" t="str">
        <f t="shared" si="124"/>
        <v>NONE</v>
      </c>
      <c r="K749" s="84"/>
      <c r="L749" s="83">
        <f t="shared" si="125"/>
        <v>0</v>
      </c>
      <c r="M749" s="82" t="str">
        <f t="shared" si="126"/>
        <v/>
      </c>
      <c r="N749">
        <f t="shared" si="127"/>
        <v>0</v>
      </c>
      <c r="O749">
        <f t="shared" si="128"/>
        <v>0</v>
      </c>
      <c r="Q749" t="e">
        <f t="shared" si="129"/>
        <v>#DIV/0!</v>
      </c>
      <c r="R749" s="80" t="e">
        <f t="shared" si="130"/>
        <v>#DIV/0!</v>
      </c>
      <c r="S749">
        <f t="shared" si="131"/>
        <v>0</v>
      </c>
    </row>
    <row r="750" spans="2:21" x14ac:dyDescent="0.25">
      <c r="B750" s="84">
        <f t="shared" si="121"/>
        <v>0</v>
      </c>
      <c r="D750" t="e">
        <f t="shared" si="122"/>
        <v>#N/A</v>
      </c>
      <c r="E750" s="85"/>
      <c r="F750"/>
      <c r="I750" s="84" t="e">
        <f t="shared" si="123"/>
        <v>#DIV/0!</v>
      </c>
      <c r="J750" s="84" t="str">
        <f t="shared" si="124"/>
        <v>NONE</v>
      </c>
      <c r="K750" s="84"/>
      <c r="L750" s="83">
        <f t="shared" si="125"/>
        <v>0</v>
      </c>
      <c r="M750" s="82" t="str">
        <f t="shared" si="126"/>
        <v/>
      </c>
      <c r="N750">
        <f t="shared" si="127"/>
        <v>0</v>
      </c>
      <c r="O750">
        <f t="shared" si="128"/>
        <v>0</v>
      </c>
      <c r="Q750" t="e">
        <f t="shared" si="129"/>
        <v>#DIV/0!</v>
      </c>
      <c r="R750" s="80" t="e">
        <f t="shared" si="130"/>
        <v>#DIV/0!</v>
      </c>
      <c r="S750">
        <f t="shared" si="131"/>
        <v>0</v>
      </c>
    </row>
    <row r="751" spans="2:21" x14ac:dyDescent="0.25">
      <c r="B751" s="84">
        <f t="shared" si="121"/>
        <v>0</v>
      </c>
      <c r="D751" t="e">
        <f t="shared" si="122"/>
        <v>#N/A</v>
      </c>
      <c r="E751" s="85"/>
      <c r="F751"/>
      <c r="I751" s="84" t="e">
        <f t="shared" si="123"/>
        <v>#DIV/0!</v>
      </c>
      <c r="J751" s="84" t="str">
        <f t="shared" si="124"/>
        <v>NONE</v>
      </c>
      <c r="K751" s="84"/>
      <c r="L751" s="83">
        <f t="shared" si="125"/>
        <v>0</v>
      </c>
      <c r="M751" s="82" t="str">
        <f t="shared" si="126"/>
        <v/>
      </c>
      <c r="N751">
        <f t="shared" si="127"/>
        <v>0</v>
      </c>
      <c r="O751">
        <f t="shared" si="128"/>
        <v>0</v>
      </c>
      <c r="Q751" t="e">
        <f t="shared" si="129"/>
        <v>#DIV/0!</v>
      </c>
      <c r="R751" s="80" t="e">
        <f t="shared" si="130"/>
        <v>#DIV/0!</v>
      </c>
      <c r="S751">
        <f t="shared" si="131"/>
        <v>0</v>
      </c>
    </row>
    <row r="752" spans="2:21" x14ac:dyDescent="0.25">
      <c r="B752" s="84">
        <f t="shared" si="121"/>
        <v>0</v>
      </c>
      <c r="D752" t="e">
        <f t="shared" si="122"/>
        <v>#N/A</v>
      </c>
      <c r="E752" s="85"/>
      <c r="F752"/>
      <c r="I752" s="84" t="e">
        <f t="shared" si="123"/>
        <v>#DIV/0!</v>
      </c>
      <c r="J752" s="84" t="str">
        <f t="shared" si="124"/>
        <v>NONE</v>
      </c>
      <c r="K752" s="84"/>
      <c r="L752" s="83">
        <f t="shared" si="125"/>
        <v>0</v>
      </c>
      <c r="M752" s="82" t="str">
        <f t="shared" si="126"/>
        <v/>
      </c>
      <c r="N752">
        <f t="shared" si="127"/>
        <v>0</v>
      </c>
      <c r="O752">
        <f t="shared" si="128"/>
        <v>0</v>
      </c>
      <c r="Q752" t="e">
        <f t="shared" si="129"/>
        <v>#DIV/0!</v>
      </c>
      <c r="R752" s="80" t="e">
        <f t="shared" si="130"/>
        <v>#DIV/0!</v>
      </c>
      <c r="S752">
        <f t="shared" si="131"/>
        <v>0</v>
      </c>
    </row>
    <row r="753" spans="2:19" x14ac:dyDescent="0.25">
      <c r="B753" s="84">
        <f t="shared" si="121"/>
        <v>0</v>
      </c>
      <c r="D753" t="e">
        <f t="shared" si="122"/>
        <v>#N/A</v>
      </c>
      <c r="E753" s="85"/>
      <c r="F753"/>
      <c r="I753" s="84" t="e">
        <f t="shared" si="123"/>
        <v>#DIV/0!</v>
      </c>
      <c r="J753" s="84" t="str">
        <f t="shared" si="124"/>
        <v>NONE</v>
      </c>
      <c r="K753" s="84"/>
      <c r="L753" s="83">
        <f t="shared" si="125"/>
        <v>0</v>
      </c>
      <c r="M753" s="82" t="str">
        <f t="shared" si="126"/>
        <v/>
      </c>
      <c r="N753">
        <f t="shared" si="127"/>
        <v>0</v>
      </c>
      <c r="O753">
        <f t="shared" si="128"/>
        <v>0</v>
      </c>
      <c r="Q753" t="e">
        <f t="shared" si="129"/>
        <v>#DIV/0!</v>
      </c>
      <c r="R753" s="80" t="e">
        <f t="shared" si="130"/>
        <v>#DIV/0!</v>
      </c>
      <c r="S753">
        <f t="shared" si="131"/>
        <v>0</v>
      </c>
    </row>
    <row r="754" spans="2:19" x14ac:dyDescent="0.25">
      <c r="B754" s="84">
        <f t="shared" si="121"/>
        <v>0</v>
      </c>
      <c r="D754" t="e">
        <f t="shared" si="122"/>
        <v>#N/A</v>
      </c>
      <c r="E754" s="85"/>
      <c r="F754"/>
      <c r="I754" s="84" t="e">
        <f t="shared" si="123"/>
        <v>#DIV/0!</v>
      </c>
      <c r="J754" s="84" t="str">
        <f t="shared" si="124"/>
        <v>NONE</v>
      </c>
      <c r="K754" s="84"/>
      <c r="L754" s="83">
        <f t="shared" si="125"/>
        <v>0</v>
      </c>
      <c r="M754" s="82" t="str">
        <f t="shared" si="126"/>
        <v/>
      </c>
      <c r="N754">
        <f t="shared" si="127"/>
        <v>0</v>
      </c>
      <c r="O754">
        <f t="shared" si="128"/>
        <v>0</v>
      </c>
      <c r="Q754" t="e">
        <f t="shared" si="129"/>
        <v>#DIV/0!</v>
      </c>
      <c r="R754" s="80" t="e">
        <f t="shared" si="130"/>
        <v>#DIV/0!</v>
      </c>
      <c r="S754">
        <f t="shared" si="131"/>
        <v>0</v>
      </c>
    </row>
    <row r="755" spans="2:19" x14ac:dyDescent="0.25">
      <c r="B755" s="84">
        <f t="shared" si="121"/>
        <v>0</v>
      </c>
      <c r="D755" t="e">
        <f t="shared" si="122"/>
        <v>#N/A</v>
      </c>
      <c r="E755" s="85"/>
      <c r="F755"/>
      <c r="I755" s="84" t="e">
        <f t="shared" si="123"/>
        <v>#DIV/0!</v>
      </c>
      <c r="J755" s="84" t="str">
        <f t="shared" si="124"/>
        <v>NONE</v>
      </c>
      <c r="K755" s="84"/>
      <c r="L755" s="83">
        <f t="shared" si="125"/>
        <v>0</v>
      </c>
      <c r="M755" s="82" t="str">
        <f t="shared" si="126"/>
        <v/>
      </c>
      <c r="N755">
        <f t="shared" si="127"/>
        <v>0</v>
      </c>
      <c r="O755">
        <f t="shared" si="128"/>
        <v>0</v>
      </c>
      <c r="Q755" t="e">
        <f t="shared" si="129"/>
        <v>#DIV/0!</v>
      </c>
      <c r="R755" s="80" t="e">
        <f t="shared" si="130"/>
        <v>#DIV/0!</v>
      </c>
      <c r="S755">
        <f t="shared" si="131"/>
        <v>0</v>
      </c>
    </row>
    <row r="756" spans="2:19" x14ac:dyDescent="0.25">
      <c r="B756" s="84">
        <f t="shared" si="121"/>
        <v>0</v>
      </c>
      <c r="D756" t="e">
        <f t="shared" si="122"/>
        <v>#N/A</v>
      </c>
      <c r="E756" s="85"/>
      <c r="F756"/>
      <c r="I756" s="84" t="e">
        <f t="shared" si="123"/>
        <v>#DIV/0!</v>
      </c>
      <c r="J756" s="84" t="str">
        <f t="shared" si="124"/>
        <v>NONE</v>
      </c>
      <c r="K756" s="84"/>
      <c r="L756" s="83">
        <f t="shared" si="125"/>
        <v>0</v>
      </c>
      <c r="M756" s="82" t="str">
        <f t="shared" si="126"/>
        <v/>
      </c>
      <c r="N756">
        <f t="shared" si="127"/>
        <v>0</v>
      </c>
      <c r="O756">
        <f t="shared" si="128"/>
        <v>0</v>
      </c>
      <c r="Q756" t="e">
        <f t="shared" si="129"/>
        <v>#DIV/0!</v>
      </c>
      <c r="R756" s="80" t="e">
        <f t="shared" si="130"/>
        <v>#DIV/0!</v>
      </c>
      <c r="S756">
        <f t="shared" si="131"/>
        <v>0</v>
      </c>
    </row>
    <row r="757" spans="2:19" x14ac:dyDescent="0.25">
      <c r="B757" s="84">
        <f t="shared" si="121"/>
        <v>0</v>
      </c>
      <c r="D757" t="e">
        <f t="shared" si="122"/>
        <v>#N/A</v>
      </c>
      <c r="E757" s="85"/>
      <c r="F757"/>
      <c r="I757" s="84" t="e">
        <f t="shared" si="123"/>
        <v>#DIV/0!</v>
      </c>
      <c r="J757" s="84" t="str">
        <f t="shared" si="124"/>
        <v>NONE</v>
      </c>
      <c r="K757" s="84"/>
      <c r="L757" s="83">
        <f t="shared" si="125"/>
        <v>0</v>
      </c>
      <c r="M757" s="82" t="str">
        <f t="shared" si="126"/>
        <v/>
      </c>
      <c r="N757">
        <f t="shared" si="127"/>
        <v>0</v>
      </c>
      <c r="O757">
        <f t="shared" si="128"/>
        <v>0</v>
      </c>
      <c r="Q757" t="e">
        <f t="shared" si="129"/>
        <v>#DIV/0!</v>
      </c>
      <c r="R757" s="80" t="e">
        <f t="shared" si="130"/>
        <v>#DIV/0!</v>
      </c>
      <c r="S757">
        <f t="shared" si="131"/>
        <v>0</v>
      </c>
    </row>
    <row r="758" spans="2:19" x14ac:dyDescent="0.25">
      <c r="B758" s="84">
        <f t="shared" si="121"/>
        <v>0</v>
      </c>
      <c r="D758" t="e">
        <f t="shared" si="122"/>
        <v>#N/A</v>
      </c>
      <c r="E758" s="85"/>
      <c r="F758"/>
      <c r="I758" s="84" t="e">
        <f t="shared" si="123"/>
        <v>#DIV/0!</v>
      </c>
      <c r="J758" s="84" t="str">
        <f t="shared" si="124"/>
        <v>NONE</v>
      </c>
      <c r="K758" s="84"/>
      <c r="L758" s="83">
        <f t="shared" si="125"/>
        <v>0</v>
      </c>
      <c r="M758" s="82" t="str">
        <f t="shared" si="126"/>
        <v/>
      </c>
      <c r="N758">
        <f t="shared" si="127"/>
        <v>0</v>
      </c>
      <c r="O758">
        <f t="shared" si="128"/>
        <v>0</v>
      </c>
      <c r="Q758" t="e">
        <f t="shared" si="129"/>
        <v>#DIV/0!</v>
      </c>
      <c r="R758" s="80" t="e">
        <f t="shared" si="130"/>
        <v>#DIV/0!</v>
      </c>
      <c r="S758">
        <f t="shared" si="131"/>
        <v>0</v>
      </c>
    </row>
    <row r="759" spans="2:19" x14ac:dyDescent="0.25">
      <c r="B759" s="84">
        <f t="shared" si="121"/>
        <v>0</v>
      </c>
      <c r="D759" t="e">
        <f t="shared" si="122"/>
        <v>#N/A</v>
      </c>
      <c r="E759" s="85"/>
      <c r="F759"/>
      <c r="I759" s="84" t="e">
        <f t="shared" si="123"/>
        <v>#DIV/0!</v>
      </c>
      <c r="J759" s="84" t="str">
        <f t="shared" si="124"/>
        <v>NONE</v>
      </c>
      <c r="K759" s="84"/>
      <c r="L759" s="83">
        <f t="shared" si="125"/>
        <v>0</v>
      </c>
      <c r="M759" s="82" t="str">
        <f t="shared" si="126"/>
        <v/>
      </c>
      <c r="N759">
        <f t="shared" si="127"/>
        <v>0</v>
      </c>
      <c r="O759">
        <f t="shared" si="128"/>
        <v>0</v>
      </c>
      <c r="Q759" t="e">
        <f t="shared" si="129"/>
        <v>#DIV/0!</v>
      </c>
      <c r="R759" s="80" t="e">
        <f t="shared" si="130"/>
        <v>#DIV/0!</v>
      </c>
      <c r="S759">
        <f t="shared" si="131"/>
        <v>0</v>
      </c>
    </row>
    <row r="760" spans="2:19" x14ac:dyDescent="0.25">
      <c r="B760" s="84">
        <f t="shared" si="121"/>
        <v>0</v>
      </c>
      <c r="D760" t="e">
        <f t="shared" si="122"/>
        <v>#N/A</v>
      </c>
      <c r="E760" s="85"/>
      <c r="F760"/>
      <c r="I760" s="84" t="e">
        <f t="shared" si="123"/>
        <v>#DIV/0!</v>
      </c>
      <c r="J760" s="84" t="str">
        <f t="shared" si="124"/>
        <v>NONE</v>
      </c>
      <c r="K760" s="84"/>
      <c r="L760" s="83">
        <f t="shared" si="125"/>
        <v>0</v>
      </c>
      <c r="M760" s="82" t="str">
        <f t="shared" si="126"/>
        <v/>
      </c>
      <c r="N760">
        <f t="shared" si="127"/>
        <v>0</v>
      </c>
      <c r="O760">
        <f t="shared" si="128"/>
        <v>0</v>
      </c>
      <c r="Q760" t="e">
        <f t="shared" si="129"/>
        <v>#DIV/0!</v>
      </c>
      <c r="R760" s="80" t="e">
        <f t="shared" si="130"/>
        <v>#DIV/0!</v>
      </c>
      <c r="S760">
        <f t="shared" si="131"/>
        <v>0</v>
      </c>
    </row>
    <row r="761" spans="2:19" x14ac:dyDescent="0.25">
      <c r="B761" s="84">
        <f t="shared" si="121"/>
        <v>0</v>
      </c>
      <c r="D761" t="e">
        <f t="shared" si="122"/>
        <v>#N/A</v>
      </c>
      <c r="E761" s="85"/>
      <c r="F761"/>
      <c r="I761" s="84" t="e">
        <f t="shared" si="123"/>
        <v>#DIV/0!</v>
      </c>
      <c r="J761" s="84" t="str">
        <f t="shared" si="124"/>
        <v>NONE</v>
      </c>
      <c r="K761" s="84"/>
      <c r="L761" s="83">
        <f t="shared" si="125"/>
        <v>0</v>
      </c>
      <c r="M761" s="82" t="str">
        <f t="shared" si="126"/>
        <v/>
      </c>
      <c r="N761">
        <f t="shared" si="127"/>
        <v>0</v>
      </c>
      <c r="O761">
        <f t="shared" si="128"/>
        <v>0</v>
      </c>
      <c r="Q761" t="e">
        <f t="shared" si="129"/>
        <v>#DIV/0!</v>
      </c>
      <c r="R761" s="80" t="e">
        <f t="shared" si="130"/>
        <v>#DIV/0!</v>
      </c>
      <c r="S761">
        <f t="shared" si="131"/>
        <v>0</v>
      </c>
    </row>
    <row r="762" spans="2:19" x14ac:dyDescent="0.25">
      <c r="B762" s="84">
        <f t="shared" si="121"/>
        <v>0</v>
      </c>
      <c r="D762" t="e">
        <f t="shared" si="122"/>
        <v>#N/A</v>
      </c>
      <c r="E762" s="85"/>
      <c r="F762"/>
      <c r="I762" s="84" t="e">
        <f t="shared" si="123"/>
        <v>#DIV/0!</v>
      </c>
      <c r="J762" s="84" t="str">
        <f t="shared" si="124"/>
        <v>NONE</v>
      </c>
      <c r="K762" s="84"/>
      <c r="L762" s="83">
        <f t="shared" si="125"/>
        <v>0</v>
      </c>
      <c r="M762" s="82" t="str">
        <f t="shared" si="126"/>
        <v/>
      </c>
      <c r="N762">
        <f t="shared" si="127"/>
        <v>0</v>
      </c>
      <c r="O762">
        <f t="shared" si="128"/>
        <v>0</v>
      </c>
      <c r="Q762" t="e">
        <f t="shared" si="129"/>
        <v>#DIV/0!</v>
      </c>
      <c r="R762" s="80" t="e">
        <f t="shared" si="130"/>
        <v>#DIV/0!</v>
      </c>
      <c r="S762">
        <f t="shared" si="131"/>
        <v>0</v>
      </c>
    </row>
    <row r="763" spans="2:19" x14ac:dyDescent="0.25">
      <c r="B763" s="84">
        <f t="shared" si="121"/>
        <v>0</v>
      </c>
      <c r="D763" t="e">
        <f t="shared" si="122"/>
        <v>#N/A</v>
      </c>
      <c r="E763" s="85"/>
      <c r="F763"/>
      <c r="I763" s="84" t="e">
        <f t="shared" si="123"/>
        <v>#DIV/0!</v>
      </c>
      <c r="J763" s="84" t="str">
        <f t="shared" si="124"/>
        <v>NONE</v>
      </c>
      <c r="K763" s="84"/>
      <c r="L763" s="83">
        <f t="shared" si="125"/>
        <v>0</v>
      </c>
      <c r="M763" s="82" t="str">
        <f t="shared" si="126"/>
        <v/>
      </c>
      <c r="N763">
        <f t="shared" si="127"/>
        <v>0</v>
      </c>
      <c r="O763">
        <f t="shared" si="128"/>
        <v>0</v>
      </c>
      <c r="Q763" t="e">
        <f t="shared" si="129"/>
        <v>#DIV/0!</v>
      </c>
      <c r="R763" s="80" t="e">
        <f t="shared" si="130"/>
        <v>#DIV/0!</v>
      </c>
      <c r="S763">
        <f t="shared" si="131"/>
        <v>0</v>
      </c>
    </row>
    <row r="764" spans="2:19" x14ac:dyDescent="0.25">
      <c r="B764" s="84">
        <f t="shared" si="121"/>
        <v>0</v>
      </c>
      <c r="D764" t="e">
        <f t="shared" si="122"/>
        <v>#N/A</v>
      </c>
      <c r="E764" s="85"/>
      <c r="F764"/>
      <c r="I764" s="84" t="e">
        <f t="shared" si="123"/>
        <v>#DIV/0!</v>
      </c>
      <c r="J764" s="84" t="str">
        <f t="shared" si="124"/>
        <v>NONE</v>
      </c>
      <c r="K764" s="84"/>
      <c r="L764" s="83">
        <f t="shared" si="125"/>
        <v>0</v>
      </c>
      <c r="M764" s="82" t="str">
        <f t="shared" si="126"/>
        <v/>
      </c>
      <c r="N764">
        <f t="shared" si="127"/>
        <v>0</v>
      </c>
      <c r="O764">
        <f t="shared" si="128"/>
        <v>0</v>
      </c>
      <c r="Q764" t="e">
        <f t="shared" si="129"/>
        <v>#DIV/0!</v>
      </c>
      <c r="R764" s="80" t="e">
        <f t="shared" si="130"/>
        <v>#DIV/0!</v>
      </c>
      <c r="S764">
        <f t="shared" si="131"/>
        <v>0</v>
      </c>
    </row>
    <row r="765" spans="2:19" x14ac:dyDescent="0.25">
      <c r="B765" s="84">
        <f t="shared" si="121"/>
        <v>0</v>
      </c>
      <c r="D765" t="e">
        <f t="shared" si="122"/>
        <v>#N/A</v>
      </c>
      <c r="E765" s="85"/>
      <c r="F765"/>
      <c r="I765" s="84" t="e">
        <f t="shared" si="123"/>
        <v>#DIV/0!</v>
      </c>
      <c r="J765" s="84" t="str">
        <f t="shared" si="124"/>
        <v>NONE</v>
      </c>
      <c r="K765" s="84"/>
      <c r="L765" s="83">
        <f t="shared" si="125"/>
        <v>0</v>
      </c>
      <c r="M765" s="82" t="str">
        <f t="shared" si="126"/>
        <v/>
      </c>
      <c r="N765">
        <f t="shared" si="127"/>
        <v>0</v>
      </c>
      <c r="O765">
        <f t="shared" si="128"/>
        <v>0</v>
      </c>
      <c r="Q765" t="e">
        <f t="shared" si="129"/>
        <v>#DIV/0!</v>
      </c>
      <c r="R765" s="80" t="e">
        <f t="shared" si="130"/>
        <v>#DIV/0!</v>
      </c>
      <c r="S765">
        <f t="shared" si="131"/>
        <v>0</v>
      </c>
    </row>
    <row r="766" spans="2:19" x14ac:dyDescent="0.25">
      <c r="B766" s="84">
        <f t="shared" si="121"/>
        <v>0</v>
      </c>
      <c r="D766" t="e">
        <f t="shared" si="122"/>
        <v>#N/A</v>
      </c>
      <c r="E766" s="85"/>
      <c r="F766"/>
      <c r="I766" s="84" t="e">
        <f t="shared" si="123"/>
        <v>#DIV/0!</v>
      </c>
      <c r="J766" s="84" t="str">
        <f t="shared" si="124"/>
        <v>NONE</v>
      </c>
      <c r="K766" s="84"/>
      <c r="L766" s="83">
        <f t="shared" si="125"/>
        <v>0</v>
      </c>
      <c r="M766" s="82" t="str">
        <f t="shared" si="126"/>
        <v/>
      </c>
      <c r="N766">
        <f t="shared" si="127"/>
        <v>0</v>
      </c>
      <c r="O766">
        <f t="shared" si="128"/>
        <v>0</v>
      </c>
      <c r="Q766" t="e">
        <f t="shared" si="129"/>
        <v>#DIV/0!</v>
      </c>
      <c r="R766" s="80" t="e">
        <f t="shared" si="130"/>
        <v>#DIV/0!</v>
      </c>
      <c r="S766">
        <f t="shared" si="131"/>
        <v>0</v>
      </c>
    </row>
    <row r="767" spans="2:19" x14ac:dyDescent="0.25">
      <c r="B767" s="84">
        <f t="shared" si="121"/>
        <v>0</v>
      </c>
      <c r="D767" t="e">
        <f t="shared" si="122"/>
        <v>#N/A</v>
      </c>
      <c r="E767" s="85"/>
      <c r="F767"/>
      <c r="I767" s="84" t="e">
        <f t="shared" si="123"/>
        <v>#DIV/0!</v>
      </c>
      <c r="J767" s="84" t="str">
        <f t="shared" si="124"/>
        <v>NONE</v>
      </c>
      <c r="K767" s="84"/>
      <c r="L767" s="83">
        <f t="shared" si="125"/>
        <v>0</v>
      </c>
      <c r="M767" s="82" t="str">
        <f t="shared" si="126"/>
        <v/>
      </c>
      <c r="N767">
        <f t="shared" si="127"/>
        <v>0</v>
      </c>
      <c r="O767">
        <f t="shared" si="128"/>
        <v>0</v>
      </c>
      <c r="Q767" t="e">
        <f t="shared" si="129"/>
        <v>#DIV/0!</v>
      </c>
      <c r="R767" s="80" t="e">
        <f t="shared" si="130"/>
        <v>#DIV/0!</v>
      </c>
      <c r="S767">
        <f t="shared" si="131"/>
        <v>0</v>
      </c>
    </row>
    <row r="768" spans="2:19" x14ac:dyDescent="0.25">
      <c r="B768" s="84">
        <f t="shared" si="121"/>
        <v>0</v>
      </c>
      <c r="D768" t="e">
        <f t="shared" si="122"/>
        <v>#N/A</v>
      </c>
      <c r="E768" s="85"/>
      <c r="F768"/>
      <c r="I768" s="84" t="e">
        <f t="shared" si="123"/>
        <v>#DIV/0!</v>
      </c>
      <c r="J768" s="84" t="str">
        <f t="shared" si="124"/>
        <v>NONE</v>
      </c>
      <c r="K768" s="84"/>
      <c r="L768" s="83">
        <f t="shared" si="125"/>
        <v>0</v>
      </c>
      <c r="M768" s="82" t="str">
        <f t="shared" si="126"/>
        <v/>
      </c>
      <c r="N768">
        <f t="shared" si="127"/>
        <v>0</v>
      </c>
      <c r="O768">
        <f t="shared" si="128"/>
        <v>0</v>
      </c>
      <c r="Q768" t="e">
        <f t="shared" si="129"/>
        <v>#DIV/0!</v>
      </c>
      <c r="R768" s="80" t="e">
        <f t="shared" si="130"/>
        <v>#DIV/0!</v>
      </c>
      <c r="S768">
        <f t="shared" si="131"/>
        <v>0</v>
      </c>
    </row>
    <row r="769" spans="2:21" x14ac:dyDescent="0.25">
      <c r="B769" s="84">
        <f t="shared" si="121"/>
        <v>0</v>
      </c>
      <c r="D769" t="e">
        <f t="shared" si="122"/>
        <v>#N/A</v>
      </c>
      <c r="E769" s="85"/>
      <c r="F769"/>
      <c r="I769" s="84" t="e">
        <f t="shared" si="123"/>
        <v>#DIV/0!</v>
      </c>
      <c r="J769" s="84" t="str">
        <f t="shared" si="124"/>
        <v>NONE</v>
      </c>
      <c r="K769" s="84"/>
      <c r="L769" s="83">
        <f t="shared" si="125"/>
        <v>0</v>
      </c>
      <c r="M769" s="82" t="str">
        <f t="shared" si="126"/>
        <v/>
      </c>
      <c r="N769">
        <f t="shared" si="127"/>
        <v>0</v>
      </c>
      <c r="O769">
        <f t="shared" si="128"/>
        <v>0</v>
      </c>
      <c r="Q769" t="e">
        <f t="shared" si="129"/>
        <v>#DIV/0!</v>
      </c>
      <c r="R769" s="80" t="e">
        <f t="shared" si="130"/>
        <v>#DIV/0!</v>
      </c>
      <c r="S769">
        <f t="shared" si="131"/>
        <v>0</v>
      </c>
    </row>
    <row r="770" spans="2:21" x14ac:dyDescent="0.25">
      <c r="B770" s="84">
        <f t="shared" si="121"/>
        <v>0</v>
      </c>
      <c r="D770" t="e">
        <f t="shared" si="122"/>
        <v>#N/A</v>
      </c>
      <c r="E770" s="85"/>
      <c r="F770"/>
      <c r="I770" s="84" t="e">
        <f t="shared" si="123"/>
        <v>#DIV/0!</v>
      </c>
      <c r="J770" s="84" t="str">
        <f t="shared" si="124"/>
        <v>NONE</v>
      </c>
      <c r="K770" s="84"/>
      <c r="L770" s="83">
        <f t="shared" si="125"/>
        <v>0</v>
      </c>
      <c r="M770" s="82" t="str">
        <f t="shared" si="126"/>
        <v/>
      </c>
      <c r="N770">
        <f t="shared" si="127"/>
        <v>0</v>
      </c>
      <c r="O770">
        <f t="shared" si="128"/>
        <v>0</v>
      </c>
      <c r="Q770" t="e">
        <f t="shared" si="129"/>
        <v>#DIV/0!</v>
      </c>
      <c r="R770" s="80" t="e">
        <f t="shared" si="130"/>
        <v>#DIV/0!</v>
      </c>
      <c r="S770">
        <f t="shared" si="131"/>
        <v>0</v>
      </c>
    </row>
    <row r="771" spans="2:21" x14ac:dyDescent="0.25">
      <c r="B771" s="84">
        <f t="shared" ref="B771:B834" si="132">ROUND(L771,3)</f>
        <v>0</v>
      </c>
      <c r="D771" t="e">
        <f t="shared" ref="D771:D834" si="133">ROUND(IF(F771=4,IF(C771&gt;10,(1*$Y$6+2*$Y$7+7*$Y$8+(C771-10)*$Y$9)/C771,IF(C771&gt;3,(1*$Y$6+2*$Y$7+(C771-3)*$Y$8)/C771,IF(C771&gt;1,(1*$Y$6+(C771-1)*$Y$7)/C771,$Y$6))),VLOOKUP(F771,$W$3:$Y$11,3,FALSE)),2)</f>
        <v>#N/A</v>
      </c>
      <c r="E771" s="85"/>
      <c r="F771"/>
      <c r="I771" s="84" t="e">
        <f t="shared" ref="I771:I834" si="134">ROUND(H771/G771,3)</f>
        <v>#DIV/0!</v>
      </c>
      <c r="J771" s="84" t="str">
        <f t="shared" ref="J771:J834" si="135">IF(C771=0,"NONE",IF(B771&gt;C771,"CHECK",""))</f>
        <v>NONE</v>
      </c>
      <c r="K771" s="84"/>
      <c r="L771" s="83">
        <f t="shared" ref="L771:L834" si="136">IF(C771=0,H771,IF(AND(2&lt;G771,G771&lt;15),IF(ABS(G771-C771)&gt;2,H771,IF(I771=1,I771*C771,IF(H771&lt;C771,H771,I771*C771))),IF(G771&lt;2,IF(AND(ABS(G771-C771)/G771&gt;=0.4,ABS(G771-C771)&gt;=0.2),H771,I771*C771),IF(ABS(G771-C771)/G771&gt;0.15,H771,IF(I771=1,I771*C771,IF(H771&lt;C771,H771,I771*C771))))))</f>
        <v>0</v>
      </c>
      <c r="M771" s="82" t="str">
        <f t="shared" ref="M771:M834" si="137">IF(LEFT(RIGHT(A771,6),1)= "9", "PERSONAL PROPERTY", "")</f>
        <v/>
      </c>
      <c r="N771">
        <f t="shared" ref="N771:N834" si="138">IF(B771&gt;C771,1,0)</f>
        <v>0</v>
      </c>
      <c r="O771">
        <f t="shared" ref="O771:O834" si="139">ABS(B771-H771)</f>
        <v>0</v>
      </c>
      <c r="Q771" t="e">
        <f t="shared" ref="Q771:Q834" si="140">IF(ABS(C771-G771)/G771&gt;0.1,1,0)</f>
        <v>#DIV/0!</v>
      </c>
      <c r="R771" s="80" t="e">
        <f t="shared" ref="R771:R834" si="141">ABS(C771-G771)/G771</f>
        <v>#DIV/0!</v>
      </c>
      <c r="S771">
        <f t="shared" ref="S771:S834" si="142">ABS(C771-G771)</f>
        <v>0</v>
      </c>
    </row>
    <row r="772" spans="2:21" x14ac:dyDescent="0.25">
      <c r="B772" s="84">
        <f t="shared" si="132"/>
        <v>0</v>
      </c>
      <c r="D772" t="e">
        <f t="shared" si="133"/>
        <v>#N/A</v>
      </c>
      <c r="E772" s="85"/>
      <c r="F772"/>
      <c r="I772" s="84" t="e">
        <f t="shared" si="134"/>
        <v>#DIV/0!</v>
      </c>
      <c r="J772" s="84" t="str">
        <f t="shared" si="135"/>
        <v>NONE</v>
      </c>
      <c r="K772" s="84"/>
      <c r="L772" s="83">
        <f t="shared" si="136"/>
        <v>0</v>
      </c>
      <c r="M772" s="82" t="str">
        <f t="shared" si="137"/>
        <v/>
      </c>
      <c r="N772">
        <f t="shared" si="138"/>
        <v>0</v>
      </c>
      <c r="O772">
        <f t="shared" si="139"/>
        <v>0</v>
      </c>
      <c r="Q772" t="e">
        <f t="shared" si="140"/>
        <v>#DIV/0!</v>
      </c>
      <c r="R772" s="80" t="e">
        <f t="shared" si="141"/>
        <v>#DIV/0!</v>
      </c>
      <c r="S772">
        <f t="shared" si="142"/>
        <v>0</v>
      </c>
    </row>
    <row r="773" spans="2:21" x14ac:dyDescent="0.25">
      <c r="B773" s="84">
        <f t="shared" si="132"/>
        <v>0</v>
      </c>
      <c r="D773" t="e">
        <f t="shared" si="133"/>
        <v>#N/A</v>
      </c>
      <c r="E773" s="85"/>
      <c r="F773"/>
      <c r="I773" s="84" t="e">
        <f t="shared" si="134"/>
        <v>#DIV/0!</v>
      </c>
      <c r="J773" s="84" t="str">
        <f t="shared" si="135"/>
        <v>NONE</v>
      </c>
      <c r="K773" s="84"/>
      <c r="L773" s="83">
        <f t="shared" si="136"/>
        <v>0</v>
      </c>
      <c r="M773" s="82" t="str">
        <f t="shared" si="137"/>
        <v/>
      </c>
      <c r="N773">
        <f t="shared" si="138"/>
        <v>0</v>
      </c>
      <c r="O773">
        <f t="shared" si="139"/>
        <v>0</v>
      </c>
      <c r="Q773" t="e">
        <f t="shared" si="140"/>
        <v>#DIV/0!</v>
      </c>
      <c r="R773" s="80" t="e">
        <f t="shared" si="141"/>
        <v>#DIV/0!</v>
      </c>
      <c r="S773">
        <f t="shared" si="142"/>
        <v>0</v>
      </c>
    </row>
    <row r="774" spans="2:21" x14ac:dyDescent="0.25">
      <c r="B774" s="84">
        <f t="shared" si="132"/>
        <v>0</v>
      </c>
      <c r="D774" t="e">
        <f t="shared" si="133"/>
        <v>#N/A</v>
      </c>
      <c r="E774" s="85"/>
      <c r="F774"/>
      <c r="I774" s="84" t="e">
        <f t="shared" si="134"/>
        <v>#DIV/0!</v>
      </c>
      <c r="J774" s="84" t="str">
        <f t="shared" si="135"/>
        <v>NONE</v>
      </c>
      <c r="K774" s="84"/>
      <c r="L774" s="83">
        <f t="shared" si="136"/>
        <v>0</v>
      </c>
      <c r="M774" s="82" t="str">
        <f t="shared" si="137"/>
        <v/>
      </c>
      <c r="N774">
        <f t="shared" si="138"/>
        <v>0</v>
      </c>
      <c r="O774">
        <f t="shared" si="139"/>
        <v>0</v>
      </c>
      <c r="Q774" t="e">
        <f t="shared" si="140"/>
        <v>#DIV/0!</v>
      </c>
      <c r="R774" s="80" t="e">
        <f t="shared" si="141"/>
        <v>#DIV/0!</v>
      </c>
      <c r="S774">
        <f t="shared" si="142"/>
        <v>0</v>
      </c>
      <c r="U774">
        <f>IF(J774="CHECK",1,0)</f>
        <v>0</v>
      </c>
    </row>
    <row r="775" spans="2:21" x14ac:dyDescent="0.25">
      <c r="B775" s="84">
        <f t="shared" si="132"/>
        <v>0</v>
      </c>
      <c r="D775" t="e">
        <f t="shared" si="133"/>
        <v>#N/A</v>
      </c>
      <c r="E775" s="85"/>
      <c r="F775"/>
      <c r="I775" s="84" t="e">
        <f t="shared" si="134"/>
        <v>#DIV/0!</v>
      </c>
      <c r="J775" s="84" t="str">
        <f t="shared" si="135"/>
        <v>NONE</v>
      </c>
      <c r="K775" s="84"/>
      <c r="L775" s="83">
        <f t="shared" si="136"/>
        <v>0</v>
      </c>
      <c r="M775" s="82" t="str">
        <f t="shared" si="137"/>
        <v/>
      </c>
      <c r="N775">
        <f t="shared" si="138"/>
        <v>0</v>
      </c>
      <c r="O775">
        <f t="shared" si="139"/>
        <v>0</v>
      </c>
      <c r="Q775" t="e">
        <f t="shared" si="140"/>
        <v>#DIV/0!</v>
      </c>
      <c r="R775" s="80" t="e">
        <f t="shared" si="141"/>
        <v>#DIV/0!</v>
      </c>
      <c r="S775">
        <f t="shared" si="142"/>
        <v>0</v>
      </c>
    </row>
    <row r="776" spans="2:21" x14ac:dyDescent="0.25">
      <c r="B776" s="84">
        <f t="shared" si="132"/>
        <v>0</v>
      </c>
      <c r="D776" t="e">
        <f t="shared" si="133"/>
        <v>#N/A</v>
      </c>
      <c r="E776" s="85"/>
      <c r="F776"/>
      <c r="I776" s="84" t="e">
        <f t="shared" si="134"/>
        <v>#DIV/0!</v>
      </c>
      <c r="J776" s="84" t="str">
        <f t="shared" si="135"/>
        <v>NONE</v>
      </c>
      <c r="K776" s="84"/>
      <c r="L776" s="83">
        <f t="shared" si="136"/>
        <v>0</v>
      </c>
      <c r="M776" s="82" t="str">
        <f t="shared" si="137"/>
        <v/>
      </c>
      <c r="N776">
        <f t="shared" si="138"/>
        <v>0</v>
      </c>
      <c r="O776">
        <f t="shared" si="139"/>
        <v>0</v>
      </c>
      <c r="Q776" t="e">
        <f t="shared" si="140"/>
        <v>#DIV/0!</v>
      </c>
      <c r="R776" s="80" t="e">
        <f t="shared" si="141"/>
        <v>#DIV/0!</v>
      </c>
      <c r="S776">
        <f t="shared" si="142"/>
        <v>0</v>
      </c>
    </row>
    <row r="777" spans="2:21" x14ac:dyDescent="0.25">
      <c r="B777" s="84">
        <f t="shared" si="132"/>
        <v>0</v>
      </c>
      <c r="D777" t="e">
        <f t="shared" si="133"/>
        <v>#N/A</v>
      </c>
      <c r="E777" s="85"/>
      <c r="F777"/>
      <c r="I777" s="84" t="e">
        <f t="shared" si="134"/>
        <v>#DIV/0!</v>
      </c>
      <c r="J777" s="84" t="str">
        <f t="shared" si="135"/>
        <v>NONE</v>
      </c>
      <c r="K777" s="84"/>
      <c r="L777" s="83">
        <f t="shared" si="136"/>
        <v>0</v>
      </c>
      <c r="M777" s="82" t="str">
        <f t="shared" si="137"/>
        <v/>
      </c>
      <c r="N777">
        <f t="shared" si="138"/>
        <v>0</v>
      </c>
      <c r="O777">
        <f t="shared" si="139"/>
        <v>0</v>
      </c>
      <c r="Q777" t="e">
        <f t="shared" si="140"/>
        <v>#DIV/0!</v>
      </c>
      <c r="R777" s="80" t="e">
        <f t="shared" si="141"/>
        <v>#DIV/0!</v>
      </c>
      <c r="S777">
        <f t="shared" si="142"/>
        <v>0</v>
      </c>
    </row>
    <row r="778" spans="2:21" x14ac:dyDescent="0.25">
      <c r="B778" s="84">
        <f t="shared" si="132"/>
        <v>0</v>
      </c>
      <c r="D778" t="e">
        <f t="shared" si="133"/>
        <v>#N/A</v>
      </c>
      <c r="E778" s="85"/>
      <c r="F778"/>
      <c r="I778" s="84" t="e">
        <f t="shared" si="134"/>
        <v>#DIV/0!</v>
      </c>
      <c r="J778" s="84" t="str">
        <f t="shared" si="135"/>
        <v>NONE</v>
      </c>
      <c r="K778" s="84"/>
      <c r="L778" s="83">
        <f t="shared" si="136"/>
        <v>0</v>
      </c>
      <c r="M778" s="82" t="str">
        <f t="shared" si="137"/>
        <v/>
      </c>
      <c r="N778">
        <f t="shared" si="138"/>
        <v>0</v>
      </c>
      <c r="O778">
        <f t="shared" si="139"/>
        <v>0</v>
      </c>
      <c r="Q778" t="e">
        <f t="shared" si="140"/>
        <v>#DIV/0!</v>
      </c>
      <c r="R778" s="80" t="e">
        <f t="shared" si="141"/>
        <v>#DIV/0!</v>
      </c>
      <c r="S778">
        <f t="shared" si="142"/>
        <v>0</v>
      </c>
    </row>
    <row r="779" spans="2:21" x14ac:dyDescent="0.25">
      <c r="B779" s="84">
        <f t="shared" si="132"/>
        <v>0</v>
      </c>
      <c r="D779" t="e">
        <f t="shared" si="133"/>
        <v>#N/A</v>
      </c>
      <c r="E779" s="85"/>
      <c r="F779"/>
      <c r="I779" s="84" t="e">
        <f t="shared" si="134"/>
        <v>#DIV/0!</v>
      </c>
      <c r="J779" s="84" t="str">
        <f t="shared" si="135"/>
        <v>NONE</v>
      </c>
      <c r="K779" s="84"/>
      <c r="L779" s="83">
        <f t="shared" si="136"/>
        <v>0</v>
      </c>
      <c r="M779" s="82" t="str">
        <f t="shared" si="137"/>
        <v/>
      </c>
      <c r="N779">
        <f t="shared" si="138"/>
        <v>0</v>
      </c>
      <c r="O779">
        <f t="shared" si="139"/>
        <v>0</v>
      </c>
      <c r="Q779" t="e">
        <f t="shared" si="140"/>
        <v>#DIV/0!</v>
      </c>
      <c r="R779" s="80" t="e">
        <f t="shared" si="141"/>
        <v>#DIV/0!</v>
      </c>
      <c r="S779">
        <f t="shared" si="142"/>
        <v>0</v>
      </c>
    </row>
    <row r="780" spans="2:21" x14ac:dyDescent="0.25">
      <c r="B780" s="84">
        <f t="shared" si="132"/>
        <v>0</v>
      </c>
      <c r="D780" t="e">
        <f t="shared" si="133"/>
        <v>#N/A</v>
      </c>
      <c r="E780" s="85"/>
      <c r="F780"/>
      <c r="I780" s="84" t="e">
        <f t="shared" si="134"/>
        <v>#DIV/0!</v>
      </c>
      <c r="J780" s="84" t="str">
        <f t="shared" si="135"/>
        <v>NONE</v>
      </c>
      <c r="K780" s="84"/>
      <c r="L780" s="83">
        <f t="shared" si="136"/>
        <v>0</v>
      </c>
      <c r="M780" s="82" t="str">
        <f t="shared" si="137"/>
        <v/>
      </c>
      <c r="N780">
        <f t="shared" si="138"/>
        <v>0</v>
      </c>
      <c r="O780">
        <f t="shared" si="139"/>
        <v>0</v>
      </c>
      <c r="Q780" t="e">
        <f t="shared" si="140"/>
        <v>#DIV/0!</v>
      </c>
      <c r="R780" s="80" t="e">
        <f t="shared" si="141"/>
        <v>#DIV/0!</v>
      </c>
      <c r="S780">
        <f t="shared" si="142"/>
        <v>0</v>
      </c>
    </row>
    <row r="781" spans="2:21" x14ac:dyDescent="0.25">
      <c r="B781" s="84">
        <f t="shared" si="132"/>
        <v>0</v>
      </c>
      <c r="D781" t="e">
        <f t="shared" si="133"/>
        <v>#N/A</v>
      </c>
      <c r="E781" s="85"/>
      <c r="F781"/>
      <c r="I781" s="84" t="e">
        <f t="shared" si="134"/>
        <v>#DIV/0!</v>
      </c>
      <c r="J781" s="84" t="str">
        <f t="shared" si="135"/>
        <v>NONE</v>
      </c>
      <c r="K781" s="84"/>
      <c r="L781" s="83">
        <f t="shared" si="136"/>
        <v>0</v>
      </c>
      <c r="M781" s="82" t="str">
        <f t="shared" si="137"/>
        <v/>
      </c>
      <c r="N781">
        <f t="shared" si="138"/>
        <v>0</v>
      </c>
      <c r="O781">
        <f t="shared" si="139"/>
        <v>0</v>
      </c>
      <c r="Q781" t="e">
        <f t="shared" si="140"/>
        <v>#DIV/0!</v>
      </c>
      <c r="R781" s="80" t="e">
        <f t="shared" si="141"/>
        <v>#DIV/0!</v>
      </c>
      <c r="S781">
        <f t="shared" si="142"/>
        <v>0</v>
      </c>
    </row>
    <row r="782" spans="2:21" x14ac:dyDescent="0.25">
      <c r="B782" s="84">
        <f t="shared" si="132"/>
        <v>0</v>
      </c>
      <c r="D782" t="e">
        <f t="shared" si="133"/>
        <v>#N/A</v>
      </c>
      <c r="E782" s="85"/>
      <c r="F782"/>
      <c r="I782" s="84" t="e">
        <f t="shared" si="134"/>
        <v>#DIV/0!</v>
      </c>
      <c r="J782" s="84" t="str">
        <f t="shared" si="135"/>
        <v>NONE</v>
      </c>
      <c r="K782" s="84"/>
      <c r="L782" s="83">
        <f t="shared" si="136"/>
        <v>0</v>
      </c>
      <c r="M782" s="82" t="str">
        <f t="shared" si="137"/>
        <v/>
      </c>
      <c r="N782">
        <f t="shared" si="138"/>
        <v>0</v>
      </c>
      <c r="O782">
        <f t="shared" si="139"/>
        <v>0</v>
      </c>
      <c r="Q782" t="e">
        <f t="shared" si="140"/>
        <v>#DIV/0!</v>
      </c>
      <c r="R782" s="80" t="e">
        <f t="shared" si="141"/>
        <v>#DIV/0!</v>
      </c>
      <c r="S782">
        <f t="shared" si="142"/>
        <v>0</v>
      </c>
    </row>
    <row r="783" spans="2:21" x14ac:dyDescent="0.25">
      <c r="B783" s="84">
        <f t="shared" si="132"/>
        <v>0</v>
      </c>
      <c r="D783" t="e">
        <f t="shared" si="133"/>
        <v>#N/A</v>
      </c>
      <c r="E783" s="85"/>
      <c r="F783"/>
      <c r="I783" s="84" t="e">
        <f t="shared" si="134"/>
        <v>#DIV/0!</v>
      </c>
      <c r="J783" s="84" t="str">
        <f t="shared" si="135"/>
        <v>NONE</v>
      </c>
      <c r="K783" s="84"/>
      <c r="L783" s="83">
        <f t="shared" si="136"/>
        <v>0</v>
      </c>
      <c r="M783" s="82" t="str">
        <f t="shared" si="137"/>
        <v/>
      </c>
      <c r="N783">
        <f t="shared" si="138"/>
        <v>0</v>
      </c>
      <c r="O783">
        <f t="shared" si="139"/>
        <v>0</v>
      </c>
      <c r="Q783" t="e">
        <f t="shared" si="140"/>
        <v>#DIV/0!</v>
      </c>
      <c r="R783" s="80" t="e">
        <f t="shared" si="141"/>
        <v>#DIV/0!</v>
      </c>
      <c r="S783">
        <f t="shared" si="142"/>
        <v>0</v>
      </c>
    </row>
    <row r="784" spans="2:21" x14ac:dyDescent="0.25">
      <c r="B784" s="84">
        <f t="shared" si="132"/>
        <v>0</v>
      </c>
      <c r="D784" t="e">
        <f t="shared" si="133"/>
        <v>#N/A</v>
      </c>
      <c r="E784" s="85"/>
      <c r="F784"/>
      <c r="I784" s="84" t="e">
        <f t="shared" si="134"/>
        <v>#DIV/0!</v>
      </c>
      <c r="J784" s="84" t="str">
        <f t="shared" si="135"/>
        <v>NONE</v>
      </c>
      <c r="K784" s="84"/>
      <c r="L784" s="83">
        <f t="shared" si="136"/>
        <v>0</v>
      </c>
      <c r="M784" s="82" t="str">
        <f t="shared" si="137"/>
        <v/>
      </c>
      <c r="N784">
        <f t="shared" si="138"/>
        <v>0</v>
      </c>
      <c r="O784">
        <f t="shared" si="139"/>
        <v>0</v>
      </c>
      <c r="Q784" t="e">
        <f t="shared" si="140"/>
        <v>#DIV/0!</v>
      </c>
      <c r="R784" s="80" t="e">
        <f t="shared" si="141"/>
        <v>#DIV/0!</v>
      </c>
      <c r="S784">
        <f t="shared" si="142"/>
        <v>0</v>
      </c>
    </row>
    <row r="785" spans="2:21" x14ac:dyDescent="0.25">
      <c r="B785" s="84">
        <f t="shared" si="132"/>
        <v>0</v>
      </c>
      <c r="D785" t="e">
        <f t="shared" si="133"/>
        <v>#N/A</v>
      </c>
      <c r="E785" s="85"/>
      <c r="F785"/>
      <c r="I785" s="84" t="e">
        <f t="shared" si="134"/>
        <v>#DIV/0!</v>
      </c>
      <c r="J785" s="84" t="str">
        <f t="shared" si="135"/>
        <v>NONE</v>
      </c>
      <c r="K785" s="84"/>
      <c r="L785" s="83">
        <f t="shared" si="136"/>
        <v>0</v>
      </c>
      <c r="M785" s="82" t="str">
        <f t="shared" si="137"/>
        <v/>
      </c>
      <c r="N785">
        <f t="shared" si="138"/>
        <v>0</v>
      </c>
      <c r="O785">
        <f t="shared" si="139"/>
        <v>0</v>
      </c>
      <c r="Q785" t="e">
        <f t="shared" si="140"/>
        <v>#DIV/0!</v>
      </c>
      <c r="R785" s="80" t="e">
        <f t="shared" si="141"/>
        <v>#DIV/0!</v>
      </c>
      <c r="S785">
        <f t="shared" si="142"/>
        <v>0</v>
      </c>
    </row>
    <row r="786" spans="2:21" x14ac:dyDescent="0.25">
      <c r="B786" s="84">
        <f t="shared" si="132"/>
        <v>0</v>
      </c>
      <c r="D786" t="e">
        <f t="shared" si="133"/>
        <v>#N/A</v>
      </c>
      <c r="E786" s="85"/>
      <c r="F786"/>
      <c r="I786" s="84" t="e">
        <f t="shared" si="134"/>
        <v>#DIV/0!</v>
      </c>
      <c r="J786" s="84" t="str">
        <f t="shared" si="135"/>
        <v>NONE</v>
      </c>
      <c r="K786" s="84"/>
      <c r="L786" s="83">
        <f t="shared" si="136"/>
        <v>0</v>
      </c>
      <c r="M786" s="82" t="str">
        <f t="shared" si="137"/>
        <v/>
      </c>
      <c r="N786">
        <f t="shared" si="138"/>
        <v>0</v>
      </c>
      <c r="O786">
        <f t="shared" si="139"/>
        <v>0</v>
      </c>
      <c r="Q786" t="e">
        <f t="shared" si="140"/>
        <v>#DIV/0!</v>
      </c>
      <c r="R786" s="80" t="e">
        <f t="shared" si="141"/>
        <v>#DIV/0!</v>
      </c>
      <c r="S786">
        <f t="shared" si="142"/>
        <v>0</v>
      </c>
    </row>
    <row r="787" spans="2:21" x14ac:dyDescent="0.25">
      <c r="B787" s="84">
        <f t="shared" si="132"/>
        <v>0</v>
      </c>
      <c r="D787" t="e">
        <f t="shared" si="133"/>
        <v>#N/A</v>
      </c>
      <c r="E787" s="85"/>
      <c r="F787"/>
      <c r="I787" s="84" t="e">
        <f t="shared" si="134"/>
        <v>#DIV/0!</v>
      </c>
      <c r="J787" s="84" t="str">
        <f t="shared" si="135"/>
        <v>NONE</v>
      </c>
      <c r="K787" s="84"/>
      <c r="L787" s="83">
        <f t="shared" si="136"/>
        <v>0</v>
      </c>
      <c r="M787" s="82" t="str">
        <f t="shared" si="137"/>
        <v/>
      </c>
      <c r="N787">
        <f t="shared" si="138"/>
        <v>0</v>
      </c>
      <c r="O787">
        <f t="shared" si="139"/>
        <v>0</v>
      </c>
      <c r="Q787" t="e">
        <f t="shared" si="140"/>
        <v>#DIV/0!</v>
      </c>
      <c r="R787" s="80" t="e">
        <f t="shared" si="141"/>
        <v>#DIV/0!</v>
      </c>
      <c r="S787">
        <f t="shared" si="142"/>
        <v>0</v>
      </c>
    </row>
    <row r="788" spans="2:21" x14ac:dyDescent="0.25">
      <c r="B788" s="84">
        <f t="shared" si="132"/>
        <v>0</v>
      </c>
      <c r="D788" t="e">
        <f t="shared" si="133"/>
        <v>#N/A</v>
      </c>
      <c r="E788" s="85"/>
      <c r="F788"/>
      <c r="I788" s="84" t="e">
        <f t="shared" si="134"/>
        <v>#DIV/0!</v>
      </c>
      <c r="J788" s="84" t="str">
        <f t="shared" si="135"/>
        <v>NONE</v>
      </c>
      <c r="K788" s="84"/>
      <c r="L788" s="83">
        <f t="shared" si="136"/>
        <v>0</v>
      </c>
      <c r="M788" s="82" t="str">
        <f t="shared" si="137"/>
        <v/>
      </c>
      <c r="N788">
        <f t="shared" si="138"/>
        <v>0</v>
      </c>
      <c r="O788">
        <f t="shared" si="139"/>
        <v>0</v>
      </c>
      <c r="Q788" t="e">
        <f t="shared" si="140"/>
        <v>#DIV/0!</v>
      </c>
      <c r="R788" s="80" t="e">
        <f t="shared" si="141"/>
        <v>#DIV/0!</v>
      </c>
      <c r="S788">
        <f t="shared" si="142"/>
        <v>0</v>
      </c>
    </row>
    <row r="789" spans="2:21" x14ac:dyDescent="0.25">
      <c r="B789" s="84">
        <f t="shared" si="132"/>
        <v>0</v>
      </c>
      <c r="D789" t="e">
        <f t="shared" si="133"/>
        <v>#N/A</v>
      </c>
      <c r="E789" s="85"/>
      <c r="F789"/>
      <c r="I789" s="84" t="e">
        <f t="shared" si="134"/>
        <v>#DIV/0!</v>
      </c>
      <c r="J789" s="84" t="str">
        <f t="shared" si="135"/>
        <v>NONE</v>
      </c>
      <c r="K789" s="84"/>
      <c r="L789" s="83">
        <f t="shared" si="136"/>
        <v>0</v>
      </c>
      <c r="M789" s="82" t="str">
        <f t="shared" si="137"/>
        <v/>
      </c>
      <c r="N789">
        <f t="shared" si="138"/>
        <v>0</v>
      </c>
      <c r="O789">
        <f t="shared" si="139"/>
        <v>0</v>
      </c>
      <c r="Q789" t="e">
        <f t="shared" si="140"/>
        <v>#DIV/0!</v>
      </c>
      <c r="R789" s="80" t="e">
        <f t="shared" si="141"/>
        <v>#DIV/0!</v>
      </c>
      <c r="S789">
        <f t="shared" si="142"/>
        <v>0</v>
      </c>
    </row>
    <row r="790" spans="2:21" x14ac:dyDescent="0.25">
      <c r="B790" s="84">
        <f t="shared" si="132"/>
        <v>0</v>
      </c>
      <c r="D790" t="e">
        <f t="shared" si="133"/>
        <v>#N/A</v>
      </c>
      <c r="E790" s="85"/>
      <c r="F790"/>
      <c r="I790" s="84" t="e">
        <f t="shared" si="134"/>
        <v>#DIV/0!</v>
      </c>
      <c r="J790" s="84" t="str">
        <f t="shared" si="135"/>
        <v>NONE</v>
      </c>
      <c r="K790" s="84"/>
      <c r="L790" s="83">
        <f t="shared" si="136"/>
        <v>0</v>
      </c>
      <c r="M790" s="82" t="str">
        <f t="shared" si="137"/>
        <v/>
      </c>
      <c r="N790">
        <f t="shared" si="138"/>
        <v>0</v>
      </c>
      <c r="O790">
        <f t="shared" si="139"/>
        <v>0</v>
      </c>
      <c r="Q790" t="e">
        <f t="shared" si="140"/>
        <v>#DIV/0!</v>
      </c>
      <c r="R790" s="80" t="e">
        <f t="shared" si="141"/>
        <v>#DIV/0!</v>
      </c>
      <c r="S790">
        <f t="shared" si="142"/>
        <v>0</v>
      </c>
      <c r="U790">
        <f>IF(J790="CHECK",1,0)</f>
        <v>0</v>
      </c>
    </row>
    <row r="791" spans="2:21" x14ac:dyDescent="0.25">
      <c r="B791" s="84">
        <f t="shared" si="132"/>
        <v>0</v>
      </c>
      <c r="D791" t="e">
        <f t="shared" si="133"/>
        <v>#N/A</v>
      </c>
      <c r="E791" s="85"/>
      <c r="F791"/>
      <c r="I791" s="84" t="e">
        <f t="shared" si="134"/>
        <v>#DIV/0!</v>
      </c>
      <c r="J791" s="84" t="str">
        <f t="shared" si="135"/>
        <v>NONE</v>
      </c>
      <c r="K791" s="84"/>
      <c r="L791" s="83">
        <f t="shared" si="136"/>
        <v>0</v>
      </c>
      <c r="M791" s="82" t="str">
        <f t="shared" si="137"/>
        <v/>
      </c>
      <c r="N791">
        <f t="shared" si="138"/>
        <v>0</v>
      </c>
      <c r="O791">
        <f t="shared" si="139"/>
        <v>0</v>
      </c>
      <c r="Q791" t="e">
        <f t="shared" si="140"/>
        <v>#DIV/0!</v>
      </c>
      <c r="R791" s="80" t="e">
        <f t="shared" si="141"/>
        <v>#DIV/0!</v>
      </c>
      <c r="S791">
        <f t="shared" si="142"/>
        <v>0</v>
      </c>
    </row>
    <row r="792" spans="2:21" x14ac:dyDescent="0.25">
      <c r="B792" s="84">
        <f t="shared" si="132"/>
        <v>0</v>
      </c>
      <c r="D792" t="e">
        <f t="shared" si="133"/>
        <v>#N/A</v>
      </c>
      <c r="E792" s="85"/>
      <c r="F792"/>
      <c r="I792" s="84" t="e">
        <f t="shared" si="134"/>
        <v>#DIV/0!</v>
      </c>
      <c r="J792" s="84" t="str">
        <f t="shared" si="135"/>
        <v>NONE</v>
      </c>
      <c r="K792" s="84"/>
      <c r="L792" s="83">
        <f t="shared" si="136"/>
        <v>0</v>
      </c>
      <c r="M792" s="82" t="str">
        <f t="shared" si="137"/>
        <v/>
      </c>
      <c r="N792">
        <f t="shared" si="138"/>
        <v>0</v>
      </c>
      <c r="O792">
        <f t="shared" si="139"/>
        <v>0</v>
      </c>
      <c r="Q792" t="e">
        <f t="shared" si="140"/>
        <v>#DIV/0!</v>
      </c>
      <c r="R792" s="80" t="e">
        <f t="shared" si="141"/>
        <v>#DIV/0!</v>
      </c>
      <c r="S792">
        <f t="shared" si="142"/>
        <v>0</v>
      </c>
    </row>
    <row r="793" spans="2:21" x14ac:dyDescent="0.25">
      <c r="B793" s="84">
        <f t="shared" si="132"/>
        <v>0</v>
      </c>
      <c r="D793" t="e">
        <f t="shared" si="133"/>
        <v>#N/A</v>
      </c>
      <c r="E793" s="85"/>
      <c r="F793"/>
      <c r="I793" s="84" t="e">
        <f t="shared" si="134"/>
        <v>#DIV/0!</v>
      </c>
      <c r="J793" s="84" t="str">
        <f t="shared" si="135"/>
        <v>NONE</v>
      </c>
      <c r="K793" s="84"/>
      <c r="L793" s="83">
        <f t="shared" si="136"/>
        <v>0</v>
      </c>
      <c r="M793" s="82" t="str">
        <f t="shared" si="137"/>
        <v/>
      </c>
      <c r="N793">
        <f t="shared" si="138"/>
        <v>0</v>
      </c>
      <c r="O793">
        <f t="shared" si="139"/>
        <v>0</v>
      </c>
      <c r="Q793" t="e">
        <f t="shared" si="140"/>
        <v>#DIV/0!</v>
      </c>
      <c r="R793" s="80" t="e">
        <f t="shared" si="141"/>
        <v>#DIV/0!</v>
      </c>
      <c r="S793">
        <f t="shared" si="142"/>
        <v>0</v>
      </c>
      <c r="U793">
        <f>IF(J793="CHECK",1,0)</f>
        <v>0</v>
      </c>
    </row>
    <row r="794" spans="2:21" x14ac:dyDescent="0.25">
      <c r="B794" s="84">
        <f t="shared" si="132"/>
        <v>0</v>
      </c>
      <c r="D794" t="e">
        <f t="shared" si="133"/>
        <v>#N/A</v>
      </c>
      <c r="E794" s="85"/>
      <c r="F794"/>
      <c r="I794" s="84" t="e">
        <f t="shared" si="134"/>
        <v>#DIV/0!</v>
      </c>
      <c r="J794" s="84" t="str">
        <f t="shared" si="135"/>
        <v>NONE</v>
      </c>
      <c r="K794" s="84"/>
      <c r="L794" s="83">
        <f t="shared" si="136"/>
        <v>0</v>
      </c>
      <c r="M794" s="82" t="str">
        <f t="shared" si="137"/>
        <v/>
      </c>
      <c r="N794">
        <f t="shared" si="138"/>
        <v>0</v>
      </c>
      <c r="O794">
        <f t="shared" si="139"/>
        <v>0</v>
      </c>
      <c r="Q794" t="e">
        <f t="shared" si="140"/>
        <v>#DIV/0!</v>
      </c>
      <c r="R794" s="80" t="e">
        <f t="shared" si="141"/>
        <v>#DIV/0!</v>
      </c>
      <c r="S794">
        <f t="shared" si="142"/>
        <v>0</v>
      </c>
    </row>
    <row r="795" spans="2:21" x14ac:dyDescent="0.25">
      <c r="B795" s="84">
        <f t="shared" si="132"/>
        <v>0</v>
      </c>
      <c r="D795" t="e">
        <f t="shared" si="133"/>
        <v>#N/A</v>
      </c>
      <c r="E795" s="85"/>
      <c r="F795"/>
      <c r="I795" s="84" t="e">
        <f t="shared" si="134"/>
        <v>#DIV/0!</v>
      </c>
      <c r="J795" s="84" t="str">
        <f t="shared" si="135"/>
        <v>NONE</v>
      </c>
      <c r="K795" s="84"/>
      <c r="L795" s="83">
        <f t="shared" si="136"/>
        <v>0</v>
      </c>
      <c r="M795" s="82" t="str">
        <f t="shared" si="137"/>
        <v/>
      </c>
      <c r="N795">
        <f t="shared" si="138"/>
        <v>0</v>
      </c>
      <c r="O795">
        <f t="shared" si="139"/>
        <v>0</v>
      </c>
      <c r="Q795" t="e">
        <f t="shared" si="140"/>
        <v>#DIV/0!</v>
      </c>
      <c r="R795" s="80" t="e">
        <f t="shared" si="141"/>
        <v>#DIV/0!</v>
      </c>
      <c r="S795">
        <f t="shared" si="142"/>
        <v>0</v>
      </c>
    </row>
    <row r="796" spans="2:21" x14ac:dyDescent="0.25">
      <c r="B796" s="84">
        <f t="shared" si="132"/>
        <v>0</v>
      </c>
      <c r="D796" t="e">
        <f t="shared" si="133"/>
        <v>#N/A</v>
      </c>
      <c r="E796" s="85"/>
      <c r="F796"/>
      <c r="I796" s="84" t="e">
        <f t="shared" si="134"/>
        <v>#DIV/0!</v>
      </c>
      <c r="J796" s="84" t="str">
        <f t="shared" si="135"/>
        <v>NONE</v>
      </c>
      <c r="K796" s="84"/>
      <c r="L796" s="83">
        <f t="shared" si="136"/>
        <v>0</v>
      </c>
      <c r="M796" s="82" t="str">
        <f t="shared" si="137"/>
        <v/>
      </c>
      <c r="N796">
        <f t="shared" si="138"/>
        <v>0</v>
      </c>
      <c r="O796">
        <f t="shared" si="139"/>
        <v>0</v>
      </c>
      <c r="Q796" t="e">
        <f t="shared" si="140"/>
        <v>#DIV/0!</v>
      </c>
      <c r="R796" s="80" t="e">
        <f t="shared" si="141"/>
        <v>#DIV/0!</v>
      </c>
      <c r="S796">
        <f t="shared" si="142"/>
        <v>0</v>
      </c>
    </row>
    <row r="797" spans="2:21" x14ac:dyDescent="0.25">
      <c r="B797" s="84">
        <f t="shared" si="132"/>
        <v>0</v>
      </c>
      <c r="D797" t="e">
        <f t="shared" si="133"/>
        <v>#N/A</v>
      </c>
      <c r="E797" s="85"/>
      <c r="F797"/>
      <c r="I797" s="84" t="e">
        <f t="shared" si="134"/>
        <v>#DIV/0!</v>
      </c>
      <c r="J797" s="84" t="str">
        <f t="shared" si="135"/>
        <v>NONE</v>
      </c>
      <c r="K797" s="84"/>
      <c r="L797" s="83">
        <f t="shared" si="136"/>
        <v>0</v>
      </c>
      <c r="M797" s="82" t="str">
        <f t="shared" si="137"/>
        <v/>
      </c>
      <c r="N797">
        <f t="shared" si="138"/>
        <v>0</v>
      </c>
      <c r="O797">
        <f t="shared" si="139"/>
        <v>0</v>
      </c>
      <c r="Q797" t="e">
        <f t="shared" si="140"/>
        <v>#DIV/0!</v>
      </c>
      <c r="R797" s="80" t="e">
        <f t="shared" si="141"/>
        <v>#DIV/0!</v>
      </c>
      <c r="S797">
        <f t="shared" si="142"/>
        <v>0</v>
      </c>
    </row>
    <row r="798" spans="2:21" x14ac:dyDescent="0.25">
      <c r="B798" s="84">
        <f t="shared" si="132"/>
        <v>0</v>
      </c>
      <c r="D798" t="e">
        <f t="shared" si="133"/>
        <v>#N/A</v>
      </c>
      <c r="E798" s="85"/>
      <c r="F798"/>
      <c r="I798" s="84" t="e">
        <f t="shared" si="134"/>
        <v>#DIV/0!</v>
      </c>
      <c r="J798" s="84" t="str">
        <f t="shared" si="135"/>
        <v>NONE</v>
      </c>
      <c r="K798" s="84"/>
      <c r="L798" s="83">
        <f t="shared" si="136"/>
        <v>0</v>
      </c>
      <c r="M798" s="82" t="str">
        <f t="shared" si="137"/>
        <v/>
      </c>
      <c r="N798">
        <f t="shared" si="138"/>
        <v>0</v>
      </c>
      <c r="O798">
        <f t="shared" si="139"/>
        <v>0</v>
      </c>
      <c r="Q798" t="e">
        <f t="shared" si="140"/>
        <v>#DIV/0!</v>
      </c>
      <c r="R798" s="80" t="e">
        <f t="shared" si="141"/>
        <v>#DIV/0!</v>
      </c>
      <c r="S798">
        <f t="shared" si="142"/>
        <v>0</v>
      </c>
    </row>
    <row r="799" spans="2:21" x14ac:dyDescent="0.25">
      <c r="B799" s="84">
        <f t="shared" si="132"/>
        <v>0</v>
      </c>
      <c r="D799" t="e">
        <f t="shared" si="133"/>
        <v>#N/A</v>
      </c>
      <c r="E799" s="85"/>
      <c r="F799"/>
      <c r="I799" s="84" t="e">
        <f t="shared" si="134"/>
        <v>#DIV/0!</v>
      </c>
      <c r="J799" s="84" t="str">
        <f t="shared" si="135"/>
        <v>NONE</v>
      </c>
      <c r="K799" s="84"/>
      <c r="L799" s="83">
        <f t="shared" si="136"/>
        <v>0</v>
      </c>
      <c r="M799" s="82" t="str">
        <f t="shared" si="137"/>
        <v/>
      </c>
      <c r="N799">
        <f t="shared" si="138"/>
        <v>0</v>
      </c>
      <c r="O799">
        <f t="shared" si="139"/>
        <v>0</v>
      </c>
      <c r="Q799" t="e">
        <f t="shared" si="140"/>
        <v>#DIV/0!</v>
      </c>
      <c r="R799" s="80" t="e">
        <f t="shared" si="141"/>
        <v>#DIV/0!</v>
      </c>
      <c r="S799">
        <f t="shared" si="142"/>
        <v>0</v>
      </c>
    </row>
    <row r="800" spans="2:21" x14ac:dyDescent="0.25">
      <c r="B800" s="84">
        <f t="shared" si="132"/>
        <v>0</v>
      </c>
      <c r="D800" t="e">
        <f t="shared" si="133"/>
        <v>#N/A</v>
      </c>
      <c r="E800" s="85"/>
      <c r="F800"/>
      <c r="I800" s="84" t="e">
        <f t="shared" si="134"/>
        <v>#DIV/0!</v>
      </c>
      <c r="J800" s="84" t="str">
        <f t="shared" si="135"/>
        <v>NONE</v>
      </c>
      <c r="K800" s="84"/>
      <c r="L800" s="83">
        <f t="shared" si="136"/>
        <v>0</v>
      </c>
      <c r="M800" s="82" t="str">
        <f t="shared" si="137"/>
        <v/>
      </c>
      <c r="N800">
        <f t="shared" si="138"/>
        <v>0</v>
      </c>
      <c r="O800">
        <f t="shared" si="139"/>
        <v>0</v>
      </c>
      <c r="Q800" t="e">
        <f t="shared" si="140"/>
        <v>#DIV/0!</v>
      </c>
      <c r="R800" s="80" t="e">
        <f t="shared" si="141"/>
        <v>#DIV/0!</v>
      </c>
      <c r="S800">
        <f t="shared" si="142"/>
        <v>0</v>
      </c>
      <c r="U800">
        <f>IF(J800="CHECK",1,0)</f>
        <v>0</v>
      </c>
    </row>
    <row r="801" spans="2:21" x14ac:dyDescent="0.25">
      <c r="B801" s="84">
        <f t="shared" si="132"/>
        <v>0</v>
      </c>
      <c r="D801" t="e">
        <f t="shared" si="133"/>
        <v>#N/A</v>
      </c>
      <c r="E801" s="85"/>
      <c r="F801"/>
      <c r="I801" s="84" t="e">
        <f t="shared" si="134"/>
        <v>#DIV/0!</v>
      </c>
      <c r="J801" s="84" t="str">
        <f t="shared" si="135"/>
        <v>NONE</v>
      </c>
      <c r="K801" s="84"/>
      <c r="L801" s="83">
        <f t="shared" si="136"/>
        <v>0</v>
      </c>
      <c r="M801" s="82" t="str">
        <f t="shared" si="137"/>
        <v/>
      </c>
      <c r="N801">
        <f t="shared" si="138"/>
        <v>0</v>
      </c>
      <c r="O801">
        <f t="shared" si="139"/>
        <v>0</v>
      </c>
      <c r="Q801" t="e">
        <f t="shared" si="140"/>
        <v>#DIV/0!</v>
      </c>
      <c r="R801" s="80" t="e">
        <f t="shared" si="141"/>
        <v>#DIV/0!</v>
      </c>
      <c r="S801">
        <f t="shared" si="142"/>
        <v>0</v>
      </c>
      <c r="U801">
        <f>IF(J801="CHECK",1,0)</f>
        <v>0</v>
      </c>
    </row>
    <row r="802" spans="2:21" x14ac:dyDescent="0.25">
      <c r="B802" s="84">
        <f t="shared" si="132"/>
        <v>0</v>
      </c>
      <c r="D802" t="e">
        <f t="shared" si="133"/>
        <v>#N/A</v>
      </c>
      <c r="E802" s="85"/>
      <c r="F802"/>
      <c r="I802" s="84" t="e">
        <f t="shared" si="134"/>
        <v>#DIV/0!</v>
      </c>
      <c r="J802" s="84" t="str">
        <f t="shared" si="135"/>
        <v>NONE</v>
      </c>
      <c r="K802" s="84"/>
      <c r="L802" s="83">
        <f t="shared" si="136"/>
        <v>0</v>
      </c>
      <c r="M802" s="82" t="str">
        <f t="shared" si="137"/>
        <v/>
      </c>
      <c r="N802">
        <f t="shared" si="138"/>
        <v>0</v>
      </c>
      <c r="O802">
        <f t="shared" si="139"/>
        <v>0</v>
      </c>
      <c r="Q802" t="e">
        <f t="shared" si="140"/>
        <v>#DIV/0!</v>
      </c>
      <c r="R802" s="80" t="e">
        <f t="shared" si="141"/>
        <v>#DIV/0!</v>
      </c>
      <c r="S802">
        <f t="shared" si="142"/>
        <v>0</v>
      </c>
    </row>
    <row r="803" spans="2:21" x14ac:dyDescent="0.25">
      <c r="B803" s="84">
        <f t="shared" si="132"/>
        <v>0</v>
      </c>
      <c r="D803" t="e">
        <f t="shared" si="133"/>
        <v>#N/A</v>
      </c>
      <c r="E803" s="85"/>
      <c r="F803"/>
      <c r="I803" s="84" t="e">
        <f t="shared" si="134"/>
        <v>#DIV/0!</v>
      </c>
      <c r="J803" s="84" t="str">
        <f t="shared" si="135"/>
        <v>NONE</v>
      </c>
      <c r="K803" s="84"/>
      <c r="L803" s="83">
        <f t="shared" si="136"/>
        <v>0</v>
      </c>
      <c r="M803" s="82" t="str">
        <f t="shared" si="137"/>
        <v/>
      </c>
      <c r="N803">
        <f t="shared" si="138"/>
        <v>0</v>
      </c>
      <c r="O803">
        <f t="shared" si="139"/>
        <v>0</v>
      </c>
      <c r="Q803" t="e">
        <f t="shared" si="140"/>
        <v>#DIV/0!</v>
      </c>
      <c r="R803" s="80" t="e">
        <f t="shared" si="141"/>
        <v>#DIV/0!</v>
      </c>
      <c r="S803">
        <f t="shared" si="142"/>
        <v>0</v>
      </c>
    </row>
    <row r="804" spans="2:21" x14ac:dyDescent="0.25">
      <c r="B804" s="84">
        <f t="shared" si="132"/>
        <v>0</v>
      </c>
      <c r="D804" t="e">
        <f t="shared" si="133"/>
        <v>#N/A</v>
      </c>
      <c r="E804" s="85"/>
      <c r="F804"/>
      <c r="I804" s="84" t="e">
        <f t="shared" si="134"/>
        <v>#DIV/0!</v>
      </c>
      <c r="J804" s="84" t="str">
        <f t="shared" si="135"/>
        <v>NONE</v>
      </c>
      <c r="K804" s="84"/>
      <c r="L804" s="83">
        <f t="shared" si="136"/>
        <v>0</v>
      </c>
      <c r="M804" s="82" t="str">
        <f t="shared" si="137"/>
        <v/>
      </c>
      <c r="N804">
        <f t="shared" si="138"/>
        <v>0</v>
      </c>
      <c r="O804">
        <f t="shared" si="139"/>
        <v>0</v>
      </c>
      <c r="Q804" t="e">
        <f t="shared" si="140"/>
        <v>#DIV/0!</v>
      </c>
      <c r="R804" s="80" t="e">
        <f t="shared" si="141"/>
        <v>#DIV/0!</v>
      </c>
      <c r="S804">
        <f t="shared" si="142"/>
        <v>0</v>
      </c>
    </row>
    <row r="805" spans="2:21" x14ac:dyDescent="0.25">
      <c r="B805" s="84">
        <f t="shared" si="132"/>
        <v>0</v>
      </c>
      <c r="D805" t="e">
        <f t="shared" si="133"/>
        <v>#N/A</v>
      </c>
      <c r="E805" s="85"/>
      <c r="F805"/>
      <c r="I805" s="84" t="e">
        <f t="shared" si="134"/>
        <v>#DIV/0!</v>
      </c>
      <c r="J805" s="84" t="str">
        <f t="shared" si="135"/>
        <v>NONE</v>
      </c>
      <c r="K805" s="84"/>
      <c r="L805" s="83">
        <f t="shared" si="136"/>
        <v>0</v>
      </c>
      <c r="M805" s="82" t="str">
        <f t="shared" si="137"/>
        <v/>
      </c>
      <c r="N805">
        <f t="shared" si="138"/>
        <v>0</v>
      </c>
      <c r="O805">
        <f t="shared" si="139"/>
        <v>0</v>
      </c>
      <c r="Q805" t="e">
        <f t="shared" si="140"/>
        <v>#DIV/0!</v>
      </c>
      <c r="R805" s="80" t="e">
        <f t="shared" si="141"/>
        <v>#DIV/0!</v>
      </c>
      <c r="S805">
        <f t="shared" si="142"/>
        <v>0</v>
      </c>
    </row>
    <row r="806" spans="2:21" x14ac:dyDescent="0.25">
      <c r="B806" s="84">
        <f t="shared" si="132"/>
        <v>0</v>
      </c>
      <c r="D806" t="e">
        <f t="shared" si="133"/>
        <v>#N/A</v>
      </c>
      <c r="E806" s="85"/>
      <c r="F806"/>
      <c r="I806" s="84" t="e">
        <f t="shared" si="134"/>
        <v>#DIV/0!</v>
      </c>
      <c r="J806" s="84" t="str">
        <f t="shared" si="135"/>
        <v>NONE</v>
      </c>
      <c r="K806" s="84"/>
      <c r="L806" s="83">
        <f t="shared" si="136"/>
        <v>0</v>
      </c>
      <c r="M806" s="82" t="str">
        <f t="shared" si="137"/>
        <v/>
      </c>
      <c r="N806">
        <f t="shared" si="138"/>
        <v>0</v>
      </c>
      <c r="O806">
        <f t="shared" si="139"/>
        <v>0</v>
      </c>
      <c r="Q806" t="e">
        <f t="shared" si="140"/>
        <v>#DIV/0!</v>
      </c>
      <c r="R806" s="80" t="e">
        <f t="shared" si="141"/>
        <v>#DIV/0!</v>
      </c>
      <c r="S806">
        <f t="shared" si="142"/>
        <v>0</v>
      </c>
    </row>
    <row r="807" spans="2:21" x14ac:dyDescent="0.25">
      <c r="B807" s="84">
        <f t="shared" si="132"/>
        <v>0</v>
      </c>
      <c r="D807" t="e">
        <f t="shared" si="133"/>
        <v>#N/A</v>
      </c>
      <c r="E807" s="85"/>
      <c r="F807"/>
      <c r="I807" s="84" t="e">
        <f t="shared" si="134"/>
        <v>#DIV/0!</v>
      </c>
      <c r="J807" s="84" t="str">
        <f t="shared" si="135"/>
        <v>NONE</v>
      </c>
      <c r="K807" s="84"/>
      <c r="L807" s="83">
        <f t="shared" si="136"/>
        <v>0</v>
      </c>
      <c r="M807" s="82" t="str">
        <f t="shared" si="137"/>
        <v/>
      </c>
      <c r="N807">
        <f t="shared" si="138"/>
        <v>0</v>
      </c>
      <c r="O807">
        <f t="shared" si="139"/>
        <v>0</v>
      </c>
      <c r="Q807" t="e">
        <f t="shared" si="140"/>
        <v>#DIV/0!</v>
      </c>
      <c r="R807" s="80" t="e">
        <f t="shared" si="141"/>
        <v>#DIV/0!</v>
      </c>
      <c r="S807">
        <f t="shared" si="142"/>
        <v>0</v>
      </c>
    </row>
    <row r="808" spans="2:21" x14ac:dyDescent="0.25">
      <c r="B808" s="84">
        <f t="shared" si="132"/>
        <v>0</v>
      </c>
      <c r="D808" t="e">
        <f t="shared" si="133"/>
        <v>#N/A</v>
      </c>
      <c r="E808" s="85"/>
      <c r="F808"/>
      <c r="I808" s="84" t="e">
        <f t="shared" si="134"/>
        <v>#DIV/0!</v>
      </c>
      <c r="J808" s="84" t="str">
        <f t="shared" si="135"/>
        <v>NONE</v>
      </c>
      <c r="K808" s="84"/>
      <c r="L808" s="83">
        <f t="shared" si="136"/>
        <v>0</v>
      </c>
      <c r="M808" s="82" t="str">
        <f t="shared" si="137"/>
        <v/>
      </c>
      <c r="N808">
        <f t="shared" si="138"/>
        <v>0</v>
      </c>
      <c r="O808">
        <f t="shared" si="139"/>
        <v>0</v>
      </c>
      <c r="Q808" t="e">
        <f t="shared" si="140"/>
        <v>#DIV/0!</v>
      </c>
      <c r="R808" s="80" t="e">
        <f t="shared" si="141"/>
        <v>#DIV/0!</v>
      </c>
      <c r="S808">
        <f t="shared" si="142"/>
        <v>0</v>
      </c>
    </row>
    <row r="809" spans="2:21" x14ac:dyDescent="0.25">
      <c r="B809" s="84">
        <f t="shared" si="132"/>
        <v>0</v>
      </c>
      <c r="D809" t="e">
        <f t="shared" si="133"/>
        <v>#N/A</v>
      </c>
      <c r="E809" s="85"/>
      <c r="F809"/>
      <c r="I809" s="84" t="e">
        <f t="shared" si="134"/>
        <v>#DIV/0!</v>
      </c>
      <c r="J809" s="84" t="str">
        <f t="shared" si="135"/>
        <v>NONE</v>
      </c>
      <c r="K809" s="84"/>
      <c r="L809" s="83">
        <f t="shared" si="136"/>
        <v>0</v>
      </c>
      <c r="M809" s="82" t="str">
        <f t="shared" si="137"/>
        <v/>
      </c>
      <c r="N809">
        <f t="shared" si="138"/>
        <v>0</v>
      </c>
      <c r="O809">
        <f t="shared" si="139"/>
        <v>0</v>
      </c>
      <c r="Q809" t="e">
        <f t="shared" si="140"/>
        <v>#DIV/0!</v>
      </c>
      <c r="R809" s="80" t="e">
        <f t="shared" si="141"/>
        <v>#DIV/0!</v>
      </c>
      <c r="S809">
        <f t="shared" si="142"/>
        <v>0</v>
      </c>
    </row>
    <row r="810" spans="2:21" x14ac:dyDescent="0.25">
      <c r="B810" s="84">
        <f t="shared" si="132"/>
        <v>0</v>
      </c>
      <c r="D810" t="e">
        <f t="shared" si="133"/>
        <v>#N/A</v>
      </c>
      <c r="E810" s="85"/>
      <c r="F810"/>
      <c r="I810" s="84" t="e">
        <f t="shared" si="134"/>
        <v>#DIV/0!</v>
      </c>
      <c r="J810" s="84" t="str">
        <f t="shared" si="135"/>
        <v>NONE</v>
      </c>
      <c r="K810" s="84"/>
      <c r="L810" s="83">
        <f t="shared" si="136"/>
        <v>0</v>
      </c>
      <c r="M810" s="82" t="str">
        <f t="shared" si="137"/>
        <v/>
      </c>
      <c r="N810">
        <f t="shared" si="138"/>
        <v>0</v>
      </c>
      <c r="O810">
        <f t="shared" si="139"/>
        <v>0</v>
      </c>
      <c r="Q810" t="e">
        <f t="shared" si="140"/>
        <v>#DIV/0!</v>
      </c>
      <c r="R810" s="80" t="e">
        <f t="shared" si="141"/>
        <v>#DIV/0!</v>
      </c>
      <c r="S810">
        <f t="shared" si="142"/>
        <v>0</v>
      </c>
    </row>
    <row r="811" spans="2:21" x14ac:dyDescent="0.25">
      <c r="B811" s="84">
        <f t="shared" si="132"/>
        <v>0</v>
      </c>
      <c r="D811" t="e">
        <f t="shared" si="133"/>
        <v>#N/A</v>
      </c>
      <c r="E811" s="85"/>
      <c r="F811"/>
      <c r="I811" s="84" t="e">
        <f t="shared" si="134"/>
        <v>#DIV/0!</v>
      </c>
      <c r="J811" s="84" t="str">
        <f t="shared" si="135"/>
        <v>NONE</v>
      </c>
      <c r="K811" s="84"/>
      <c r="L811" s="83">
        <f t="shared" si="136"/>
        <v>0</v>
      </c>
      <c r="M811" s="82" t="str">
        <f t="shared" si="137"/>
        <v/>
      </c>
      <c r="N811">
        <f t="shared" si="138"/>
        <v>0</v>
      </c>
      <c r="O811">
        <f t="shared" si="139"/>
        <v>0</v>
      </c>
      <c r="Q811" t="e">
        <f t="shared" si="140"/>
        <v>#DIV/0!</v>
      </c>
      <c r="R811" s="80" t="e">
        <f t="shared" si="141"/>
        <v>#DIV/0!</v>
      </c>
      <c r="S811">
        <f t="shared" si="142"/>
        <v>0</v>
      </c>
    </row>
    <row r="812" spans="2:21" x14ac:dyDescent="0.25">
      <c r="B812" s="84">
        <f t="shared" si="132"/>
        <v>0</v>
      </c>
      <c r="D812" t="e">
        <f t="shared" si="133"/>
        <v>#N/A</v>
      </c>
      <c r="E812" s="85"/>
      <c r="F812"/>
      <c r="I812" s="84" t="e">
        <f t="shared" si="134"/>
        <v>#DIV/0!</v>
      </c>
      <c r="J812" s="84" t="str">
        <f t="shared" si="135"/>
        <v>NONE</v>
      </c>
      <c r="K812" s="84"/>
      <c r="L812" s="83">
        <f t="shared" si="136"/>
        <v>0</v>
      </c>
      <c r="M812" s="82" t="str">
        <f t="shared" si="137"/>
        <v/>
      </c>
      <c r="N812">
        <f t="shared" si="138"/>
        <v>0</v>
      </c>
      <c r="O812">
        <f t="shared" si="139"/>
        <v>0</v>
      </c>
      <c r="Q812" t="e">
        <f t="shared" si="140"/>
        <v>#DIV/0!</v>
      </c>
      <c r="R812" s="80" t="e">
        <f t="shared" si="141"/>
        <v>#DIV/0!</v>
      </c>
      <c r="S812">
        <f t="shared" si="142"/>
        <v>0</v>
      </c>
    </row>
    <row r="813" spans="2:21" x14ac:dyDescent="0.25">
      <c r="B813" s="84">
        <f t="shared" si="132"/>
        <v>0</v>
      </c>
      <c r="D813" t="e">
        <f t="shared" si="133"/>
        <v>#N/A</v>
      </c>
      <c r="E813" s="85"/>
      <c r="F813"/>
      <c r="I813" s="84" t="e">
        <f t="shared" si="134"/>
        <v>#DIV/0!</v>
      </c>
      <c r="J813" s="84" t="str">
        <f t="shared" si="135"/>
        <v>NONE</v>
      </c>
      <c r="K813" s="84"/>
      <c r="L813" s="83">
        <f t="shared" si="136"/>
        <v>0</v>
      </c>
      <c r="M813" s="82" t="str">
        <f t="shared" si="137"/>
        <v/>
      </c>
      <c r="N813">
        <f t="shared" si="138"/>
        <v>0</v>
      </c>
      <c r="O813">
        <f t="shared" si="139"/>
        <v>0</v>
      </c>
      <c r="Q813" t="e">
        <f t="shared" si="140"/>
        <v>#DIV/0!</v>
      </c>
      <c r="R813" s="80" t="e">
        <f t="shared" si="141"/>
        <v>#DIV/0!</v>
      </c>
      <c r="S813">
        <f t="shared" si="142"/>
        <v>0</v>
      </c>
    </row>
    <row r="814" spans="2:21" x14ac:dyDescent="0.25">
      <c r="B814" s="84">
        <f t="shared" si="132"/>
        <v>0</v>
      </c>
      <c r="D814" t="e">
        <f t="shared" si="133"/>
        <v>#N/A</v>
      </c>
      <c r="E814" s="85"/>
      <c r="F814"/>
      <c r="I814" s="84" t="e">
        <f t="shared" si="134"/>
        <v>#DIV/0!</v>
      </c>
      <c r="J814" s="84" t="str">
        <f t="shared" si="135"/>
        <v>NONE</v>
      </c>
      <c r="K814" s="84"/>
      <c r="L814" s="83">
        <f t="shared" si="136"/>
        <v>0</v>
      </c>
      <c r="M814" s="82" t="str">
        <f t="shared" si="137"/>
        <v/>
      </c>
      <c r="N814">
        <f t="shared" si="138"/>
        <v>0</v>
      </c>
      <c r="O814">
        <f t="shared" si="139"/>
        <v>0</v>
      </c>
      <c r="Q814" t="e">
        <f t="shared" si="140"/>
        <v>#DIV/0!</v>
      </c>
      <c r="R814" s="80" t="e">
        <f t="shared" si="141"/>
        <v>#DIV/0!</v>
      </c>
      <c r="S814">
        <f t="shared" si="142"/>
        <v>0</v>
      </c>
    </row>
    <row r="815" spans="2:21" x14ac:dyDescent="0.25">
      <c r="B815" s="84">
        <f t="shared" si="132"/>
        <v>0</v>
      </c>
      <c r="D815" t="e">
        <f t="shared" si="133"/>
        <v>#N/A</v>
      </c>
      <c r="E815" s="85"/>
      <c r="F815"/>
      <c r="I815" s="84" t="e">
        <f t="shared" si="134"/>
        <v>#DIV/0!</v>
      </c>
      <c r="J815" s="84" t="str">
        <f t="shared" si="135"/>
        <v>NONE</v>
      </c>
      <c r="K815" s="84"/>
      <c r="L815" s="83">
        <f t="shared" si="136"/>
        <v>0</v>
      </c>
      <c r="M815" s="82" t="str">
        <f t="shared" si="137"/>
        <v/>
      </c>
      <c r="N815">
        <f t="shared" si="138"/>
        <v>0</v>
      </c>
      <c r="O815">
        <f t="shared" si="139"/>
        <v>0</v>
      </c>
      <c r="Q815" t="e">
        <f t="shared" si="140"/>
        <v>#DIV/0!</v>
      </c>
      <c r="R815" s="80" t="e">
        <f t="shared" si="141"/>
        <v>#DIV/0!</v>
      </c>
      <c r="S815">
        <f t="shared" si="142"/>
        <v>0</v>
      </c>
    </row>
    <row r="816" spans="2:21" x14ac:dyDescent="0.25">
      <c r="B816" s="84">
        <f t="shared" si="132"/>
        <v>0</v>
      </c>
      <c r="D816" t="e">
        <f t="shared" si="133"/>
        <v>#N/A</v>
      </c>
      <c r="E816" s="85"/>
      <c r="F816"/>
      <c r="I816" s="84" t="e">
        <f t="shared" si="134"/>
        <v>#DIV/0!</v>
      </c>
      <c r="J816" s="84" t="str">
        <f t="shared" si="135"/>
        <v>NONE</v>
      </c>
      <c r="K816" s="84"/>
      <c r="L816" s="83">
        <f t="shared" si="136"/>
        <v>0</v>
      </c>
      <c r="M816" s="82" t="str">
        <f t="shared" si="137"/>
        <v/>
      </c>
      <c r="N816">
        <f t="shared" si="138"/>
        <v>0</v>
      </c>
      <c r="O816">
        <f t="shared" si="139"/>
        <v>0</v>
      </c>
      <c r="Q816" t="e">
        <f t="shared" si="140"/>
        <v>#DIV/0!</v>
      </c>
      <c r="R816" s="80" t="e">
        <f t="shared" si="141"/>
        <v>#DIV/0!</v>
      </c>
      <c r="S816">
        <f t="shared" si="142"/>
        <v>0</v>
      </c>
    </row>
    <row r="817" spans="2:21" x14ac:dyDescent="0.25">
      <c r="B817" s="84">
        <f t="shared" si="132"/>
        <v>0</v>
      </c>
      <c r="D817" t="e">
        <f t="shared" si="133"/>
        <v>#N/A</v>
      </c>
      <c r="E817" s="85"/>
      <c r="F817"/>
      <c r="I817" s="84" t="e">
        <f t="shared" si="134"/>
        <v>#DIV/0!</v>
      </c>
      <c r="J817" s="84" t="str">
        <f t="shared" si="135"/>
        <v>NONE</v>
      </c>
      <c r="K817" s="84"/>
      <c r="L817" s="83">
        <f t="shared" si="136"/>
        <v>0</v>
      </c>
      <c r="M817" s="82" t="str">
        <f t="shared" si="137"/>
        <v/>
      </c>
      <c r="N817">
        <f t="shared" si="138"/>
        <v>0</v>
      </c>
      <c r="O817">
        <f t="shared" si="139"/>
        <v>0</v>
      </c>
      <c r="Q817" t="e">
        <f t="shared" si="140"/>
        <v>#DIV/0!</v>
      </c>
      <c r="R817" s="80" t="e">
        <f t="shared" si="141"/>
        <v>#DIV/0!</v>
      </c>
      <c r="S817">
        <f t="shared" si="142"/>
        <v>0</v>
      </c>
    </row>
    <row r="818" spans="2:21" x14ac:dyDescent="0.25">
      <c r="B818" s="84">
        <f t="shared" si="132"/>
        <v>0</v>
      </c>
      <c r="D818" t="e">
        <f t="shared" si="133"/>
        <v>#N/A</v>
      </c>
      <c r="E818" s="85"/>
      <c r="F818"/>
      <c r="I818" s="84" t="e">
        <f t="shared" si="134"/>
        <v>#DIV/0!</v>
      </c>
      <c r="J818" s="84" t="str">
        <f t="shared" si="135"/>
        <v>NONE</v>
      </c>
      <c r="K818" s="84"/>
      <c r="L818" s="83">
        <f t="shared" si="136"/>
        <v>0</v>
      </c>
      <c r="M818" s="82" t="str">
        <f t="shared" si="137"/>
        <v/>
      </c>
      <c r="N818">
        <f t="shared" si="138"/>
        <v>0</v>
      </c>
      <c r="O818">
        <f t="shared" si="139"/>
        <v>0</v>
      </c>
      <c r="Q818" t="e">
        <f t="shared" si="140"/>
        <v>#DIV/0!</v>
      </c>
      <c r="R818" s="80" t="e">
        <f t="shared" si="141"/>
        <v>#DIV/0!</v>
      </c>
      <c r="S818">
        <f t="shared" si="142"/>
        <v>0</v>
      </c>
      <c r="U818">
        <f>IF(J818="CHECK",1,0)</f>
        <v>0</v>
      </c>
    </row>
    <row r="819" spans="2:21" x14ac:dyDescent="0.25">
      <c r="B819" s="84">
        <f t="shared" si="132"/>
        <v>0</v>
      </c>
      <c r="D819" t="e">
        <f t="shared" si="133"/>
        <v>#N/A</v>
      </c>
      <c r="E819" s="85"/>
      <c r="F819"/>
      <c r="I819" s="84" t="e">
        <f t="shared" si="134"/>
        <v>#DIV/0!</v>
      </c>
      <c r="J819" s="84" t="str">
        <f t="shared" si="135"/>
        <v>NONE</v>
      </c>
      <c r="K819" s="84"/>
      <c r="L819" s="83">
        <f t="shared" si="136"/>
        <v>0</v>
      </c>
      <c r="M819" s="82" t="str">
        <f t="shared" si="137"/>
        <v/>
      </c>
      <c r="N819">
        <f t="shared" si="138"/>
        <v>0</v>
      </c>
      <c r="O819">
        <f t="shared" si="139"/>
        <v>0</v>
      </c>
      <c r="Q819" t="e">
        <f t="shared" si="140"/>
        <v>#DIV/0!</v>
      </c>
      <c r="R819" s="80" t="e">
        <f t="shared" si="141"/>
        <v>#DIV/0!</v>
      </c>
      <c r="S819">
        <f t="shared" si="142"/>
        <v>0</v>
      </c>
      <c r="U819">
        <f>IF(J819="CHECK",1,0)</f>
        <v>0</v>
      </c>
    </row>
    <row r="820" spans="2:21" x14ac:dyDescent="0.25">
      <c r="B820" s="84">
        <f t="shared" si="132"/>
        <v>0</v>
      </c>
      <c r="D820" t="e">
        <f t="shared" si="133"/>
        <v>#N/A</v>
      </c>
      <c r="E820" s="85"/>
      <c r="F820"/>
      <c r="I820" s="84" t="e">
        <f t="shared" si="134"/>
        <v>#DIV/0!</v>
      </c>
      <c r="J820" s="84" t="str">
        <f t="shared" si="135"/>
        <v>NONE</v>
      </c>
      <c r="K820" s="84"/>
      <c r="L820" s="83">
        <f t="shared" si="136"/>
        <v>0</v>
      </c>
      <c r="M820" s="82" t="str">
        <f t="shared" si="137"/>
        <v/>
      </c>
      <c r="N820">
        <f t="shared" si="138"/>
        <v>0</v>
      </c>
      <c r="O820">
        <f t="shared" si="139"/>
        <v>0</v>
      </c>
      <c r="Q820" t="e">
        <f t="shared" si="140"/>
        <v>#DIV/0!</v>
      </c>
      <c r="R820" s="80" t="e">
        <f t="shared" si="141"/>
        <v>#DIV/0!</v>
      </c>
      <c r="S820">
        <f t="shared" si="142"/>
        <v>0</v>
      </c>
      <c r="U820">
        <f>IF(J820="CHECK",1,0)</f>
        <v>0</v>
      </c>
    </row>
    <row r="821" spans="2:21" x14ac:dyDescent="0.25">
      <c r="B821" s="84">
        <f t="shared" si="132"/>
        <v>0</v>
      </c>
      <c r="D821" t="e">
        <f t="shared" si="133"/>
        <v>#N/A</v>
      </c>
      <c r="E821" s="85"/>
      <c r="F821"/>
      <c r="I821" s="84" t="e">
        <f t="shared" si="134"/>
        <v>#DIV/0!</v>
      </c>
      <c r="J821" s="84" t="str">
        <f t="shared" si="135"/>
        <v>NONE</v>
      </c>
      <c r="K821" s="84"/>
      <c r="L821" s="83">
        <f t="shared" si="136"/>
        <v>0</v>
      </c>
      <c r="M821" s="82" t="str">
        <f t="shared" si="137"/>
        <v/>
      </c>
      <c r="N821">
        <f t="shared" si="138"/>
        <v>0</v>
      </c>
      <c r="O821">
        <f t="shared" si="139"/>
        <v>0</v>
      </c>
      <c r="Q821" t="e">
        <f t="shared" si="140"/>
        <v>#DIV/0!</v>
      </c>
      <c r="R821" s="80" t="e">
        <f t="shared" si="141"/>
        <v>#DIV/0!</v>
      </c>
      <c r="S821">
        <f t="shared" si="142"/>
        <v>0</v>
      </c>
    </row>
    <row r="822" spans="2:21" x14ac:dyDescent="0.25">
      <c r="B822" s="84">
        <f t="shared" si="132"/>
        <v>0</v>
      </c>
      <c r="D822" t="e">
        <f t="shared" si="133"/>
        <v>#N/A</v>
      </c>
      <c r="E822" s="85"/>
      <c r="F822"/>
      <c r="I822" s="84" t="e">
        <f t="shared" si="134"/>
        <v>#DIV/0!</v>
      </c>
      <c r="J822" s="84" t="str">
        <f t="shared" si="135"/>
        <v>NONE</v>
      </c>
      <c r="K822" s="84"/>
      <c r="L822" s="83">
        <f t="shared" si="136"/>
        <v>0</v>
      </c>
      <c r="M822" s="82" t="str">
        <f t="shared" si="137"/>
        <v/>
      </c>
      <c r="N822">
        <f t="shared" si="138"/>
        <v>0</v>
      </c>
      <c r="O822">
        <f t="shared" si="139"/>
        <v>0</v>
      </c>
      <c r="Q822" t="e">
        <f t="shared" si="140"/>
        <v>#DIV/0!</v>
      </c>
      <c r="R822" s="80" t="e">
        <f t="shared" si="141"/>
        <v>#DIV/0!</v>
      </c>
      <c r="S822">
        <f t="shared" si="142"/>
        <v>0</v>
      </c>
    </row>
    <row r="823" spans="2:21" x14ac:dyDescent="0.25">
      <c r="B823" s="84">
        <f t="shared" si="132"/>
        <v>0</v>
      </c>
      <c r="D823" t="e">
        <f t="shared" si="133"/>
        <v>#N/A</v>
      </c>
      <c r="E823" s="85"/>
      <c r="F823"/>
      <c r="I823" s="84" t="e">
        <f t="shared" si="134"/>
        <v>#DIV/0!</v>
      </c>
      <c r="J823" s="84" t="str">
        <f t="shared" si="135"/>
        <v>NONE</v>
      </c>
      <c r="K823" s="84"/>
      <c r="L823" s="83">
        <f t="shared" si="136"/>
        <v>0</v>
      </c>
      <c r="M823" s="82" t="str">
        <f t="shared" si="137"/>
        <v/>
      </c>
      <c r="N823">
        <f t="shared" si="138"/>
        <v>0</v>
      </c>
      <c r="O823">
        <f t="shared" si="139"/>
        <v>0</v>
      </c>
      <c r="Q823" t="e">
        <f t="shared" si="140"/>
        <v>#DIV/0!</v>
      </c>
      <c r="R823" s="80" t="e">
        <f t="shared" si="141"/>
        <v>#DIV/0!</v>
      </c>
      <c r="S823">
        <f t="shared" si="142"/>
        <v>0</v>
      </c>
    </row>
    <row r="824" spans="2:21" x14ac:dyDescent="0.25">
      <c r="B824" s="84">
        <f t="shared" si="132"/>
        <v>0</v>
      </c>
      <c r="D824" t="e">
        <f t="shared" si="133"/>
        <v>#N/A</v>
      </c>
      <c r="E824" s="85"/>
      <c r="F824"/>
      <c r="I824" s="84" t="e">
        <f t="shared" si="134"/>
        <v>#DIV/0!</v>
      </c>
      <c r="J824" s="84" t="str">
        <f t="shared" si="135"/>
        <v>NONE</v>
      </c>
      <c r="K824" s="84"/>
      <c r="L824" s="83">
        <f t="shared" si="136"/>
        <v>0</v>
      </c>
      <c r="M824" s="82" t="str">
        <f t="shared" si="137"/>
        <v/>
      </c>
      <c r="N824">
        <f t="shared" si="138"/>
        <v>0</v>
      </c>
      <c r="O824">
        <f t="shared" si="139"/>
        <v>0</v>
      </c>
      <c r="Q824" t="e">
        <f t="shared" si="140"/>
        <v>#DIV/0!</v>
      </c>
      <c r="R824" s="80" t="e">
        <f t="shared" si="141"/>
        <v>#DIV/0!</v>
      </c>
      <c r="S824">
        <f t="shared" si="142"/>
        <v>0</v>
      </c>
    </row>
    <row r="825" spans="2:21" x14ac:dyDescent="0.25">
      <c r="B825" s="84">
        <f t="shared" si="132"/>
        <v>0</v>
      </c>
      <c r="D825" t="e">
        <f t="shared" si="133"/>
        <v>#N/A</v>
      </c>
      <c r="E825" s="85"/>
      <c r="F825"/>
      <c r="I825" s="84" t="e">
        <f t="shared" si="134"/>
        <v>#DIV/0!</v>
      </c>
      <c r="J825" s="84" t="str">
        <f t="shared" si="135"/>
        <v>NONE</v>
      </c>
      <c r="K825" s="84"/>
      <c r="L825" s="83">
        <f t="shared" si="136"/>
        <v>0</v>
      </c>
      <c r="M825" s="82" t="str">
        <f t="shared" si="137"/>
        <v/>
      </c>
      <c r="N825">
        <f t="shared" si="138"/>
        <v>0</v>
      </c>
      <c r="O825">
        <f t="shared" si="139"/>
        <v>0</v>
      </c>
      <c r="Q825" t="e">
        <f t="shared" si="140"/>
        <v>#DIV/0!</v>
      </c>
      <c r="R825" s="80" t="e">
        <f t="shared" si="141"/>
        <v>#DIV/0!</v>
      </c>
      <c r="S825">
        <f t="shared" si="142"/>
        <v>0</v>
      </c>
    </row>
    <row r="826" spans="2:21" x14ac:dyDescent="0.25">
      <c r="B826" s="84">
        <f t="shared" si="132"/>
        <v>0</v>
      </c>
      <c r="D826" t="e">
        <f t="shared" si="133"/>
        <v>#N/A</v>
      </c>
      <c r="E826" s="85"/>
      <c r="F826"/>
      <c r="I826" s="84" t="e">
        <f t="shared" si="134"/>
        <v>#DIV/0!</v>
      </c>
      <c r="J826" s="84" t="str">
        <f t="shared" si="135"/>
        <v>NONE</v>
      </c>
      <c r="K826" s="84"/>
      <c r="L826" s="83">
        <f t="shared" si="136"/>
        <v>0</v>
      </c>
      <c r="M826" s="82" t="str">
        <f t="shared" si="137"/>
        <v/>
      </c>
      <c r="N826">
        <f t="shared" si="138"/>
        <v>0</v>
      </c>
      <c r="O826">
        <f t="shared" si="139"/>
        <v>0</v>
      </c>
      <c r="Q826" t="e">
        <f t="shared" si="140"/>
        <v>#DIV/0!</v>
      </c>
      <c r="R826" s="80" t="e">
        <f t="shared" si="141"/>
        <v>#DIV/0!</v>
      </c>
      <c r="S826">
        <f t="shared" si="142"/>
        <v>0</v>
      </c>
      <c r="U826">
        <f>IF(J826="CHECK",1,0)</f>
        <v>0</v>
      </c>
    </row>
    <row r="827" spans="2:21" x14ac:dyDescent="0.25">
      <c r="B827" s="84">
        <f t="shared" si="132"/>
        <v>0</v>
      </c>
      <c r="D827" t="e">
        <f t="shared" si="133"/>
        <v>#N/A</v>
      </c>
      <c r="E827" s="85"/>
      <c r="F827"/>
      <c r="I827" s="84" t="e">
        <f t="shared" si="134"/>
        <v>#DIV/0!</v>
      </c>
      <c r="J827" s="84" t="str">
        <f t="shared" si="135"/>
        <v>NONE</v>
      </c>
      <c r="K827" s="84"/>
      <c r="L827" s="83">
        <f t="shared" si="136"/>
        <v>0</v>
      </c>
      <c r="M827" s="82" t="str">
        <f t="shared" si="137"/>
        <v/>
      </c>
      <c r="N827">
        <f t="shared" si="138"/>
        <v>0</v>
      </c>
      <c r="O827">
        <f t="shared" si="139"/>
        <v>0</v>
      </c>
      <c r="Q827" t="e">
        <f t="shared" si="140"/>
        <v>#DIV/0!</v>
      </c>
      <c r="R827" s="80" t="e">
        <f t="shared" si="141"/>
        <v>#DIV/0!</v>
      </c>
      <c r="S827">
        <f t="shared" si="142"/>
        <v>0</v>
      </c>
      <c r="U827">
        <f>IF(J827="CHECK",1,0)</f>
        <v>0</v>
      </c>
    </row>
    <row r="828" spans="2:21" x14ac:dyDescent="0.25">
      <c r="B828" s="84">
        <f t="shared" si="132"/>
        <v>0</v>
      </c>
      <c r="D828" t="e">
        <f t="shared" si="133"/>
        <v>#N/A</v>
      </c>
      <c r="E828" s="85"/>
      <c r="F828"/>
      <c r="I828" s="84" t="e">
        <f t="shared" si="134"/>
        <v>#DIV/0!</v>
      </c>
      <c r="J828" s="84" t="str">
        <f t="shared" si="135"/>
        <v>NONE</v>
      </c>
      <c r="K828" s="84"/>
      <c r="L828" s="83">
        <f t="shared" si="136"/>
        <v>0</v>
      </c>
      <c r="M828" s="82" t="str">
        <f t="shared" si="137"/>
        <v/>
      </c>
      <c r="N828">
        <f t="shared" si="138"/>
        <v>0</v>
      </c>
      <c r="O828">
        <f t="shared" si="139"/>
        <v>0</v>
      </c>
      <c r="Q828" t="e">
        <f t="shared" si="140"/>
        <v>#DIV/0!</v>
      </c>
      <c r="R828" s="80" t="e">
        <f t="shared" si="141"/>
        <v>#DIV/0!</v>
      </c>
      <c r="S828">
        <f t="shared" si="142"/>
        <v>0</v>
      </c>
      <c r="U828">
        <f>IF(J828="CHECK",1,0)</f>
        <v>0</v>
      </c>
    </row>
    <row r="829" spans="2:21" x14ac:dyDescent="0.25">
      <c r="B829" s="84">
        <f t="shared" si="132"/>
        <v>0</v>
      </c>
      <c r="D829" t="e">
        <f t="shared" si="133"/>
        <v>#N/A</v>
      </c>
      <c r="E829" s="85"/>
      <c r="F829"/>
      <c r="I829" s="84" t="e">
        <f t="shared" si="134"/>
        <v>#DIV/0!</v>
      </c>
      <c r="J829" s="84" t="str">
        <f t="shared" si="135"/>
        <v>NONE</v>
      </c>
      <c r="K829" s="84"/>
      <c r="L829" s="83">
        <f t="shared" si="136"/>
        <v>0</v>
      </c>
      <c r="M829" s="82" t="str">
        <f t="shared" si="137"/>
        <v/>
      </c>
      <c r="N829">
        <f t="shared" si="138"/>
        <v>0</v>
      </c>
      <c r="O829">
        <f t="shared" si="139"/>
        <v>0</v>
      </c>
      <c r="Q829" t="e">
        <f t="shared" si="140"/>
        <v>#DIV/0!</v>
      </c>
      <c r="R829" s="80" t="e">
        <f t="shared" si="141"/>
        <v>#DIV/0!</v>
      </c>
      <c r="S829">
        <f t="shared" si="142"/>
        <v>0</v>
      </c>
      <c r="U829">
        <f>IF(J829="CHECK",1,0)</f>
        <v>0</v>
      </c>
    </row>
    <row r="830" spans="2:21" x14ac:dyDescent="0.25">
      <c r="B830" s="84">
        <f t="shared" si="132"/>
        <v>0</v>
      </c>
      <c r="D830" t="e">
        <f t="shared" si="133"/>
        <v>#N/A</v>
      </c>
      <c r="E830" s="85"/>
      <c r="F830"/>
      <c r="I830" s="84" t="e">
        <f t="shared" si="134"/>
        <v>#DIV/0!</v>
      </c>
      <c r="J830" s="84" t="str">
        <f t="shared" si="135"/>
        <v>NONE</v>
      </c>
      <c r="K830" s="84"/>
      <c r="L830" s="83">
        <f t="shared" si="136"/>
        <v>0</v>
      </c>
      <c r="M830" s="82" t="str">
        <f t="shared" si="137"/>
        <v/>
      </c>
      <c r="N830">
        <f t="shared" si="138"/>
        <v>0</v>
      </c>
      <c r="O830">
        <f t="shared" si="139"/>
        <v>0</v>
      </c>
      <c r="Q830" t="e">
        <f t="shared" si="140"/>
        <v>#DIV/0!</v>
      </c>
      <c r="R830" s="80" t="e">
        <f t="shared" si="141"/>
        <v>#DIV/0!</v>
      </c>
      <c r="S830">
        <f t="shared" si="142"/>
        <v>0</v>
      </c>
    </row>
    <row r="831" spans="2:21" x14ac:dyDescent="0.25">
      <c r="B831" s="84">
        <f t="shared" si="132"/>
        <v>0</v>
      </c>
      <c r="D831" t="e">
        <f t="shared" si="133"/>
        <v>#N/A</v>
      </c>
      <c r="E831" s="85"/>
      <c r="F831"/>
      <c r="I831" s="84" t="e">
        <f t="shared" si="134"/>
        <v>#DIV/0!</v>
      </c>
      <c r="J831" s="84" t="str">
        <f t="shared" si="135"/>
        <v>NONE</v>
      </c>
      <c r="K831" s="84"/>
      <c r="L831" s="83">
        <f t="shared" si="136"/>
        <v>0</v>
      </c>
      <c r="M831" s="82" t="str">
        <f t="shared" si="137"/>
        <v/>
      </c>
      <c r="N831">
        <f t="shared" si="138"/>
        <v>0</v>
      </c>
      <c r="O831">
        <f t="shared" si="139"/>
        <v>0</v>
      </c>
      <c r="Q831" t="e">
        <f t="shared" si="140"/>
        <v>#DIV/0!</v>
      </c>
      <c r="R831" s="80" t="e">
        <f t="shared" si="141"/>
        <v>#DIV/0!</v>
      </c>
      <c r="S831">
        <f t="shared" si="142"/>
        <v>0</v>
      </c>
    </row>
    <row r="832" spans="2:21" x14ac:dyDescent="0.25">
      <c r="B832" s="84">
        <f t="shared" si="132"/>
        <v>0</v>
      </c>
      <c r="D832" t="e">
        <f t="shared" si="133"/>
        <v>#N/A</v>
      </c>
      <c r="E832" s="85"/>
      <c r="F832"/>
      <c r="I832" s="84" t="e">
        <f t="shared" si="134"/>
        <v>#DIV/0!</v>
      </c>
      <c r="J832" s="84" t="str">
        <f t="shared" si="135"/>
        <v>NONE</v>
      </c>
      <c r="K832" s="84"/>
      <c r="L832" s="83">
        <f t="shared" si="136"/>
        <v>0</v>
      </c>
      <c r="M832" s="82" t="str">
        <f t="shared" si="137"/>
        <v/>
      </c>
      <c r="N832">
        <f t="shared" si="138"/>
        <v>0</v>
      </c>
      <c r="O832">
        <f t="shared" si="139"/>
        <v>0</v>
      </c>
      <c r="Q832" t="e">
        <f t="shared" si="140"/>
        <v>#DIV/0!</v>
      </c>
      <c r="R832" s="80" t="e">
        <f t="shared" si="141"/>
        <v>#DIV/0!</v>
      </c>
      <c r="S832">
        <f t="shared" si="142"/>
        <v>0</v>
      </c>
    </row>
    <row r="833" spans="2:21" x14ac:dyDescent="0.25">
      <c r="B833" s="84">
        <f t="shared" si="132"/>
        <v>0</v>
      </c>
      <c r="D833" t="e">
        <f t="shared" si="133"/>
        <v>#N/A</v>
      </c>
      <c r="E833" s="85"/>
      <c r="F833"/>
      <c r="I833" s="84" t="e">
        <f t="shared" si="134"/>
        <v>#DIV/0!</v>
      </c>
      <c r="J833" s="84" t="str">
        <f t="shared" si="135"/>
        <v>NONE</v>
      </c>
      <c r="K833" s="84"/>
      <c r="L833" s="83">
        <f t="shared" si="136"/>
        <v>0</v>
      </c>
      <c r="M833" s="82" t="str">
        <f t="shared" si="137"/>
        <v/>
      </c>
      <c r="N833">
        <f t="shared" si="138"/>
        <v>0</v>
      </c>
      <c r="O833">
        <f t="shared" si="139"/>
        <v>0</v>
      </c>
      <c r="Q833" t="e">
        <f t="shared" si="140"/>
        <v>#DIV/0!</v>
      </c>
      <c r="R833" s="80" t="e">
        <f t="shared" si="141"/>
        <v>#DIV/0!</v>
      </c>
      <c r="S833">
        <f t="shared" si="142"/>
        <v>0</v>
      </c>
    </row>
    <row r="834" spans="2:21" x14ac:dyDescent="0.25">
      <c r="B834" s="84">
        <f t="shared" si="132"/>
        <v>0</v>
      </c>
      <c r="D834" t="e">
        <f t="shared" si="133"/>
        <v>#N/A</v>
      </c>
      <c r="E834" s="85"/>
      <c r="F834"/>
      <c r="I834" s="84" t="e">
        <f t="shared" si="134"/>
        <v>#DIV/0!</v>
      </c>
      <c r="J834" s="84" t="str">
        <f t="shared" si="135"/>
        <v>NONE</v>
      </c>
      <c r="K834" s="84"/>
      <c r="L834" s="83">
        <f t="shared" si="136"/>
        <v>0</v>
      </c>
      <c r="M834" s="82" t="str">
        <f t="shared" si="137"/>
        <v/>
      </c>
      <c r="N834">
        <f t="shared" si="138"/>
        <v>0</v>
      </c>
      <c r="O834">
        <f t="shared" si="139"/>
        <v>0</v>
      </c>
      <c r="Q834" t="e">
        <f t="shared" si="140"/>
        <v>#DIV/0!</v>
      </c>
      <c r="R834" s="80" t="e">
        <f t="shared" si="141"/>
        <v>#DIV/0!</v>
      </c>
      <c r="S834">
        <f t="shared" si="142"/>
        <v>0</v>
      </c>
    </row>
    <row r="835" spans="2:21" x14ac:dyDescent="0.25">
      <c r="B835" s="84">
        <f t="shared" ref="B835:B898" si="143">ROUND(L835,3)</f>
        <v>0</v>
      </c>
      <c r="D835" t="e">
        <f t="shared" ref="D835:D898" si="144">ROUND(IF(F835=4,IF(C835&gt;10,(1*$Y$6+2*$Y$7+7*$Y$8+(C835-10)*$Y$9)/C835,IF(C835&gt;3,(1*$Y$6+2*$Y$7+(C835-3)*$Y$8)/C835,IF(C835&gt;1,(1*$Y$6+(C835-1)*$Y$7)/C835,$Y$6))),VLOOKUP(F835,$W$3:$Y$11,3,FALSE)),2)</f>
        <v>#N/A</v>
      </c>
      <c r="E835" s="85"/>
      <c r="F835"/>
      <c r="I835" s="84" t="e">
        <f t="shared" ref="I835:I898" si="145">ROUND(H835/G835,3)</f>
        <v>#DIV/0!</v>
      </c>
      <c r="J835" s="84" t="str">
        <f t="shared" ref="J835:J898" si="146">IF(C835=0,"NONE",IF(B835&gt;C835,"CHECK",""))</f>
        <v>NONE</v>
      </c>
      <c r="K835" s="84"/>
      <c r="L835" s="83">
        <f t="shared" ref="L835:L898" si="147">IF(C835=0,H835,IF(AND(2&lt;G835,G835&lt;15),IF(ABS(G835-C835)&gt;2,H835,IF(I835=1,I835*C835,IF(H835&lt;C835,H835,I835*C835))),IF(G835&lt;2,IF(AND(ABS(G835-C835)/G835&gt;=0.4,ABS(G835-C835)&gt;=0.2),H835,I835*C835),IF(ABS(G835-C835)/G835&gt;0.15,H835,IF(I835=1,I835*C835,IF(H835&lt;C835,H835,I835*C835))))))</f>
        <v>0</v>
      </c>
      <c r="M835" s="82" t="str">
        <f t="shared" ref="M835:M898" si="148">IF(LEFT(RIGHT(A835,6),1)= "9", "PERSONAL PROPERTY", "")</f>
        <v/>
      </c>
      <c r="N835">
        <f t="shared" ref="N835:N898" si="149">IF(B835&gt;C835,1,0)</f>
        <v>0</v>
      </c>
      <c r="O835">
        <f t="shared" ref="O835:O898" si="150">ABS(B835-H835)</f>
        <v>0</v>
      </c>
      <c r="Q835" t="e">
        <f t="shared" ref="Q835:Q898" si="151">IF(ABS(C835-G835)/G835&gt;0.1,1,0)</f>
        <v>#DIV/0!</v>
      </c>
      <c r="R835" s="80" t="e">
        <f t="shared" ref="R835:R898" si="152">ABS(C835-G835)/G835</f>
        <v>#DIV/0!</v>
      </c>
      <c r="S835">
        <f t="shared" ref="S835:S898" si="153">ABS(C835-G835)</f>
        <v>0</v>
      </c>
    </row>
    <row r="836" spans="2:21" x14ac:dyDescent="0.25">
      <c r="B836" s="84">
        <f t="shared" si="143"/>
        <v>0</v>
      </c>
      <c r="D836" t="e">
        <f t="shared" si="144"/>
        <v>#N/A</v>
      </c>
      <c r="E836" s="85"/>
      <c r="F836"/>
      <c r="I836" s="84" t="e">
        <f t="shared" si="145"/>
        <v>#DIV/0!</v>
      </c>
      <c r="J836" s="84" t="str">
        <f t="shared" si="146"/>
        <v>NONE</v>
      </c>
      <c r="K836" s="84"/>
      <c r="L836" s="83">
        <f t="shared" si="147"/>
        <v>0</v>
      </c>
      <c r="M836" s="82" t="str">
        <f t="shared" si="148"/>
        <v/>
      </c>
      <c r="N836">
        <f t="shared" si="149"/>
        <v>0</v>
      </c>
      <c r="O836">
        <f t="shared" si="150"/>
        <v>0</v>
      </c>
      <c r="Q836" t="e">
        <f t="shared" si="151"/>
        <v>#DIV/0!</v>
      </c>
      <c r="R836" s="80" t="e">
        <f t="shared" si="152"/>
        <v>#DIV/0!</v>
      </c>
      <c r="S836">
        <f t="shared" si="153"/>
        <v>0</v>
      </c>
    </row>
    <row r="837" spans="2:21" x14ac:dyDescent="0.25">
      <c r="B837" s="84">
        <f t="shared" si="143"/>
        <v>0</v>
      </c>
      <c r="D837" t="e">
        <f t="shared" si="144"/>
        <v>#N/A</v>
      </c>
      <c r="E837" s="85"/>
      <c r="F837"/>
      <c r="I837" s="84" t="e">
        <f t="shared" si="145"/>
        <v>#DIV/0!</v>
      </c>
      <c r="J837" s="84" t="str">
        <f t="shared" si="146"/>
        <v>NONE</v>
      </c>
      <c r="K837" s="84"/>
      <c r="L837" s="83">
        <f t="shared" si="147"/>
        <v>0</v>
      </c>
      <c r="M837" s="82" t="str">
        <f t="shared" si="148"/>
        <v/>
      </c>
      <c r="N837">
        <f t="shared" si="149"/>
        <v>0</v>
      </c>
      <c r="O837">
        <f t="shared" si="150"/>
        <v>0</v>
      </c>
      <c r="Q837" t="e">
        <f t="shared" si="151"/>
        <v>#DIV/0!</v>
      </c>
      <c r="R837" s="80" t="e">
        <f t="shared" si="152"/>
        <v>#DIV/0!</v>
      </c>
      <c r="S837">
        <f t="shared" si="153"/>
        <v>0</v>
      </c>
    </row>
    <row r="838" spans="2:21" x14ac:dyDescent="0.25">
      <c r="B838" s="84">
        <f t="shared" si="143"/>
        <v>0</v>
      </c>
      <c r="D838" t="e">
        <f t="shared" si="144"/>
        <v>#N/A</v>
      </c>
      <c r="E838" s="85"/>
      <c r="F838"/>
      <c r="I838" s="84" t="e">
        <f t="shared" si="145"/>
        <v>#DIV/0!</v>
      </c>
      <c r="J838" s="84" t="str">
        <f t="shared" si="146"/>
        <v>NONE</v>
      </c>
      <c r="K838" s="84"/>
      <c r="L838" s="83">
        <f t="shared" si="147"/>
        <v>0</v>
      </c>
      <c r="M838" s="82" t="str">
        <f t="shared" si="148"/>
        <v/>
      </c>
      <c r="N838">
        <f t="shared" si="149"/>
        <v>0</v>
      </c>
      <c r="O838">
        <f t="shared" si="150"/>
        <v>0</v>
      </c>
      <c r="Q838" t="e">
        <f t="shared" si="151"/>
        <v>#DIV/0!</v>
      </c>
      <c r="R838" s="80" t="e">
        <f t="shared" si="152"/>
        <v>#DIV/0!</v>
      </c>
      <c r="S838">
        <f t="shared" si="153"/>
        <v>0</v>
      </c>
    </row>
    <row r="839" spans="2:21" x14ac:dyDescent="0.25">
      <c r="B839" s="84">
        <f t="shared" si="143"/>
        <v>0</v>
      </c>
      <c r="D839" t="e">
        <f t="shared" si="144"/>
        <v>#N/A</v>
      </c>
      <c r="E839" s="85"/>
      <c r="F839"/>
      <c r="I839" s="84" t="e">
        <f t="shared" si="145"/>
        <v>#DIV/0!</v>
      </c>
      <c r="J839" s="84" t="str">
        <f t="shared" si="146"/>
        <v>NONE</v>
      </c>
      <c r="K839" s="84"/>
      <c r="L839" s="83">
        <f t="shared" si="147"/>
        <v>0</v>
      </c>
      <c r="M839" s="82" t="str">
        <f t="shared" si="148"/>
        <v/>
      </c>
      <c r="N839">
        <f t="shared" si="149"/>
        <v>0</v>
      </c>
      <c r="O839">
        <f t="shared" si="150"/>
        <v>0</v>
      </c>
      <c r="Q839" t="e">
        <f t="shared" si="151"/>
        <v>#DIV/0!</v>
      </c>
      <c r="R839" s="80" t="e">
        <f t="shared" si="152"/>
        <v>#DIV/0!</v>
      </c>
      <c r="S839">
        <f t="shared" si="153"/>
        <v>0</v>
      </c>
    </row>
    <row r="840" spans="2:21" x14ac:dyDescent="0.25">
      <c r="B840" s="84">
        <f t="shared" si="143"/>
        <v>0</v>
      </c>
      <c r="D840" t="e">
        <f t="shared" si="144"/>
        <v>#N/A</v>
      </c>
      <c r="E840" s="85"/>
      <c r="F840"/>
      <c r="I840" s="84" t="e">
        <f t="shared" si="145"/>
        <v>#DIV/0!</v>
      </c>
      <c r="J840" s="84" t="str">
        <f t="shared" si="146"/>
        <v>NONE</v>
      </c>
      <c r="K840" s="84"/>
      <c r="L840" s="83">
        <f t="shared" si="147"/>
        <v>0</v>
      </c>
      <c r="M840" s="82" t="str">
        <f t="shared" si="148"/>
        <v/>
      </c>
      <c r="N840">
        <f t="shared" si="149"/>
        <v>0</v>
      </c>
      <c r="O840">
        <f t="shared" si="150"/>
        <v>0</v>
      </c>
      <c r="Q840" t="e">
        <f t="shared" si="151"/>
        <v>#DIV/0!</v>
      </c>
      <c r="R840" s="80" t="e">
        <f t="shared" si="152"/>
        <v>#DIV/0!</v>
      </c>
      <c r="S840">
        <f t="shared" si="153"/>
        <v>0</v>
      </c>
    </row>
    <row r="841" spans="2:21" x14ac:dyDescent="0.25">
      <c r="B841" s="84">
        <f t="shared" si="143"/>
        <v>0</v>
      </c>
      <c r="D841" t="e">
        <f t="shared" si="144"/>
        <v>#N/A</v>
      </c>
      <c r="E841" s="85"/>
      <c r="F841"/>
      <c r="I841" s="84" t="e">
        <f t="shared" si="145"/>
        <v>#DIV/0!</v>
      </c>
      <c r="J841" s="84" t="str">
        <f t="shared" si="146"/>
        <v>NONE</v>
      </c>
      <c r="K841" s="84"/>
      <c r="L841" s="83">
        <f t="shared" si="147"/>
        <v>0</v>
      </c>
      <c r="M841" s="82" t="str">
        <f t="shared" si="148"/>
        <v/>
      </c>
      <c r="N841">
        <f t="shared" si="149"/>
        <v>0</v>
      </c>
      <c r="O841">
        <f t="shared" si="150"/>
        <v>0</v>
      </c>
      <c r="Q841" t="e">
        <f t="shared" si="151"/>
        <v>#DIV/0!</v>
      </c>
      <c r="R841" s="80" t="e">
        <f t="shared" si="152"/>
        <v>#DIV/0!</v>
      </c>
      <c r="S841">
        <f t="shared" si="153"/>
        <v>0</v>
      </c>
    </row>
    <row r="842" spans="2:21" x14ac:dyDescent="0.25">
      <c r="B842" s="84">
        <f t="shared" si="143"/>
        <v>0</v>
      </c>
      <c r="D842" t="e">
        <f t="shared" si="144"/>
        <v>#N/A</v>
      </c>
      <c r="E842" s="85"/>
      <c r="F842"/>
      <c r="I842" s="84" t="e">
        <f t="shared" si="145"/>
        <v>#DIV/0!</v>
      </c>
      <c r="J842" s="84" t="str">
        <f t="shared" si="146"/>
        <v>NONE</v>
      </c>
      <c r="K842" s="84"/>
      <c r="L842" s="83">
        <f t="shared" si="147"/>
        <v>0</v>
      </c>
      <c r="M842" s="82" t="str">
        <f t="shared" si="148"/>
        <v/>
      </c>
      <c r="N842">
        <f t="shared" si="149"/>
        <v>0</v>
      </c>
      <c r="O842">
        <f t="shared" si="150"/>
        <v>0</v>
      </c>
      <c r="Q842" t="e">
        <f t="shared" si="151"/>
        <v>#DIV/0!</v>
      </c>
      <c r="R842" s="80" t="e">
        <f t="shared" si="152"/>
        <v>#DIV/0!</v>
      </c>
      <c r="S842">
        <f t="shared" si="153"/>
        <v>0</v>
      </c>
    </row>
    <row r="843" spans="2:21" x14ac:dyDescent="0.25">
      <c r="B843" s="84">
        <f t="shared" si="143"/>
        <v>0</v>
      </c>
      <c r="D843" t="e">
        <f t="shared" si="144"/>
        <v>#N/A</v>
      </c>
      <c r="E843" s="85"/>
      <c r="F843"/>
      <c r="I843" s="84" t="e">
        <f t="shared" si="145"/>
        <v>#DIV/0!</v>
      </c>
      <c r="J843" s="84" t="str">
        <f t="shared" si="146"/>
        <v>NONE</v>
      </c>
      <c r="K843" s="84"/>
      <c r="L843" s="83">
        <f t="shared" si="147"/>
        <v>0</v>
      </c>
      <c r="M843" s="82" t="str">
        <f t="shared" si="148"/>
        <v/>
      </c>
      <c r="N843">
        <f t="shared" si="149"/>
        <v>0</v>
      </c>
      <c r="O843">
        <f t="shared" si="150"/>
        <v>0</v>
      </c>
      <c r="Q843" t="e">
        <f t="shared" si="151"/>
        <v>#DIV/0!</v>
      </c>
      <c r="R843" s="80" t="e">
        <f t="shared" si="152"/>
        <v>#DIV/0!</v>
      </c>
      <c r="S843">
        <f t="shared" si="153"/>
        <v>0</v>
      </c>
    </row>
    <row r="844" spans="2:21" x14ac:dyDescent="0.25">
      <c r="B844" s="84">
        <f t="shared" si="143"/>
        <v>0</v>
      </c>
      <c r="D844" t="e">
        <f t="shared" si="144"/>
        <v>#N/A</v>
      </c>
      <c r="E844" s="85"/>
      <c r="F844"/>
      <c r="I844" s="84" t="e">
        <f t="shared" si="145"/>
        <v>#DIV/0!</v>
      </c>
      <c r="J844" s="84" t="str">
        <f t="shared" si="146"/>
        <v>NONE</v>
      </c>
      <c r="K844" s="84"/>
      <c r="L844" s="83">
        <f t="shared" si="147"/>
        <v>0</v>
      </c>
      <c r="M844" s="82" t="str">
        <f t="shared" si="148"/>
        <v/>
      </c>
      <c r="N844">
        <f t="shared" si="149"/>
        <v>0</v>
      </c>
      <c r="O844">
        <f t="shared" si="150"/>
        <v>0</v>
      </c>
      <c r="Q844" t="e">
        <f t="shared" si="151"/>
        <v>#DIV/0!</v>
      </c>
      <c r="R844" s="80" t="e">
        <f t="shared" si="152"/>
        <v>#DIV/0!</v>
      </c>
      <c r="S844">
        <f t="shared" si="153"/>
        <v>0</v>
      </c>
    </row>
    <row r="845" spans="2:21" x14ac:dyDescent="0.25">
      <c r="B845" s="84">
        <f t="shared" si="143"/>
        <v>0</v>
      </c>
      <c r="D845" t="e">
        <f t="shared" si="144"/>
        <v>#N/A</v>
      </c>
      <c r="E845" s="85"/>
      <c r="F845"/>
      <c r="I845" s="84" t="e">
        <f t="shared" si="145"/>
        <v>#DIV/0!</v>
      </c>
      <c r="J845" s="84" t="str">
        <f t="shared" si="146"/>
        <v>NONE</v>
      </c>
      <c r="K845" s="84"/>
      <c r="L845" s="83">
        <f t="shared" si="147"/>
        <v>0</v>
      </c>
      <c r="M845" s="82" t="str">
        <f t="shared" si="148"/>
        <v/>
      </c>
      <c r="N845">
        <f t="shared" si="149"/>
        <v>0</v>
      </c>
      <c r="O845">
        <f t="shared" si="150"/>
        <v>0</v>
      </c>
      <c r="Q845" t="e">
        <f t="shared" si="151"/>
        <v>#DIV/0!</v>
      </c>
      <c r="R845" s="80" t="e">
        <f t="shared" si="152"/>
        <v>#DIV/0!</v>
      </c>
      <c r="S845">
        <f t="shared" si="153"/>
        <v>0</v>
      </c>
      <c r="U845">
        <f>IF(J845="CHECK",1,0)</f>
        <v>0</v>
      </c>
    </row>
    <row r="846" spans="2:21" x14ac:dyDescent="0.25">
      <c r="B846" s="84">
        <f t="shared" si="143"/>
        <v>0</v>
      </c>
      <c r="D846" t="e">
        <f t="shared" si="144"/>
        <v>#N/A</v>
      </c>
      <c r="E846" s="85"/>
      <c r="F846"/>
      <c r="I846" s="84" t="e">
        <f t="shared" si="145"/>
        <v>#DIV/0!</v>
      </c>
      <c r="J846" s="84" t="str">
        <f t="shared" si="146"/>
        <v>NONE</v>
      </c>
      <c r="K846" s="84"/>
      <c r="L846" s="83">
        <f t="shared" si="147"/>
        <v>0</v>
      </c>
      <c r="M846" s="82" t="str">
        <f t="shared" si="148"/>
        <v/>
      </c>
      <c r="N846">
        <f t="shared" si="149"/>
        <v>0</v>
      </c>
      <c r="O846">
        <f t="shared" si="150"/>
        <v>0</v>
      </c>
      <c r="Q846" t="e">
        <f t="shared" si="151"/>
        <v>#DIV/0!</v>
      </c>
      <c r="R846" s="80" t="e">
        <f t="shared" si="152"/>
        <v>#DIV/0!</v>
      </c>
      <c r="S846">
        <f t="shared" si="153"/>
        <v>0</v>
      </c>
    </row>
    <row r="847" spans="2:21" x14ac:dyDescent="0.25">
      <c r="B847" s="84">
        <f t="shared" si="143"/>
        <v>0</v>
      </c>
      <c r="D847" t="e">
        <f t="shared" si="144"/>
        <v>#N/A</v>
      </c>
      <c r="E847" s="85"/>
      <c r="F847"/>
      <c r="I847" s="84" t="e">
        <f t="shared" si="145"/>
        <v>#DIV/0!</v>
      </c>
      <c r="J847" s="84" t="str">
        <f t="shared" si="146"/>
        <v>NONE</v>
      </c>
      <c r="K847" s="84"/>
      <c r="L847" s="83">
        <f t="shared" si="147"/>
        <v>0</v>
      </c>
      <c r="M847" s="82" t="str">
        <f t="shared" si="148"/>
        <v/>
      </c>
      <c r="N847">
        <f t="shared" si="149"/>
        <v>0</v>
      </c>
      <c r="O847">
        <f t="shared" si="150"/>
        <v>0</v>
      </c>
      <c r="Q847" t="e">
        <f t="shared" si="151"/>
        <v>#DIV/0!</v>
      </c>
      <c r="R847" s="80" t="e">
        <f t="shared" si="152"/>
        <v>#DIV/0!</v>
      </c>
      <c r="S847">
        <f t="shared" si="153"/>
        <v>0</v>
      </c>
    </row>
    <row r="848" spans="2:21" x14ac:dyDescent="0.25">
      <c r="B848" s="84">
        <f t="shared" si="143"/>
        <v>0</v>
      </c>
      <c r="D848" t="e">
        <f t="shared" si="144"/>
        <v>#N/A</v>
      </c>
      <c r="E848" s="85"/>
      <c r="F848"/>
      <c r="I848" s="84" t="e">
        <f t="shared" si="145"/>
        <v>#DIV/0!</v>
      </c>
      <c r="J848" s="84" t="str">
        <f t="shared" si="146"/>
        <v>NONE</v>
      </c>
      <c r="K848" s="84"/>
      <c r="L848" s="83">
        <f t="shared" si="147"/>
        <v>0</v>
      </c>
      <c r="M848" s="82" t="str">
        <f t="shared" si="148"/>
        <v/>
      </c>
      <c r="N848">
        <f t="shared" si="149"/>
        <v>0</v>
      </c>
      <c r="O848">
        <f t="shared" si="150"/>
        <v>0</v>
      </c>
      <c r="Q848" t="e">
        <f t="shared" si="151"/>
        <v>#DIV/0!</v>
      </c>
      <c r="R848" s="80" t="e">
        <f t="shared" si="152"/>
        <v>#DIV/0!</v>
      </c>
      <c r="S848">
        <f t="shared" si="153"/>
        <v>0</v>
      </c>
    </row>
    <row r="849" spans="2:21" x14ac:dyDescent="0.25">
      <c r="B849" s="84">
        <f t="shared" si="143"/>
        <v>0</v>
      </c>
      <c r="D849" t="e">
        <f t="shared" si="144"/>
        <v>#N/A</v>
      </c>
      <c r="E849" s="85"/>
      <c r="F849"/>
      <c r="I849" s="84" t="e">
        <f t="shared" si="145"/>
        <v>#DIV/0!</v>
      </c>
      <c r="J849" s="84" t="str">
        <f t="shared" si="146"/>
        <v>NONE</v>
      </c>
      <c r="K849" s="84"/>
      <c r="L849" s="83">
        <f t="shared" si="147"/>
        <v>0</v>
      </c>
      <c r="M849" s="82" t="str">
        <f t="shared" si="148"/>
        <v/>
      </c>
      <c r="N849">
        <f t="shared" si="149"/>
        <v>0</v>
      </c>
      <c r="O849">
        <f t="shared" si="150"/>
        <v>0</v>
      </c>
      <c r="Q849" t="e">
        <f t="shared" si="151"/>
        <v>#DIV/0!</v>
      </c>
      <c r="R849" s="80" t="e">
        <f t="shared" si="152"/>
        <v>#DIV/0!</v>
      </c>
      <c r="S849">
        <f t="shared" si="153"/>
        <v>0</v>
      </c>
    </row>
    <row r="850" spans="2:21" x14ac:dyDescent="0.25">
      <c r="B850" s="84">
        <f t="shared" si="143"/>
        <v>0</v>
      </c>
      <c r="D850" t="e">
        <f t="shared" si="144"/>
        <v>#N/A</v>
      </c>
      <c r="E850" s="85"/>
      <c r="F850"/>
      <c r="I850" s="84" t="e">
        <f t="shared" si="145"/>
        <v>#DIV/0!</v>
      </c>
      <c r="J850" s="84" t="str">
        <f t="shared" si="146"/>
        <v>NONE</v>
      </c>
      <c r="K850" s="84"/>
      <c r="L850" s="83">
        <f t="shared" si="147"/>
        <v>0</v>
      </c>
      <c r="M850" s="82" t="str">
        <f t="shared" si="148"/>
        <v/>
      </c>
      <c r="N850">
        <f t="shared" si="149"/>
        <v>0</v>
      </c>
      <c r="O850">
        <f t="shared" si="150"/>
        <v>0</v>
      </c>
      <c r="Q850" t="e">
        <f t="shared" si="151"/>
        <v>#DIV/0!</v>
      </c>
      <c r="R850" s="80" t="e">
        <f t="shared" si="152"/>
        <v>#DIV/0!</v>
      </c>
      <c r="S850">
        <f t="shared" si="153"/>
        <v>0</v>
      </c>
    </row>
    <row r="851" spans="2:21" x14ac:dyDescent="0.25">
      <c r="B851" s="84">
        <f t="shared" si="143"/>
        <v>0</v>
      </c>
      <c r="D851" t="e">
        <f t="shared" si="144"/>
        <v>#N/A</v>
      </c>
      <c r="E851" s="85"/>
      <c r="F851"/>
      <c r="I851" s="84" t="e">
        <f t="shared" si="145"/>
        <v>#DIV/0!</v>
      </c>
      <c r="J851" s="84" t="str">
        <f t="shared" si="146"/>
        <v>NONE</v>
      </c>
      <c r="K851" s="84"/>
      <c r="L851" s="83">
        <f t="shared" si="147"/>
        <v>0</v>
      </c>
      <c r="M851" s="82" t="str">
        <f t="shared" si="148"/>
        <v/>
      </c>
      <c r="N851">
        <f t="shared" si="149"/>
        <v>0</v>
      </c>
      <c r="O851">
        <f t="shared" si="150"/>
        <v>0</v>
      </c>
      <c r="Q851" t="e">
        <f t="shared" si="151"/>
        <v>#DIV/0!</v>
      </c>
      <c r="R851" s="80" t="e">
        <f t="shared" si="152"/>
        <v>#DIV/0!</v>
      </c>
      <c r="S851">
        <f t="shared" si="153"/>
        <v>0</v>
      </c>
    </row>
    <row r="852" spans="2:21" x14ac:dyDescent="0.25">
      <c r="B852" s="84">
        <f t="shared" si="143"/>
        <v>0</v>
      </c>
      <c r="D852" t="e">
        <f t="shared" si="144"/>
        <v>#N/A</v>
      </c>
      <c r="E852" s="85"/>
      <c r="F852"/>
      <c r="I852" s="84" t="e">
        <f t="shared" si="145"/>
        <v>#DIV/0!</v>
      </c>
      <c r="J852" s="84" t="str">
        <f t="shared" si="146"/>
        <v>NONE</v>
      </c>
      <c r="K852" s="84"/>
      <c r="L852" s="83">
        <f t="shared" si="147"/>
        <v>0</v>
      </c>
      <c r="M852" s="82" t="str">
        <f t="shared" si="148"/>
        <v/>
      </c>
      <c r="N852">
        <f t="shared" si="149"/>
        <v>0</v>
      </c>
      <c r="O852">
        <f t="shared" si="150"/>
        <v>0</v>
      </c>
      <c r="Q852" t="e">
        <f t="shared" si="151"/>
        <v>#DIV/0!</v>
      </c>
      <c r="R852" s="80" t="e">
        <f t="shared" si="152"/>
        <v>#DIV/0!</v>
      </c>
      <c r="S852">
        <f t="shared" si="153"/>
        <v>0</v>
      </c>
    </row>
    <row r="853" spans="2:21" x14ac:dyDescent="0.25">
      <c r="B853" s="84">
        <f t="shared" si="143"/>
        <v>0</v>
      </c>
      <c r="D853" t="e">
        <f t="shared" si="144"/>
        <v>#N/A</v>
      </c>
      <c r="E853" s="85"/>
      <c r="F853"/>
      <c r="I853" s="84" t="e">
        <f t="shared" si="145"/>
        <v>#DIV/0!</v>
      </c>
      <c r="J853" s="84" t="str">
        <f t="shared" si="146"/>
        <v>NONE</v>
      </c>
      <c r="K853" s="84"/>
      <c r="L853" s="83">
        <f t="shared" si="147"/>
        <v>0</v>
      </c>
      <c r="M853" s="82" t="str">
        <f t="shared" si="148"/>
        <v/>
      </c>
      <c r="N853">
        <f t="shared" si="149"/>
        <v>0</v>
      </c>
      <c r="O853">
        <f t="shared" si="150"/>
        <v>0</v>
      </c>
      <c r="Q853" t="e">
        <f t="shared" si="151"/>
        <v>#DIV/0!</v>
      </c>
      <c r="R853" s="80" t="e">
        <f t="shared" si="152"/>
        <v>#DIV/0!</v>
      </c>
      <c r="S853">
        <f t="shared" si="153"/>
        <v>0</v>
      </c>
      <c r="U853">
        <f>IF(J853="CHECK",1,0)</f>
        <v>0</v>
      </c>
    </row>
    <row r="854" spans="2:21" x14ac:dyDescent="0.25">
      <c r="B854" s="84">
        <f t="shared" si="143"/>
        <v>0</v>
      </c>
      <c r="D854" t="e">
        <f t="shared" si="144"/>
        <v>#N/A</v>
      </c>
      <c r="E854" s="85"/>
      <c r="F854"/>
      <c r="I854" s="84" t="e">
        <f t="shared" si="145"/>
        <v>#DIV/0!</v>
      </c>
      <c r="J854" s="84" t="str">
        <f t="shared" si="146"/>
        <v>NONE</v>
      </c>
      <c r="K854" s="84"/>
      <c r="L854" s="83">
        <f t="shared" si="147"/>
        <v>0</v>
      </c>
      <c r="M854" s="82" t="str">
        <f t="shared" si="148"/>
        <v/>
      </c>
      <c r="N854">
        <f t="shared" si="149"/>
        <v>0</v>
      </c>
      <c r="O854">
        <f t="shared" si="150"/>
        <v>0</v>
      </c>
      <c r="Q854" t="e">
        <f t="shared" si="151"/>
        <v>#DIV/0!</v>
      </c>
      <c r="R854" s="80" t="e">
        <f t="shared" si="152"/>
        <v>#DIV/0!</v>
      </c>
      <c r="S854">
        <f t="shared" si="153"/>
        <v>0</v>
      </c>
    </row>
    <row r="855" spans="2:21" x14ac:dyDescent="0.25">
      <c r="B855" s="84">
        <f t="shared" si="143"/>
        <v>0</v>
      </c>
      <c r="D855" t="e">
        <f t="shared" si="144"/>
        <v>#N/A</v>
      </c>
      <c r="E855" s="85"/>
      <c r="F855"/>
      <c r="I855" s="84" t="e">
        <f t="shared" si="145"/>
        <v>#DIV/0!</v>
      </c>
      <c r="J855" s="84" t="str">
        <f t="shared" si="146"/>
        <v>NONE</v>
      </c>
      <c r="K855" s="84"/>
      <c r="L855" s="83">
        <f t="shared" si="147"/>
        <v>0</v>
      </c>
      <c r="M855" s="82" t="str">
        <f t="shared" si="148"/>
        <v/>
      </c>
      <c r="N855">
        <f t="shared" si="149"/>
        <v>0</v>
      </c>
      <c r="O855">
        <f t="shared" si="150"/>
        <v>0</v>
      </c>
      <c r="Q855" t="e">
        <f t="shared" si="151"/>
        <v>#DIV/0!</v>
      </c>
      <c r="R855" s="80" t="e">
        <f t="shared" si="152"/>
        <v>#DIV/0!</v>
      </c>
      <c r="S855">
        <f t="shared" si="153"/>
        <v>0</v>
      </c>
    </row>
    <row r="856" spans="2:21" x14ac:dyDescent="0.25">
      <c r="B856" s="84">
        <f t="shared" si="143"/>
        <v>0</v>
      </c>
      <c r="D856" t="e">
        <f t="shared" si="144"/>
        <v>#N/A</v>
      </c>
      <c r="E856" s="85"/>
      <c r="F856"/>
      <c r="I856" s="84" t="e">
        <f t="shared" si="145"/>
        <v>#DIV/0!</v>
      </c>
      <c r="J856" s="84" t="str">
        <f t="shared" si="146"/>
        <v>NONE</v>
      </c>
      <c r="K856" s="84"/>
      <c r="L856" s="83">
        <f t="shared" si="147"/>
        <v>0</v>
      </c>
      <c r="M856" s="82" t="str">
        <f t="shared" si="148"/>
        <v/>
      </c>
      <c r="N856">
        <f t="shared" si="149"/>
        <v>0</v>
      </c>
      <c r="O856">
        <f t="shared" si="150"/>
        <v>0</v>
      </c>
      <c r="Q856" t="e">
        <f t="shared" si="151"/>
        <v>#DIV/0!</v>
      </c>
      <c r="R856" s="80" t="e">
        <f t="shared" si="152"/>
        <v>#DIV/0!</v>
      </c>
      <c r="S856">
        <f t="shared" si="153"/>
        <v>0</v>
      </c>
    </row>
    <row r="857" spans="2:21" x14ac:dyDescent="0.25">
      <c r="B857" s="84">
        <f t="shared" si="143"/>
        <v>0</v>
      </c>
      <c r="D857" t="e">
        <f t="shared" si="144"/>
        <v>#N/A</v>
      </c>
      <c r="E857" s="85"/>
      <c r="F857"/>
      <c r="I857" s="84" t="e">
        <f t="shared" si="145"/>
        <v>#DIV/0!</v>
      </c>
      <c r="J857" s="84" t="str">
        <f t="shared" si="146"/>
        <v>NONE</v>
      </c>
      <c r="K857" s="84"/>
      <c r="L857" s="83">
        <f t="shared" si="147"/>
        <v>0</v>
      </c>
      <c r="M857" s="82" t="str">
        <f t="shared" si="148"/>
        <v/>
      </c>
      <c r="N857">
        <f t="shared" si="149"/>
        <v>0</v>
      </c>
      <c r="O857">
        <f t="shared" si="150"/>
        <v>0</v>
      </c>
      <c r="Q857" t="e">
        <f t="shared" si="151"/>
        <v>#DIV/0!</v>
      </c>
      <c r="R857" s="80" t="e">
        <f t="shared" si="152"/>
        <v>#DIV/0!</v>
      </c>
      <c r="S857">
        <f t="shared" si="153"/>
        <v>0</v>
      </c>
    </row>
    <row r="858" spans="2:21" x14ac:dyDescent="0.25">
      <c r="B858" s="84">
        <f t="shared" si="143"/>
        <v>0</v>
      </c>
      <c r="D858" t="e">
        <f t="shared" si="144"/>
        <v>#N/A</v>
      </c>
      <c r="E858" s="85"/>
      <c r="F858"/>
      <c r="I858" s="84" t="e">
        <f t="shared" si="145"/>
        <v>#DIV/0!</v>
      </c>
      <c r="J858" s="84" t="str">
        <f t="shared" si="146"/>
        <v>NONE</v>
      </c>
      <c r="K858" s="84"/>
      <c r="L858" s="83">
        <f t="shared" si="147"/>
        <v>0</v>
      </c>
      <c r="M858" s="82" t="str">
        <f t="shared" si="148"/>
        <v/>
      </c>
      <c r="N858">
        <f t="shared" si="149"/>
        <v>0</v>
      </c>
      <c r="O858">
        <f t="shared" si="150"/>
        <v>0</v>
      </c>
      <c r="Q858" t="e">
        <f t="shared" si="151"/>
        <v>#DIV/0!</v>
      </c>
      <c r="R858" s="80" t="e">
        <f t="shared" si="152"/>
        <v>#DIV/0!</v>
      </c>
      <c r="S858">
        <f t="shared" si="153"/>
        <v>0</v>
      </c>
    </row>
    <row r="859" spans="2:21" x14ac:dyDescent="0.25">
      <c r="B859" s="84">
        <f t="shared" si="143"/>
        <v>0</v>
      </c>
      <c r="D859" t="e">
        <f t="shared" si="144"/>
        <v>#N/A</v>
      </c>
      <c r="E859" s="85"/>
      <c r="F859"/>
      <c r="I859" s="84" t="e">
        <f t="shared" si="145"/>
        <v>#DIV/0!</v>
      </c>
      <c r="J859" s="84" t="str">
        <f t="shared" si="146"/>
        <v>NONE</v>
      </c>
      <c r="K859" s="84"/>
      <c r="L859" s="83">
        <f t="shared" si="147"/>
        <v>0</v>
      </c>
      <c r="M859" s="82" t="str">
        <f t="shared" si="148"/>
        <v/>
      </c>
      <c r="N859">
        <f t="shared" si="149"/>
        <v>0</v>
      </c>
      <c r="O859">
        <f t="shared" si="150"/>
        <v>0</v>
      </c>
      <c r="Q859" t="e">
        <f t="shared" si="151"/>
        <v>#DIV/0!</v>
      </c>
      <c r="R859" s="80" t="e">
        <f t="shared" si="152"/>
        <v>#DIV/0!</v>
      </c>
      <c r="S859">
        <f t="shared" si="153"/>
        <v>0</v>
      </c>
    </row>
    <row r="860" spans="2:21" x14ac:dyDescent="0.25">
      <c r="B860" s="84">
        <f t="shared" si="143"/>
        <v>0</v>
      </c>
      <c r="D860" t="e">
        <f t="shared" si="144"/>
        <v>#N/A</v>
      </c>
      <c r="E860" s="85"/>
      <c r="F860"/>
      <c r="I860" s="84" t="e">
        <f t="shared" si="145"/>
        <v>#DIV/0!</v>
      </c>
      <c r="J860" s="84" t="str">
        <f t="shared" si="146"/>
        <v>NONE</v>
      </c>
      <c r="K860" s="84"/>
      <c r="L860" s="83">
        <f t="shared" si="147"/>
        <v>0</v>
      </c>
      <c r="M860" s="82" t="str">
        <f t="shared" si="148"/>
        <v/>
      </c>
      <c r="N860">
        <f t="shared" si="149"/>
        <v>0</v>
      </c>
      <c r="O860">
        <f t="shared" si="150"/>
        <v>0</v>
      </c>
      <c r="Q860" t="e">
        <f t="shared" si="151"/>
        <v>#DIV/0!</v>
      </c>
      <c r="R860" s="80" t="e">
        <f t="shared" si="152"/>
        <v>#DIV/0!</v>
      </c>
      <c r="S860">
        <f t="shared" si="153"/>
        <v>0</v>
      </c>
    </row>
    <row r="861" spans="2:21" x14ac:dyDescent="0.25">
      <c r="B861" s="84">
        <f t="shared" si="143"/>
        <v>0</v>
      </c>
      <c r="D861" t="e">
        <f t="shared" si="144"/>
        <v>#N/A</v>
      </c>
      <c r="E861" s="85"/>
      <c r="F861"/>
      <c r="I861" s="84" t="e">
        <f t="shared" si="145"/>
        <v>#DIV/0!</v>
      </c>
      <c r="J861" s="84" t="str">
        <f t="shared" si="146"/>
        <v>NONE</v>
      </c>
      <c r="K861" s="84"/>
      <c r="L861" s="83">
        <f t="shared" si="147"/>
        <v>0</v>
      </c>
      <c r="M861" s="82" t="str">
        <f t="shared" si="148"/>
        <v/>
      </c>
      <c r="N861">
        <f t="shared" si="149"/>
        <v>0</v>
      </c>
      <c r="O861">
        <f t="shared" si="150"/>
        <v>0</v>
      </c>
      <c r="Q861" t="e">
        <f t="shared" si="151"/>
        <v>#DIV/0!</v>
      </c>
      <c r="R861" s="80" t="e">
        <f t="shared" si="152"/>
        <v>#DIV/0!</v>
      </c>
      <c r="S861">
        <f t="shared" si="153"/>
        <v>0</v>
      </c>
    </row>
    <row r="862" spans="2:21" x14ac:dyDescent="0.25">
      <c r="B862" s="84">
        <f t="shared" si="143"/>
        <v>0</v>
      </c>
      <c r="D862" t="e">
        <f t="shared" si="144"/>
        <v>#N/A</v>
      </c>
      <c r="E862" s="85"/>
      <c r="F862"/>
      <c r="I862" s="84" t="e">
        <f t="shared" si="145"/>
        <v>#DIV/0!</v>
      </c>
      <c r="J862" s="84" t="str">
        <f t="shared" si="146"/>
        <v>NONE</v>
      </c>
      <c r="K862" s="84"/>
      <c r="L862" s="83">
        <f t="shared" si="147"/>
        <v>0</v>
      </c>
      <c r="M862" s="82" t="str">
        <f t="shared" si="148"/>
        <v/>
      </c>
      <c r="N862">
        <f t="shared" si="149"/>
        <v>0</v>
      </c>
      <c r="O862">
        <f t="shared" si="150"/>
        <v>0</v>
      </c>
      <c r="Q862" t="e">
        <f t="shared" si="151"/>
        <v>#DIV/0!</v>
      </c>
      <c r="R862" s="80" t="e">
        <f t="shared" si="152"/>
        <v>#DIV/0!</v>
      </c>
      <c r="S862">
        <f t="shared" si="153"/>
        <v>0</v>
      </c>
    </row>
    <row r="863" spans="2:21" x14ac:dyDescent="0.25">
      <c r="B863" s="84">
        <f t="shared" si="143"/>
        <v>0</v>
      </c>
      <c r="D863" t="e">
        <f t="shared" si="144"/>
        <v>#N/A</v>
      </c>
      <c r="E863" s="85"/>
      <c r="F863"/>
      <c r="I863" s="84" t="e">
        <f t="shared" si="145"/>
        <v>#DIV/0!</v>
      </c>
      <c r="J863" s="84" t="str">
        <f t="shared" si="146"/>
        <v>NONE</v>
      </c>
      <c r="K863" s="84"/>
      <c r="L863" s="83">
        <f t="shared" si="147"/>
        <v>0</v>
      </c>
      <c r="M863" s="82" t="str">
        <f t="shared" si="148"/>
        <v/>
      </c>
      <c r="N863">
        <f t="shared" si="149"/>
        <v>0</v>
      </c>
      <c r="O863">
        <f t="shared" si="150"/>
        <v>0</v>
      </c>
      <c r="Q863" t="e">
        <f t="shared" si="151"/>
        <v>#DIV/0!</v>
      </c>
      <c r="R863" s="80" t="e">
        <f t="shared" si="152"/>
        <v>#DIV/0!</v>
      </c>
      <c r="S863">
        <f t="shared" si="153"/>
        <v>0</v>
      </c>
    </row>
    <row r="864" spans="2:21" x14ac:dyDescent="0.25">
      <c r="B864" s="84">
        <f t="shared" si="143"/>
        <v>0</v>
      </c>
      <c r="D864" t="e">
        <f t="shared" si="144"/>
        <v>#N/A</v>
      </c>
      <c r="E864" s="85"/>
      <c r="F864"/>
      <c r="I864" s="84" t="e">
        <f t="shared" si="145"/>
        <v>#DIV/0!</v>
      </c>
      <c r="J864" s="84" t="str">
        <f t="shared" si="146"/>
        <v>NONE</v>
      </c>
      <c r="K864" s="84"/>
      <c r="L864" s="83">
        <f t="shared" si="147"/>
        <v>0</v>
      </c>
      <c r="M864" s="82" t="str">
        <f t="shared" si="148"/>
        <v/>
      </c>
      <c r="N864">
        <f t="shared" si="149"/>
        <v>0</v>
      </c>
      <c r="O864">
        <f t="shared" si="150"/>
        <v>0</v>
      </c>
      <c r="Q864" t="e">
        <f t="shared" si="151"/>
        <v>#DIV/0!</v>
      </c>
      <c r="R864" s="80" t="e">
        <f t="shared" si="152"/>
        <v>#DIV/0!</v>
      </c>
      <c r="S864">
        <f t="shared" si="153"/>
        <v>0</v>
      </c>
    </row>
    <row r="865" spans="2:21" x14ac:dyDescent="0.25">
      <c r="B865" s="84">
        <f t="shared" si="143"/>
        <v>0</v>
      </c>
      <c r="D865" t="e">
        <f t="shared" si="144"/>
        <v>#N/A</v>
      </c>
      <c r="E865" s="85"/>
      <c r="F865"/>
      <c r="I865" s="84" t="e">
        <f t="shared" si="145"/>
        <v>#DIV/0!</v>
      </c>
      <c r="J865" s="84" t="str">
        <f t="shared" si="146"/>
        <v>NONE</v>
      </c>
      <c r="K865" s="84"/>
      <c r="L865" s="83">
        <f t="shared" si="147"/>
        <v>0</v>
      </c>
      <c r="M865" s="82" t="str">
        <f t="shared" si="148"/>
        <v/>
      </c>
      <c r="N865">
        <f t="shared" si="149"/>
        <v>0</v>
      </c>
      <c r="O865">
        <f t="shared" si="150"/>
        <v>0</v>
      </c>
      <c r="Q865" t="e">
        <f t="shared" si="151"/>
        <v>#DIV/0!</v>
      </c>
      <c r="R865" s="80" t="e">
        <f t="shared" si="152"/>
        <v>#DIV/0!</v>
      </c>
      <c r="S865">
        <f t="shared" si="153"/>
        <v>0</v>
      </c>
    </row>
    <row r="866" spans="2:21" x14ac:dyDescent="0.25">
      <c r="B866" s="84">
        <f t="shared" si="143"/>
        <v>0</v>
      </c>
      <c r="D866" t="e">
        <f t="shared" si="144"/>
        <v>#N/A</v>
      </c>
      <c r="E866" s="85"/>
      <c r="F866"/>
      <c r="I866" s="84" t="e">
        <f t="shared" si="145"/>
        <v>#DIV/0!</v>
      </c>
      <c r="J866" s="84" t="str">
        <f t="shared" si="146"/>
        <v>NONE</v>
      </c>
      <c r="K866" s="84"/>
      <c r="L866" s="83">
        <f t="shared" si="147"/>
        <v>0</v>
      </c>
      <c r="M866" s="82" t="str">
        <f t="shared" si="148"/>
        <v/>
      </c>
      <c r="N866">
        <f t="shared" si="149"/>
        <v>0</v>
      </c>
      <c r="O866">
        <f t="shared" si="150"/>
        <v>0</v>
      </c>
      <c r="Q866" t="e">
        <f t="shared" si="151"/>
        <v>#DIV/0!</v>
      </c>
      <c r="R866" s="80" t="e">
        <f t="shared" si="152"/>
        <v>#DIV/0!</v>
      </c>
      <c r="S866">
        <f t="shared" si="153"/>
        <v>0</v>
      </c>
    </row>
    <row r="867" spans="2:21" x14ac:dyDescent="0.25">
      <c r="B867" s="84">
        <f t="shared" si="143"/>
        <v>0</v>
      </c>
      <c r="D867" t="e">
        <f t="shared" si="144"/>
        <v>#N/A</v>
      </c>
      <c r="E867" s="85"/>
      <c r="F867"/>
      <c r="I867" s="84" t="e">
        <f t="shared" si="145"/>
        <v>#DIV/0!</v>
      </c>
      <c r="J867" s="84" t="str">
        <f t="shared" si="146"/>
        <v>NONE</v>
      </c>
      <c r="K867" s="84"/>
      <c r="L867" s="83">
        <f t="shared" si="147"/>
        <v>0</v>
      </c>
      <c r="M867" s="82" t="str">
        <f t="shared" si="148"/>
        <v/>
      </c>
      <c r="N867">
        <f t="shared" si="149"/>
        <v>0</v>
      </c>
      <c r="O867">
        <f t="shared" si="150"/>
        <v>0</v>
      </c>
      <c r="Q867" t="e">
        <f t="shared" si="151"/>
        <v>#DIV/0!</v>
      </c>
      <c r="R867" s="80" t="e">
        <f t="shared" si="152"/>
        <v>#DIV/0!</v>
      </c>
      <c r="S867">
        <f t="shared" si="153"/>
        <v>0</v>
      </c>
      <c r="T867" s="45"/>
      <c r="U867">
        <f>IF(J867="CHECK",1,0)</f>
        <v>0</v>
      </c>
    </row>
    <row r="868" spans="2:21" x14ac:dyDescent="0.25">
      <c r="B868" s="84">
        <f t="shared" si="143"/>
        <v>0</v>
      </c>
      <c r="D868" t="e">
        <f t="shared" si="144"/>
        <v>#N/A</v>
      </c>
      <c r="E868" s="85"/>
      <c r="F868"/>
      <c r="I868" s="84" t="e">
        <f t="shared" si="145"/>
        <v>#DIV/0!</v>
      </c>
      <c r="J868" s="84" t="str">
        <f t="shared" si="146"/>
        <v>NONE</v>
      </c>
      <c r="K868" s="84"/>
      <c r="L868" s="83">
        <f t="shared" si="147"/>
        <v>0</v>
      </c>
      <c r="M868" s="82" t="str">
        <f t="shared" si="148"/>
        <v/>
      </c>
      <c r="N868">
        <f t="shared" si="149"/>
        <v>0</v>
      </c>
      <c r="O868">
        <f t="shared" si="150"/>
        <v>0</v>
      </c>
      <c r="Q868" t="e">
        <f t="shared" si="151"/>
        <v>#DIV/0!</v>
      </c>
      <c r="R868" s="80" t="e">
        <f t="shared" si="152"/>
        <v>#DIV/0!</v>
      </c>
      <c r="S868">
        <f t="shared" si="153"/>
        <v>0</v>
      </c>
    </row>
    <row r="869" spans="2:21" x14ac:dyDescent="0.25">
      <c r="B869" s="84">
        <f t="shared" si="143"/>
        <v>0</v>
      </c>
      <c r="D869" t="e">
        <f t="shared" si="144"/>
        <v>#N/A</v>
      </c>
      <c r="E869" s="85"/>
      <c r="F869"/>
      <c r="I869" s="84" t="e">
        <f t="shared" si="145"/>
        <v>#DIV/0!</v>
      </c>
      <c r="J869" s="84" t="str">
        <f t="shared" si="146"/>
        <v>NONE</v>
      </c>
      <c r="K869" s="84"/>
      <c r="L869" s="83">
        <f t="shared" si="147"/>
        <v>0</v>
      </c>
      <c r="M869" s="82" t="str">
        <f t="shared" si="148"/>
        <v/>
      </c>
      <c r="N869">
        <f t="shared" si="149"/>
        <v>0</v>
      </c>
      <c r="O869">
        <f t="shared" si="150"/>
        <v>0</v>
      </c>
      <c r="Q869" t="e">
        <f t="shared" si="151"/>
        <v>#DIV/0!</v>
      </c>
      <c r="R869" s="80" t="e">
        <f t="shared" si="152"/>
        <v>#DIV/0!</v>
      </c>
      <c r="S869">
        <f t="shared" si="153"/>
        <v>0</v>
      </c>
    </row>
    <row r="870" spans="2:21" x14ac:dyDescent="0.25">
      <c r="B870" s="84">
        <f t="shared" si="143"/>
        <v>0</v>
      </c>
      <c r="D870" t="e">
        <f t="shared" si="144"/>
        <v>#N/A</v>
      </c>
      <c r="E870" s="85"/>
      <c r="F870"/>
      <c r="I870" s="84" t="e">
        <f t="shared" si="145"/>
        <v>#DIV/0!</v>
      </c>
      <c r="J870" s="84" t="str">
        <f t="shared" si="146"/>
        <v>NONE</v>
      </c>
      <c r="K870" s="84"/>
      <c r="L870" s="83">
        <f t="shared" si="147"/>
        <v>0</v>
      </c>
      <c r="M870" s="82" t="str">
        <f t="shared" si="148"/>
        <v/>
      </c>
      <c r="N870">
        <f t="shared" si="149"/>
        <v>0</v>
      </c>
      <c r="O870">
        <f t="shared" si="150"/>
        <v>0</v>
      </c>
      <c r="Q870" t="e">
        <f t="shared" si="151"/>
        <v>#DIV/0!</v>
      </c>
      <c r="R870" s="80" t="e">
        <f t="shared" si="152"/>
        <v>#DIV/0!</v>
      </c>
      <c r="S870">
        <f t="shared" si="153"/>
        <v>0</v>
      </c>
    </row>
    <row r="871" spans="2:21" x14ac:dyDescent="0.25">
      <c r="B871" s="84">
        <f t="shared" si="143"/>
        <v>0</v>
      </c>
      <c r="D871" t="e">
        <f t="shared" si="144"/>
        <v>#N/A</v>
      </c>
      <c r="E871" s="85"/>
      <c r="F871"/>
      <c r="I871" s="84" t="e">
        <f t="shared" si="145"/>
        <v>#DIV/0!</v>
      </c>
      <c r="J871" s="84" t="str">
        <f t="shared" si="146"/>
        <v>NONE</v>
      </c>
      <c r="K871" s="84"/>
      <c r="L871" s="83">
        <f t="shared" si="147"/>
        <v>0</v>
      </c>
      <c r="M871" s="82" t="str">
        <f t="shared" si="148"/>
        <v/>
      </c>
      <c r="N871">
        <f t="shared" si="149"/>
        <v>0</v>
      </c>
      <c r="O871">
        <f t="shared" si="150"/>
        <v>0</v>
      </c>
      <c r="Q871" t="e">
        <f t="shared" si="151"/>
        <v>#DIV/0!</v>
      </c>
      <c r="R871" s="80" t="e">
        <f t="shared" si="152"/>
        <v>#DIV/0!</v>
      </c>
      <c r="S871">
        <f t="shared" si="153"/>
        <v>0</v>
      </c>
      <c r="U871">
        <f>IF(J871="CHECK",1,0)</f>
        <v>0</v>
      </c>
    </row>
    <row r="872" spans="2:21" x14ac:dyDescent="0.25">
      <c r="B872" s="84">
        <f t="shared" si="143"/>
        <v>0</v>
      </c>
      <c r="D872" t="e">
        <f t="shared" si="144"/>
        <v>#N/A</v>
      </c>
      <c r="E872" s="85"/>
      <c r="F872"/>
      <c r="I872" s="84" t="e">
        <f t="shared" si="145"/>
        <v>#DIV/0!</v>
      </c>
      <c r="J872" s="84" t="str">
        <f t="shared" si="146"/>
        <v>NONE</v>
      </c>
      <c r="K872" s="84"/>
      <c r="L872" s="83">
        <f t="shared" si="147"/>
        <v>0</v>
      </c>
      <c r="M872" s="82" t="str">
        <f t="shared" si="148"/>
        <v/>
      </c>
      <c r="N872">
        <f t="shared" si="149"/>
        <v>0</v>
      </c>
      <c r="O872">
        <f t="shared" si="150"/>
        <v>0</v>
      </c>
      <c r="Q872" t="e">
        <f t="shared" si="151"/>
        <v>#DIV/0!</v>
      </c>
      <c r="R872" s="80" t="e">
        <f t="shared" si="152"/>
        <v>#DIV/0!</v>
      </c>
      <c r="S872">
        <f t="shared" si="153"/>
        <v>0</v>
      </c>
    </row>
    <row r="873" spans="2:21" x14ac:dyDescent="0.25">
      <c r="B873" s="84">
        <f t="shared" si="143"/>
        <v>0</v>
      </c>
      <c r="D873" t="e">
        <f t="shared" si="144"/>
        <v>#N/A</v>
      </c>
      <c r="E873" s="85"/>
      <c r="F873"/>
      <c r="I873" s="84" t="e">
        <f t="shared" si="145"/>
        <v>#DIV/0!</v>
      </c>
      <c r="J873" s="84" t="str">
        <f t="shared" si="146"/>
        <v>NONE</v>
      </c>
      <c r="K873" s="84"/>
      <c r="L873" s="83">
        <f t="shared" si="147"/>
        <v>0</v>
      </c>
      <c r="M873" s="82" t="str">
        <f t="shared" si="148"/>
        <v/>
      </c>
      <c r="N873">
        <f t="shared" si="149"/>
        <v>0</v>
      </c>
      <c r="O873">
        <f t="shared" si="150"/>
        <v>0</v>
      </c>
      <c r="Q873" t="e">
        <f t="shared" si="151"/>
        <v>#DIV/0!</v>
      </c>
      <c r="R873" s="80" t="e">
        <f t="shared" si="152"/>
        <v>#DIV/0!</v>
      </c>
      <c r="S873">
        <f t="shared" si="153"/>
        <v>0</v>
      </c>
      <c r="U873">
        <f>IF(J873="CHECK",1,0)</f>
        <v>0</v>
      </c>
    </row>
    <row r="874" spans="2:21" x14ac:dyDescent="0.25">
      <c r="B874" s="84">
        <f t="shared" si="143"/>
        <v>0</v>
      </c>
      <c r="D874" t="e">
        <f t="shared" si="144"/>
        <v>#N/A</v>
      </c>
      <c r="E874" s="85"/>
      <c r="F874"/>
      <c r="I874" s="84" t="e">
        <f t="shared" si="145"/>
        <v>#DIV/0!</v>
      </c>
      <c r="J874" s="84" t="str">
        <f t="shared" si="146"/>
        <v>NONE</v>
      </c>
      <c r="K874" s="84"/>
      <c r="L874" s="83">
        <f t="shared" si="147"/>
        <v>0</v>
      </c>
      <c r="M874" s="82" t="str">
        <f t="shared" si="148"/>
        <v/>
      </c>
      <c r="N874">
        <f t="shared" si="149"/>
        <v>0</v>
      </c>
      <c r="O874">
        <f t="shared" si="150"/>
        <v>0</v>
      </c>
      <c r="Q874" t="e">
        <f t="shared" si="151"/>
        <v>#DIV/0!</v>
      </c>
      <c r="R874" s="80" t="e">
        <f t="shared" si="152"/>
        <v>#DIV/0!</v>
      </c>
      <c r="S874">
        <f t="shared" si="153"/>
        <v>0</v>
      </c>
    </row>
    <row r="875" spans="2:21" x14ac:dyDescent="0.25">
      <c r="B875" s="84">
        <f t="shared" si="143"/>
        <v>0</v>
      </c>
      <c r="D875" t="e">
        <f t="shared" si="144"/>
        <v>#N/A</v>
      </c>
      <c r="E875" s="85"/>
      <c r="F875"/>
      <c r="I875" s="84" t="e">
        <f t="shared" si="145"/>
        <v>#DIV/0!</v>
      </c>
      <c r="J875" s="84" t="str">
        <f t="shared" si="146"/>
        <v>NONE</v>
      </c>
      <c r="K875" s="84"/>
      <c r="L875" s="83">
        <f t="shared" si="147"/>
        <v>0</v>
      </c>
      <c r="M875" s="82" t="str">
        <f t="shared" si="148"/>
        <v/>
      </c>
      <c r="N875">
        <f t="shared" si="149"/>
        <v>0</v>
      </c>
      <c r="O875">
        <f t="shared" si="150"/>
        <v>0</v>
      </c>
      <c r="Q875" t="e">
        <f t="shared" si="151"/>
        <v>#DIV/0!</v>
      </c>
      <c r="R875" s="80" t="e">
        <f t="shared" si="152"/>
        <v>#DIV/0!</v>
      </c>
      <c r="S875">
        <f t="shared" si="153"/>
        <v>0</v>
      </c>
    </row>
    <row r="876" spans="2:21" x14ac:dyDescent="0.25">
      <c r="B876" s="84">
        <f t="shared" si="143"/>
        <v>0</v>
      </c>
      <c r="D876" t="e">
        <f t="shared" si="144"/>
        <v>#N/A</v>
      </c>
      <c r="E876" s="85"/>
      <c r="F876"/>
      <c r="I876" s="84" t="e">
        <f t="shared" si="145"/>
        <v>#DIV/0!</v>
      </c>
      <c r="J876" s="84" t="str">
        <f t="shared" si="146"/>
        <v>NONE</v>
      </c>
      <c r="K876" s="84"/>
      <c r="L876" s="83">
        <f t="shared" si="147"/>
        <v>0</v>
      </c>
      <c r="M876" s="82" t="str">
        <f t="shared" si="148"/>
        <v/>
      </c>
      <c r="N876">
        <f t="shared" si="149"/>
        <v>0</v>
      </c>
      <c r="O876">
        <f t="shared" si="150"/>
        <v>0</v>
      </c>
      <c r="Q876" t="e">
        <f t="shared" si="151"/>
        <v>#DIV/0!</v>
      </c>
      <c r="R876" s="80" t="e">
        <f t="shared" si="152"/>
        <v>#DIV/0!</v>
      </c>
      <c r="S876">
        <f t="shared" si="153"/>
        <v>0</v>
      </c>
    </row>
    <row r="877" spans="2:21" x14ac:dyDescent="0.25">
      <c r="B877" s="84">
        <f t="shared" si="143"/>
        <v>0</v>
      </c>
      <c r="D877" t="e">
        <f t="shared" si="144"/>
        <v>#N/A</v>
      </c>
      <c r="E877" s="85"/>
      <c r="F877"/>
      <c r="I877" s="84" t="e">
        <f t="shared" si="145"/>
        <v>#DIV/0!</v>
      </c>
      <c r="J877" s="84" t="str">
        <f t="shared" si="146"/>
        <v>NONE</v>
      </c>
      <c r="K877" s="84"/>
      <c r="L877" s="83">
        <f t="shared" si="147"/>
        <v>0</v>
      </c>
      <c r="M877" s="82" t="str">
        <f t="shared" si="148"/>
        <v/>
      </c>
      <c r="N877">
        <f t="shared" si="149"/>
        <v>0</v>
      </c>
      <c r="O877">
        <f t="shared" si="150"/>
        <v>0</v>
      </c>
      <c r="Q877" t="e">
        <f t="shared" si="151"/>
        <v>#DIV/0!</v>
      </c>
      <c r="R877" s="80" t="e">
        <f t="shared" si="152"/>
        <v>#DIV/0!</v>
      </c>
      <c r="S877">
        <f t="shared" si="153"/>
        <v>0</v>
      </c>
    </row>
    <row r="878" spans="2:21" x14ac:dyDescent="0.25">
      <c r="B878" s="84">
        <f t="shared" si="143"/>
        <v>0</v>
      </c>
      <c r="D878" t="e">
        <f t="shared" si="144"/>
        <v>#N/A</v>
      </c>
      <c r="E878" s="85"/>
      <c r="F878"/>
      <c r="I878" s="84" t="e">
        <f t="shared" si="145"/>
        <v>#DIV/0!</v>
      </c>
      <c r="J878" s="84" t="str">
        <f t="shared" si="146"/>
        <v>NONE</v>
      </c>
      <c r="K878" s="84"/>
      <c r="L878" s="83">
        <f t="shared" si="147"/>
        <v>0</v>
      </c>
      <c r="M878" s="82" t="str">
        <f t="shared" si="148"/>
        <v/>
      </c>
      <c r="N878">
        <f t="shared" si="149"/>
        <v>0</v>
      </c>
      <c r="O878">
        <f t="shared" si="150"/>
        <v>0</v>
      </c>
      <c r="Q878" t="e">
        <f t="shared" si="151"/>
        <v>#DIV/0!</v>
      </c>
      <c r="R878" s="80" t="e">
        <f t="shared" si="152"/>
        <v>#DIV/0!</v>
      </c>
      <c r="S878">
        <f t="shared" si="153"/>
        <v>0</v>
      </c>
    </row>
    <row r="879" spans="2:21" x14ac:dyDescent="0.25">
      <c r="B879" s="84">
        <f t="shared" si="143"/>
        <v>0</v>
      </c>
      <c r="D879" t="e">
        <f t="shared" si="144"/>
        <v>#N/A</v>
      </c>
      <c r="E879" s="85"/>
      <c r="F879"/>
      <c r="I879" s="84" t="e">
        <f t="shared" si="145"/>
        <v>#DIV/0!</v>
      </c>
      <c r="J879" s="84" t="str">
        <f t="shared" si="146"/>
        <v>NONE</v>
      </c>
      <c r="K879" s="84"/>
      <c r="L879" s="83">
        <f t="shared" si="147"/>
        <v>0</v>
      </c>
      <c r="M879" s="82" t="str">
        <f t="shared" si="148"/>
        <v/>
      </c>
      <c r="N879">
        <f t="shared" si="149"/>
        <v>0</v>
      </c>
      <c r="O879">
        <f t="shared" si="150"/>
        <v>0</v>
      </c>
      <c r="Q879" t="e">
        <f t="shared" si="151"/>
        <v>#DIV/0!</v>
      </c>
      <c r="R879" s="80" t="e">
        <f t="shared" si="152"/>
        <v>#DIV/0!</v>
      </c>
      <c r="S879">
        <f t="shared" si="153"/>
        <v>0</v>
      </c>
    </row>
    <row r="880" spans="2:21" x14ac:dyDescent="0.25">
      <c r="B880" s="84">
        <f t="shared" si="143"/>
        <v>0</v>
      </c>
      <c r="D880" t="e">
        <f t="shared" si="144"/>
        <v>#N/A</v>
      </c>
      <c r="E880" s="85"/>
      <c r="F880"/>
      <c r="I880" s="84" t="e">
        <f t="shared" si="145"/>
        <v>#DIV/0!</v>
      </c>
      <c r="J880" s="84" t="str">
        <f t="shared" si="146"/>
        <v>NONE</v>
      </c>
      <c r="K880" s="84"/>
      <c r="L880" s="83">
        <f t="shared" si="147"/>
        <v>0</v>
      </c>
      <c r="M880" s="82" t="str">
        <f t="shared" si="148"/>
        <v/>
      </c>
      <c r="N880">
        <f t="shared" si="149"/>
        <v>0</v>
      </c>
      <c r="O880">
        <f t="shared" si="150"/>
        <v>0</v>
      </c>
      <c r="Q880" t="e">
        <f t="shared" si="151"/>
        <v>#DIV/0!</v>
      </c>
      <c r="R880" s="80" t="e">
        <f t="shared" si="152"/>
        <v>#DIV/0!</v>
      </c>
      <c r="S880">
        <f t="shared" si="153"/>
        <v>0</v>
      </c>
    </row>
    <row r="881" spans="2:21" x14ac:dyDescent="0.25">
      <c r="B881" s="84">
        <f t="shared" si="143"/>
        <v>0</v>
      </c>
      <c r="D881" t="e">
        <f t="shared" si="144"/>
        <v>#N/A</v>
      </c>
      <c r="E881" s="85"/>
      <c r="F881"/>
      <c r="I881" s="84" t="e">
        <f t="shared" si="145"/>
        <v>#DIV/0!</v>
      </c>
      <c r="J881" s="84" t="str">
        <f t="shared" si="146"/>
        <v>NONE</v>
      </c>
      <c r="K881" s="84"/>
      <c r="L881" s="83">
        <f t="shared" si="147"/>
        <v>0</v>
      </c>
      <c r="M881" s="82" t="str">
        <f t="shared" si="148"/>
        <v/>
      </c>
      <c r="N881">
        <f t="shared" si="149"/>
        <v>0</v>
      </c>
      <c r="O881">
        <f t="shared" si="150"/>
        <v>0</v>
      </c>
      <c r="Q881" t="e">
        <f t="shared" si="151"/>
        <v>#DIV/0!</v>
      </c>
      <c r="R881" s="80" t="e">
        <f t="shared" si="152"/>
        <v>#DIV/0!</v>
      </c>
      <c r="S881">
        <f t="shared" si="153"/>
        <v>0</v>
      </c>
    </row>
    <row r="882" spans="2:21" x14ac:dyDescent="0.25">
      <c r="B882" s="84">
        <f t="shared" si="143"/>
        <v>0</v>
      </c>
      <c r="D882" t="e">
        <f t="shared" si="144"/>
        <v>#N/A</v>
      </c>
      <c r="E882" s="85"/>
      <c r="F882"/>
      <c r="I882" s="84" t="e">
        <f t="shared" si="145"/>
        <v>#DIV/0!</v>
      </c>
      <c r="J882" s="84" t="str">
        <f t="shared" si="146"/>
        <v>NONE</v>
      </c>
      <c r="K882" s="84"/>
      <c r="L882" s="83">
        <f t="shared" si="147"/>
        <v>0</v>
      </c>
      <c r="M882" s="82" t="str">
        <f t="shared" si="148"/>
        <v/>
      </c>
      <c r="N882">
        <f t="shared" si="149"/>
        <v>0</v>
      </c>
      <c r="O882">
        <f t="shared" si="150"/>
        <v>0</v>
      </c>
      <c r="Q882" t="e">
        <f t="shared" si="151"/>
        <v>#DIV/0!</v>
      </c>
      <c r="R882" s="80" t="e">
        <f t="shared" si="152"/>
        <v>#DIV/0!</v>
      </c>
      <c r="S882">
        <f t="shared" si="153"/>
        <v>0</v>
      </c>
    </row>
    <row r="883" spans="2:21" x14ac:dyDescent="0.25">
      <c r="B883" s="84">
        <f t="shared" si="143"/>
        <v>0</v>
      </c>
      <c r="D883" t="e">
        <f t="shared" si="144"/>
        <v>#N/A</v>
      </c>
      <c r="E883" s="85"/>
      <c r="F883"/>
      <c r="I883" s="84" t="e">
        <f t="shared" si="145"/>
        <v>#DIV/0!</v>
      </c>
      <c r="J883" s="84" t="str">
        <f t="shared" si="146"/>
        <v>NONE</v>
      </c>
      <c r="K883" s="84"/>
      <c r="L883" s="83">
        <f t="shared" si="147"/>
        <v>0</v>
      </c>
      <c r="M883" s="82" t="str">
        <f t="shared" si="148"/>
        <v/>
      </c>
      <c r="N883">
        <f t="shared" si="149"/>
        <v>0</v>
      </c>
      <c r="O883">
        <f t="shared" si="150"/>
        <v>0</v>
      </c>
      <c r="Q883" t="e">
        <f t="shared" si="151"/>
        <v>#DIV/0!</v>
      </c>
      <c r="R883" s="80" t="e">
        <f t="shared" si="152"/>
        <v>#DIV/0!</v>
      </c>
      <c r="S883">
        <f t="shared" si="153"/>
        <v>0</v>
      </c>
    </row>
    <row r="884" spans="2:21" x14ac:dyDescent="0.25">
      <c r="B884" s="84">
        <f t="shared" si="143"/>
        <v>0</v>
      </c>
      <c r="D884" t="e">
        <f t="shared" si="144"/>
        <v>#N/A</v>
      </c>
      <c r="E884" s="85"/>
      <c r="F884"/>
      <c r="I884" s="84" t="e">
        <f t="shared" si="145"/>
        <v>#DIV/0!</v>
      </c>
      <c r="J884" s="84" t="str">
        <f t="shared" si="146"/>
        <v>NONE</v>
      </c>
      <c r="K884" s="84"/>
      <c r="L884" s="83">
        <f t="shared" si="147"/>
        <v>0</v>
      </c>
      <c r="M884" s="82" t="str">
        <f t="shared" si="148"/>
        <v/>
      </c>
      <c r="N884">
        <f t="shared" si="149"/>
        <v>0</v>
      </c>
      <c r="O884">
        <f t="shared" si="150"/>
        <v>0</v>
      </c>
      <c r="Q884" t="e">
        <f t="shared" si="151"/>
        <v>#DIV/0!</v>
      </c>
      <c r="R884" s="80" t="e">
        <f t="shared" si="152"/>
        <v>#DIV/0!</v>
      </c>
      <c r="S884">
        <f t="shared" si="153"/>
        <v>0</v>
      </c>
    </row>
    <row r="885" spans="2:21" x14ac:dyDescent="0.25">
      <c r="B885" s="84">
        <f t="shared" si="143"/>
        <v>0</v>
      </c>
      <c r="D885" t="e">
        <f t="shared" si="144"/>
        <v>#N/A</v>
      </c>
      <c r="E885" s="85"/>
      <c r="F885"/>
      <c r="I885" s="84" t="e">
        <f t="shared" si="145"/>
        <v>#DIV/0!</v>
      </c>
      <c r="J885" s="84" t="str">
        <f t="shared" si="146"/>
        <v>NONE</v>
      </c>
      <c r="K885" s="84"/>
      <c r="L885" s="83">
        <f t="shared" si="147"/>
        <v>0</v>
      </c>
      <c r="M885" s="82" t="str">
        <f t="shared" si="148"/>
        <v/>
      </c>
      <c r="N885">
        <f t="shared" si="149"/>
        <v>0</v>
      </c>
      <c r="O885">
        <f t="shared" si="150"/>
        <v>0</v>
      </c>
      <c r="Q885" t="e">
        <f t="shared" si="151"/>
        <v>#DIV/0!</v>
      </c>
      <c r="R885" s="80" t="e">
        <f t="shared" si="152"/>
        <v>#DIV/0!</v>
      </c>
      <c r="S885">
        <f t="shared" si="153"/>
        <v>0</v>
      </c>
    </row>
    <row r="886" spans="2:21" x14ac:dyDescent="0.25">
      <c r="B886" s="84">
        <f t="shared" si="143"/>
        <v>0</v>
      </c>
      <c r="D886" t="e">
        <f t="shared" si="144"/>
        <v>#N/A</v>
      </c>
      <c r="E886" s="85"/>
      <c r="F886"/>
      <c r="I886" s="84" t="e">
        <f t="shared" si="145"/>
        <v>#DIV/0!</v>
      </c>
      <c r="J886" s="84" t="str">
        <f t="shared" si="146"/>
        <v>NONE</v>
      </c>
      <c r="K886" s="84"/>
      <c r="L886" s="83">
        <f t="shared" si="147"/>
        <v>0</v>
      </c>
      <c r="M886" s="82" t="str">
        <f t="shared" si="148"/>
        <v/>
      </c>
      <c r="N886">
        <f t="shared" si="149"/>
        <v>0</v>
      </c>
      <c r="O886">
        <f t="shared" si="150"/>
        <v>0</v>
      </c>
      <c r="Q886" t="e">
        <f t="shared" si="151"/>
        <v>#DIV/0!</v>
      </c>
      <c r="R886" s="80" t="e">
        <f t="shared" si="152"/>
        <v>#DIV/0!</v>
      </c>
      <c r="S886">
        <f t="shared" si="153"/>
        <v>0</v>
      </c>
    </row>
    <row r="887" spans="2:21" x14ac:dyDescent="0.25">
      <c r="B887" s="84">
        <f t="shared" si="143"/>
        <v>0</v>
      </c>
      <c r="D887" t="e">
        <f t="shared" si="144"/>
        <v>#N/A</v>
      </c>
      <c r="E887" s="85"/>
      <c r="F887"/>
      <c r="I887" s="84" t="e">
        <f t="shared" si="145"/>
        <v>#DIV/0!</v>
      </c>
      <c r="J887" s="84" t="str">
        <f t="shared" si="146"/>
        <v>NONE</v>
      </c>
      <c r="K887" s="84"/>
      <c r="L887" s="83">
        <f t="shared" si="147"/>
        <v>0</v>
      </c>
      <c r="M887" s="82" t="str">
        <f t="shared" si="148"/>
        <v/>
      </c>
      <c r="N887">
        <f t="shared" si="149"/>
        <v>0</v>
      </c>
      <c r="O887">
        <f t="shared" si="150"/>
        <v>0</v>
      </c>
      <c r="Q887" t="e">
        <f t="shared" si="151"/>
        <v>#DIV/0!</v>
      </c>
      <c r="R887" s="80" t="e">
        <f t="shared" si="152"/>
        <v>#DIV/0!</v>
      </c>
      <c r="S887">
        <f t="shared" si="153"/>
        <v>0</v>
      </c>
    </row>
    <row r="888" spans="2:21" x14ac:dyDescent="0.25">
      <c r="B888" s="84">
        <f t="shared" si="143"/>
        <v>0</v>
      </c>
      <c r="D888" t="e">
        <f t="shared" si="144"/>
        <v>#N/A</v>
      </c>
      <c r="E888" s="85"/>
      <c r="F888"/>
      <c r="I888" s="84" t="e">
        <f t="shared" si="145"/>
        <v>#DIV/0!</v>
      </c>
      <c r="J888" s="84" t="str">
        <f t="shared" si="146"/>
        <v>NONE</v>
      </c>
      <c r="K888" s="84"/>
      <c r="L888" s="83">
        <f t="shared" si="147"/>
        <v>0</v>
      </c>
      <c r="M888" s="82" t="str">
        <f t="shared" si="148"/>
        <v/>
      </c>
      <c r="N888">
        <f t="shared" si="149"/>
        <v>0</v>
      </c>
      <c r="O888">
        <f t="shared" si="150"/>
        <v>0</v>
      </c>
      <c r="Q888" t="e">
        <f t="shared" si="151"/>
        <v>#DIV/0!</v>
      </c>
      <c r="R888" s="80" t="e">
        <f t="shared" si="152"/>
        <v>#DIV/0!</v>
      </c>
      <c r="S888">
        <f t="shared" si="153"/>
        <v>0</v>
      </c>
      <c r="U888">
        <f>IF(J888="CHECK",1,0)</f>
        <v>0</v>
      </c>
    </row>
    <row r="889" spans="2:21" x14ac:dyDescent="0.25">
      <c r="B889" s="84">
        <f t="shared" si="143"/>
        <v>0</v>
      </c>
      <c r="D889" t="e">
        <f t="shared" si="144"/>
        <v>#N/A</v>
      </c>
      <c r="E889" s="85"/>
      <c r="F889"/>
      <c r="I889" s="84" t="e">
        <f t="shared" si="145"/>
        <v>#DIV/0!</v>
      </c>
      <c r="J889" s="84" t="str">
        <f t="shared" si="146"/>
        <v>NONE</v>
      </c>
      <c r="K889" s="84"/>
      <c r="L889" s="83">
        <f t="shared" si="147"/>
        <v>0</v>
      </c>
      <c r="M889" s="82" t="str">
        <f t="shared" si="148"/>
        <v/>
      </c>
      <c r="N889">
        <f t="shared" si="149"/>
        <v>0</v>
      </c>
      <c r="O889">
        <f t="shared" si="150"/>
        <v>0</v>
      </c>
      <c r="Q889" t="e">
        <f t="shared" si="151"/>
        <v>#DIV/0!</v>
      </c>
      <c r="R889" s="80" t="e">
        <f t="shared" si="152"/>
        <v>#DIV/0!</v>
      </c>
      <c r="S889">
        <f t="shared" si="153"/>
        <v>0</v>
      </c>
    </row>
    <row r="890" spans="2:21" x14ac:dyDescent="0.25">
      <c r="B890" s="84">
        <f t="shared" si="143"/>
        <v>0</v>
      </c>
      <c r="D890" t="e">
        <f t="shared" si="144"/>
        <v>#N/A</v>
      </c>
      <c r="E890" s="85"/>
      <c r="F890"/>
      <c r="I890" s="84" t="e">
        <f t="shared" si="145"/>
        <v>#DIV/0!</v>
      </c>
      <c r="J890" s="84" t="str">
        <f t="shared" si="146"/>
        <v>NONE</v>
      </c>
      <c r="K890" s="84"/>
      <c r="L890" s="83">
        <f t="shared" si="147"/>
        <v>0</v>
      </c>
      <c r="M890" s="82" t="str">
        <f t="shared" si="148"/>
        <v/>
      </c>
      <c r="N890">
        <f t="shared" si="149"/>
        <v>0</v>
      </c>
      <c r="O890">
        <f t="shared" si="150"/>
        <v>0</v>
      </c>
      <c r="Q890" t="e">
        <f t="shared" si="151"/>
        <v>#DIV/0!</v>
      </c>
      <c r="R890" s="80" t="e">
        <f t="shared" si="152"/>
        <v>#DIV/0!</v>
      </c>
      <c r="S890">
        <f t="shared" si="153"/>
        <v>0</v>
      </c>
    </row>
    <row r="891" spans="2:21" x14ac:dyDescent="0.25">
      <c r="B891" s="84">
        <f t="shared" si="143"/>
        <v>0</v>
      </c>
      <c r="D891" t="e">
        <f t="shared" si="144"/>
        <v>#N/A</v>
      </c>
      <c r="E891" s="85"/>
      <c r="F891"/>
      <c r="I891" s="84" t="e">
        <f t="shared" si="145"/>
        <v>#DIV/0!</v>
      </c>
      <c r="J891" s="84" t="str">
        <f t="shared" si="146"/>
        <v>NONE</v>
      </c>
      <c r="K891" s="84"/>
      <c r="L891" s="83">
        <f t="shared" si="147"/>
        <v>0</v>
      </c>
      <c r="M891" s="82" t="str">
        <f t="shared" si="148"/>
        <v/>
      </c>
      <c r="N891">
        <f t="shared" si="149"/>
        <v>0</v>
      </c>
      <c r="O891">
        <f t="shared" si="150"/>
        <v>0</v>
      </c>
      <c r="Q891" t="e">
        <f t="shared" si="151"/>
        <v>#DIV/0!</v>
      </c>
      <c r="R891" s="80" t="e">
        <f t="shared" si="152"/>
        <v>#DIV/0!</v>
      </c>
      <c r="S891">
        <f t="shared" si="153"/>
        <v>0</v>
      </c>
    </row>
    <row r="892" spans="2:21" x14ac:dyDescent="0.25">
      <c r="B892" s="84">
        <f t="shared" si="143"/>
        <v>0</v>
      </c>
      <c r="D892" t="e">
        <f t="shared" si="144"/>
        <v>#N/A</v>
      </c>
      <c r="E892" s="85"/>
      <c r="F892"/>
      <c r="I892" s="84" t="e">
        <f t="shared" si="145"/>
        <v>#DIV/0!</v>
      </c>
      <c r="J892" s="84" t="str">
        <f t="shared" si="146"/>
        <v>NONE</v>
      </c>
      <c r="K892" s="84"/>
      <c r="L892" s="83">
        <f t="shared" si="147"/>
        <v>0</v>
      </c>
      <c r="M892" s="82" t="str">
        <f t="shared" si="148"/>
        <v/>
      </c>
      <c r="N892">
        <f t="shared" si="149"/>
        <v>0</v>
      </c>
      <c r="O892">
        <f t="shared" si="150"/>
        <v>0</v>
      </c>
      <c r="Q892" t="e">
        <f t="shared" si="151"/>
        <v>#DIV/0!</v>
      </c>
      <c r="R892" s="80" t="e">
        <f t="shared" si="152"/>
        <v>#DIV/0!</v>
      </c>
      <c r="S892">
        <f t="shared" si="153"/>
        <v>0</v>
      </c>
    </row>
    <row r="893" spans="2:21" x14ac:dyDescent="0.25">
      <c r="B893" s="84">
        <f t="shared" si="143"/>
        <v>0</v>
      </c>
      <c r="D893" t="e">
        <f t="shared" si="144"/>
        <v>#N/A</v>
      </c>
      <c r="E893" s="85"/>
      <c r="F893"/>
      <c r="I893" s="84" t="e">
        <f t="shared" si="145"/>
        <v>#DIV/0!</v>
      </c>
      <c r="J893" s="84" t="str">
        <f t="shared" si="146"/>
        <v>NONE</v>
      </c>
      <c r="K893" s="84"/>
      <c r="L893" s="83">
        <f t="shared" si="147"/>
        <v>0</v>
      </c>
      <c r="M893" s="82" t="str">
        <f t="shared" si="148"/>
        <v/>
      </c>
      <c r="N893">
        <f t="shared" si="149"/>
        <v>0</v>
      </c>
      <c r="O893">
        <f t="shared" si="150"/>
        <v>0</v>
      </c>
      <c r="Q893" t="e">
        <f t="shared" si="151"/>
        <v>#DIV/0!</v>
      </c>
      <c r="R893" s="80" t="e">
        <f t="shared" si="152"/>
        <v>#DIV/0!</v>
      </c>
      <c r="S893">
        <f t="shared" si="153"/>
        <v>0</v>
      </c>
      <c r="U893">
        <f>IF(J893="CHECK",1,0)</f>
        <v>0</v>
      </c>
    </row>
    <row r="894" spans="2:21" x14ac:dyDescent="0.25">
      <c r="B894" s="84">
        <f t="shared" si="143"/>
        <v>0</v>
      </c>
      <c r="D894" t="e">
        <f t="shared" si="144"/>
        <v>#N/A</v>
      </c>
      <c r="E894" s="85"/>
      <c r="F894"/>
      <c r="I894" s="84" t="e">
        <f t="shared" si="145"/>
        <v>#DIV/0!</v>
      </c>
      <c r="J894" s="84" t="str">
        <f t="shared" si="146"/>
        <v>NONE</v>
      </c>
      <c r="K894" s="84"/>
      <c r="L894" s="83">
        <f t="shared" si="147"/>
        <v>0</v>
      </c>
      <c r="M894" s="82" t="str">
        <f t="shared" si="148"/>
        <v/>
      </c>
      <c r="N894">
        <f t="shared" si="149"/>
        <v>0</v>
      </c>
      <c r="O894">
        <f t="shared" si="150"/>
        <v>0</v>
      </c>
      <c r="Q894" t="e">
        <f t="shared" si="151"/>
        <v>#DIV/0!</v>
      </c>
      <c r="R894" s="80" t="e">
        <f t="shared" si="152"/>
        <v>#DIV/0!</v>
      </c>
      <c r="S894">
        <f t="shared" si="153"/>
        <v>0</v>
      </c>
      <c r="U894">
        <f>IF(J894="CHECK",1,0)</f>
        <v>0</v>
      </c>
    </row>
    <row r="895" spans="2:21" x14ac:dyDescent="0.25">
      <c r="B895" s="84">
        <f t="shared" si="143"/>
        <v>0</v>
      </c>
      <c r="D895" t="e">
        <f t="shared" si="144"/>
        <v>#N/A</v>
      </c>
      <c r="E895" s="85"/>
      <c r="F895"/>
      <c r="I895" s="84" t="e">
        <f t="shared" si="145"/>
        <v>#DIV/0!</v>
      </c>
      <c r="J895" s="84" t="str">
        <f t="shared" si="146"/>
        <v>NONE</v>
      </c>
      <c r="K895" s="84"/>
      <c r="L895" s="83">
        <f t="shared" si="147"/>
        <v>0</v>
      </c>
      <c r="M895" s="82" t="str">
        <f t="shared" si="148"/>
        <v/>
      </c>
      <c r="N895">
        <f t="shared" si="149"/>
        <v>0</v>
      </c>
      <c r="O895">
        <f t="shared" si="150"/>
        <v>0</v>
      </c>
      <c r="Q895" t="e">
        <f t="shared" si="151"/>
        <v>#DIV/0!</v>
      </c>
      <c r="R895" s="80" t="e">
        <f t="shared" si="152"/>
        <v>#DIV/0!</v>
      </c>
      <c r="S895">
        <f t="shared" si="153"/>
        <v>0</v>
      </c>
    </row>
    <row r="896" spans="2:21" x14ac:dyDescent="0.25">
      <c r="B896" s="84">
        <f t="shared" si="143"/>
        <v>0</v>
      </c>
      <c r="D896" t="e">
        <f t="shared" si="144"/>
        <v>#N/A</v>
      </c>
      <c r="E896" s="85"/>
      <c r="F896"/>
      <c r="I896" s="84" t="e">
        <f t="shared" si="145"/>
        <v>#DIV/0!</v>
      </c>
      <c r="J896" s="84" t="str">
        <f t="shared" si="146"/>
        <v>NONE</v>
      </c>
      <c r="K896" s="84"/>
      <c r="L896" s="83">
        <f t="shared" si="147"/>
        <v>0</v>
      </c>
      <c r="M896" s="82" t="str">
        <f t="shared" si="148"/>
        <v/>
      </c>
      <c r="N896">
        <f t="shared" si="149"/>
        <v>0</v>
      </c>
      <c r="O896">
        <f t="shared" si="150"/>
        <v>0</v>
      </c>
      <c r="Q896" t="e">
        <f t="shared" si="151"/>
        <v>#DIV/0!</v>
      </c>
      <c r="R896" s="80" t="e">
        <f t="shared" si="152"/>
        <v>#DIV/0!</v>
      </c>
      <c r="S896">
        <f t="shared" si="153"/>
        <v>0</v>
      </c>
    </row>
    <row r="897" spans="2:21" x14ac:dyDescent="0.25">
      <c r="B897" s="84">
        <f t="shared" si="143"/>
        <v>0</v>
      </c>
      <c r="D897" t="e">
        <f t="shared" si="144"/>
        <v>#N/A</v>
      </c>
      <c r="E897" s="85"/>
      <c r="F897"/>
      <c r="I897" s="84" t="e">
        <f t="shared" si="145"/>
        <v>#DIV/0!</v>
      </c>
      <c r="J897" s="84" t="str">
        <f t="shared" si="146"/>
        <v>NONE</v>
      </c>
      <c r="K897" s="84"/>
      <c r="L897" s="83">
        <f t="shared" si="147"/>
        <v>0</v>
      </c>
      <c r="M897" s="82" t="str">
        <f t="shared" si="148"/>
        <v/>
      </c>
      <c r="N897">
        <f t="shared" si="149"/>
        <v>0</v>
      </c>
      <c r="O897">
        <f t="shared" si="150"/>
        <v>0</v>
      </c>
      <c r="Q897" t="e">
        <f t="shared" si="151"/>
        <v>#DIV/0!</v>
      </c>
      <c r="R897" s="80" t="e">
        <f t="shared" si="152"/>
        <v>#DIV/0!</v>
      </c>
      <c r="S897">
        <f t="shared" si="153"/>
        <v>0</v>
      </c>
    </row>
    <row r="898" spans="2:21" x14ac:dyDescent="0.25">
      <c r="B898" s="84">
        <f t="shared" si="143"/>
        <v>0</v>
      </c>
      <c r="D898" t="e">
        <f t="shared" si="144"/>
        <v>#N/A</v>
      </c>
      <c r="E898" s="85"/>
      <c r="F898"/>
      <c r="I898" s="84" t="e">
        <f t="shared" si="145"/>
        <v>#DIV/0!</v>
      </c>
      <c r="J898" s="84" t="str">
        <f t="shared" si="146"/>
        <v>NONE</v>
      </c>
      <c r="K898" s="84"/>
      <c r="L898" s="83">
        <f t="shared" si="147"/>
        <v>0</v>
      </c>
      <c r="M898" s="82" t="str">
        <f t="shared" si="148"/>
        <v/>
      </c>
      <c r="N898">
        <f t="shared" si="149"/>
        <v>0</v>
      </c>
      <c r="O898">
        <f t="shared" si="150"/>
        <v>0</v>
      </c>
      <c r="Q898" t="e">
        <f t="shared" si="151"/>
        <v>#DIV/0!</v>
      </c>
      <c r="R898" s="80" t="e">
        <f t="shared" si="152"/>
        <v>#DIV/0!</v>
      </c>
      <c r="S898">
        <f t="shared" si="153"/>
        <v>0</v>
      </c>
    </row>
    <row r="899" spans="2:21" x14ac:dyDescent="0.25">
      <c r="B899" s="84">
        <f t="shared" ref="B899:B962" si="154">ROUND(L899,3)</f>
        <v>0</v>
      </c>
      <c r="D899" t="e">
        <f t="shared" ref="D899:D962" si="155">ROUND(IF(F899=4,IF(C899&gt;10,(1*$Y$6+2*$Y$7+7*$Y$8+(C899-10)*$Y$9)/C899,IF(C899&gt;3,(1*$Y$6+2*$Y$7+(C899-3)*$Y$8)/C899,IF(C899&gt;1,(1*$Y$6+(C899-1)*$Y$7)/C899,$Y$6))),VLOOKUP(F899,$W$3:$Y$11,3,FALSE)),2)</f>
        <v>#N/A</v>
      </c>
      <c r="E899" s="85"/>
      <c r="F899"/>
      <c r="I899" s="84" t="e">
        <f t="shared" ref="I899:I962" si="156">ROUND(H899/G899,3)</f>
        <v>#DIV/0!</v>
      </c>
      <c r="J899" s="84" t="str">
        <f t="shared" ref="J899:J962" si="157">IF(C899=0,"NONE",IF(B899&gt;C899,"CHECK",""))</f>
        <v>NONE</v>
      </c>
      <c r="K899" s="84"/>
      <c r="L899" s="83">
        <f t="shared" ref="L899:L962" si="158">IF(C899=0,H899,IF(AND(2&lt;G899,G899&lt;15),IF(ABS(G899-C899)&gt;2,H899,IF(I899=1,I899*C899,IF(H899&lt;C899,H899,I899*C899))),IF(G899&lt;2,IF(AND(ABS(G899-C899)/G899&gt;=0.4,ABS(G899-C899)&gt;=0.2),H899,I899*C899),IF(ABS(G899-C899)/G899&gt;0.15,H899,IF(I899=1,I899*C899,IF(H899&lt;C899,H899,I899*C899))))))</f>
        <v>0</v>
      </c>
      <c r="M899" s="82" t="str">
        <f t="shared" ref="M899:M962" si="159">IF(LEFT(RIGHT(A899,6),1)= "9", "PERSONAL PROPERTY", "")</f>
        <v/>
      </c>
      <c r="N899">
        <f t="shared" ref="N899:N962" si="160">IF(B899&gt;C899,1,0)</f>
        <v>0</v>
      </c>
      <c r="O899">
        <f t="shared" ref="O899:O962" si="161">ABS(B899-H899)</f>
        <v>0</v>
      </c>
      <c r="Q899" t="e">
        <f t="shared" ref="Q899:Q962" si="162">IF(ABS(C899-G899)/G899&gt;0.1,1,0)</f>
        <v>#DIV/0!</v>
      </c>
      <c r="R899" s="80" t="e">
        <f t="shared" ref="R899:R962" si="163">ABS(C899-G899)/G899</f>
        <v>#DIV/0!</v>
      </c>
      <c r="S899">
        <f t="shared" ref="S899:S962" si="164">ABS(C899-G899)</f>
        <v>0</v>
      </c>
      <c r="U899">
        <f>IF(J899="CHECK",1,0)</f>
        <v>0</v>
      </c>
    </row>
    <row r="900" spans="2:21" x14ac:dyDescent="0.25">
      <c r="B900" s="84">
        <f t="shared" si="154"/>
        <v>0</v>
      </c>
      <c r="D900" t="e">
        <f t="shared" si="155"/>
        <v>#N/A</v>
      </c>
      <c r="E900" s="85"/>
      <c r="F900"/>
      <c r="I900" s="84" t="e">
        <f t="shared" si="156"/>
        <v>#DIV/0!</v>
      </c>
      <c r="J900" s="84" t="str">
        <f t="shared" si="157"/>
        <v>NONE</v>
      </c>
      <c r="K900" s="84"/>
      <c r="L900" s="83">
        <f t="shared" si="158"/>
        <v>0</v>
      </c>
      <c r="M900" s="82" t="str">
        <f t="shared" si="159"/>
        <v/>
      </c>
      <c r="N900">
        <f t="shared" si="160"/>
        <v>0</v>
      </c>
      <c r="O900">
        <f t="shared" si="161"/>
        <v>0</v>
      </c>
      <c r="Q900" t="e">
        <f t="shared" si="162"/>
        <v>#DIV/0!</v>
      </c>
      <c r="R900" s="80" t="e">
        <f t="shared" si="163"/>
        <v>#DIV/0!</v>
      </c>
      <c r="S900">
        <f t="shared" si="164"/>
        <v>0</v>
      </c>
    </row>
    <row r="901" spans="2:21" x14ac:dyDescent="0.25">
      <c r="B901" s="84">
        <f t="shared" si="154"/>
        <v>0</v>
      </c>
      <c r="D901" t="e">
        <f t="shared" si="155"/>
        <v>#N/A</v>
      </c>
      <c r="E901" s="85"/>
      <c r="F901"/>
      <c r="I901" s="84" t="e">
        <f t="shared" si="156"/>
        <v>#DIV/0!</v>
      </c>
      <c r="J901" s="84" t="str">
        <f t="shared" si="157"/>
        <v>NONE</v>
      </c>
      <c r="K901" s="84"/>
      <c r="L901" s="83">
        <f t="shared" si="158"/>
        <v>0</v>
      </c>
      <c r="M901" s="82" t="str">
        <f t="shared" si="159"/>
        <v/>
      </c>
      <c r="N901">
        <f t="shared" si="160"/>
        <v>0</v>
      </c>
      <c r="O901">
        <f t="shared" si="161"/>
        <v>0</v>
      </c>
      <c r="Q901" t="e">
        <f t="shared" si="162"/>
        <v>#DIV/0!</v>
      </c>
      <c r="R901" s="80" t="e">
        <f t="shared" si="163"/>
        <v>#DIV/0!</v>
      </c>
      <c r="S901">
        <f t="shared" si="164"/>
        <v>0</v>
      </c>
    </row>
    <row r="902" spans="2:21" x14ac:dyDescent="0.25">
      <c r="B902" s="84">
        <f t="shared" si="154"/>
        <v>0</v>
      </c>
      <c r="D902" t="e">
        <f t="shared" si="155"/>
        <v>#N/A</v>
      </c>
      <c r="E902" s="85"/>
      <c r="F902"/>
      <c r="I902" s="84" t="e">
        <f t="shared" si="156"/>
        <v>#DIV/0!</v>
      </c>
      <c r="J902" s="84" t="str">
        <f t="shared" si="157"/>
        <v>NONE</v>
      </c>
      <c r="K902" s="84"/>
      <c r="L902" s="83">
        <f t="shared" si="158"/>
        <v>0</v>
      </c>
      <c r="M902" s="82" t="str">
        <f t="shared" si="159"/>
        <v/>
      </c>
      <c r="N902">
        <f t="shared" si="160"/>
        <v>0</v>
      </c>
      <c r="O902">
        <f t="shared" si="161"/>
        <v>0</v>
      </c>
      <c r="Q902" t="e">
        <f t="shared" si="162"/>
        <v>#DIV/0!</v>
      </c>
      <c r="R902" s="80" t="e">
        <f t="shared" si="163"/>
        <v>#DIV/0!</v>
      </c>
      <c r="S902">
        <f t="shared" si="164"/>
        <v>0</v>
      </c>
    </row>
    <row r="903" spans="2:21" x14ac:dyDescent="0.25">
      <c r="B903" s="84">
        <f t="shared" si="154"/>
        <v>0</v>
      </c>
      <c r="D903" t="e">
        <f t="shared" si="155"/>
        <v>#N/A</v>
      </c>
      <c r="E903" s="85"/>
      <c r="F903"/>
      <c r="I903" s="84" t="e">
        <f t="shared" si="156"/>
        <v>#DIV/0!</v>
      </c>
      <c r="J903" s="84" t="str">
        <f t="shared" si="157"/>
        <v>NONE</v>
      </c>
      <c r="K903" s="84"/>
      <c r="L903" s="83">
        <f t="shared" si="158"/>
        <v>0</v>
      </c>
      <c r="M903" s="82" t="str">
        <f t="shared" si="159"/>
        <v/>
      </c>
      <c r="N903">
        <f t="shared" si="160"/>
        <v>0</v>
      </c>
      <c r="O903">
        <f t="shared" si="161"/>
        <v>0</v>
      </c>
      <c r="Q903" t="e">
        <f t="shared" si="162"/>
        <v>#DIV/0!</v>
      </c>
      <c r="R903" s="80" t="e">
        <f t="shared" si="163"/>
        <v>#DIV/0!</v>
      </c>
      <c r="S903">
        <f t="shared" si="164"/>
        <v>0</v>
      </c>
    </row>
    <row r="904" spans="2:21" x14ac:dyDescent="0.25">
      <c r="B904" s="84">
        <f t="shared" si="154"/>
        <v>0</v>
      </c>
      <c r="D904" t="e">
        <f t="shared" si="155"/>
        <v>#N/A</v>
      </c>
      <c r="E904" s="85"/>
      <c r="F904"/>
      <c r="I904" s="84" t="e">
        <f t="shared" si="156"/>
        <v>#DIV/0!</v>
      </c>
      <c r="J904" s="84" t="str">
        <f t="shared" si="157"/>
        <v>NONE</v>
      </c>
      <c r="K904" s="84"/>
      <c r="L904" s="83">
        <f t="shared" si="158"/>
        <v>0</v>
      </c>
      <c r="M904" s="82" t="str">
        <f t="shared" si="159"/>
        <v/>
      </c>
      <c r="N904">
        <f t="shared" si="160"/>
        <v>0</v>
      </c>
      <c r="O904">
        <f t="shared" si="161"/>
        <v>0</v>
      </c>
      <c r="Q904" t="e">
        <f t="shared" si="162"/>
        <v>#DIV/0!</v>
      </c>
      <c r="R904" s="80" t="e">
        <f t="shared" si="163"/>
        <v>#DIV/0!</v>
      </c>
      <c r="S904">
        <f t="shared" si="164"/>
        <v>0</v>
      </c>
    </row>
    <row r="905" spans="2:21" x14ac:dyDescent="0.25">
      <c r="B905" s="84">
        <f t="shared" si="154"/>
        <v>0</v>
      </c>
      <c r="D905" t="e">
        <f t="shared" si="155"/>
        <v>#N/A</v>
      </c>
      <c r="E905" s="85"/>
      <c r="F905"/>
      <c r="I905" s="84" t="e">
        <f t="shared" si="156"/>
        <v>#DIV/0!</v>
      </c>
      <c r="J905" s="84" t="str">
        <f t="shared" si="157"/>
        <v>NONE</v>
      </c>
      <c r="K905" s="84"/>
      <c r="L905" s="83">
        <f t="shared" si="158"/>
        <v>0</v>
      </c>
      <c r="M905" s="82" t="str">
        <f t="shared" si="159"/>
        <v/>
      </c>
      <c r="N905">
        <f t="shared" si="160"/>
        <v>0</v>
      </c>
      <c r="O905">
        <f t="shared" si="161"/>
        <v>0</v>
      </c>
      <c r="Q905" t="e">
        <f t="shared" si="162"/>
        <v>#DIV/0!</v>
      </c>
      <c r="R905" s="80" t="e">
        <f t="shared" si="163"/>
        <v>#DIV/0!</v>
      </c>
      <c r="S905">
        <f t="shared" si="164"/>
        <v>0</v>
      </c>
    </row>
    <row r="906" spans="2:21" x14ac:dyDescent="0.25">
      <c r="B906" s="84">
        <f t="shared" si="154"/>
        <v>0</v>
      </c>
      <c r="D906" t="e">
        <f t="shared" si="155"/>
        <v>#N/A</v>
      </c>
      <c r="E906" s="85"/>
      <c r="F906"/>
      <c r="I906" s="84" t="e">
        <f t="shared" si="156"/>
        <v>#DIV/0!</v>
      </c>
      <c r="J906" s="84" t="str">
        <f t="shared" si="157"/>
        <v>NONE</v>
      </c>
      <c r="K906" s="84"/>
      <c r="L906" s="83">
        <f t="shared" si="158"/>
        <v>0</v>
      </c>
      <c r="M906" s="82" t="str">
        <f t="shared" si="159"/>
        <v/>
      </c>
      <c r="N906">
        <f t="shared" si="160"/>
        <v>0</v>
      </c>
      <c r="O906">
        <f t="shared" si="161"/>
        <v>0</v>
      </c>
      <c r="Q906" t="e">
        <f t="shared" si="162"/>
        <v>#DIV/0!</v>
      </c>
      <c r="R906" s="80" t="e">
        <f t="shared" si="163"/>
        <v>#DIV/0!</v>
      </c>
      <c r="S906">
        <f t="shared" si="164"/>
        <v>0</v>
      </c>
    </row>
    <row r="907" spans="2:21" x14ac:dyDescent="0.25">
      <c r="B907" s="84">
        <f t="shared" si="154"/>
        <v>0</v>
      </c>
      <c r="D907" t="e">
        <f t="shared" si="155"/>
        <v>#N/A</v>
      </c>
      <c r="E907" s="85"/>
      <c r="F907"/>
      <c r="I907" s="84" t="e">
        <f t="shared" si="156"/>
        <v>#DIV/0!</v>
      </c>
      <c r="J907" s="84" t="str">
        <f t="shared" si="157"/>
        <v>NONE</v>
      </c>
      <c r="K907" s="84"/>
      <c r="L907" s="83">
        <f t="shared" si="158"/>
        <v>0</v>
      </c>
      <c r="M907" s="82" t="str">
        <f t="shared" si="159"/>
        <v/>
      </c>
      <c r="N907">
        <f t="shared" si="160"/>
        <v>0</v>
      </c>
      <c r="O907">
        <f t="shared" si="161"/>
        <v>0</v>
      </c>
      <c r="Q907" t="e">
        <f t="shared" si="162"/>
        <v>#DIV/0!</v>
      </c>
      <c r="R907" s="80" t="e">
        <f t="shared" si="163"/>
        <v>#DIV/0!</v>
      </c>
      <c r="S907">
        <f t="shared" si="164"/>
        <v>0</v>
      </c>
    </row>
    <row r="908" spans="2:21" x14ac:dyDescent="0.25">
      <c r="B908" s="84">
        <f t="shared" si="154"/>
        <v>0</v>
      </c>
      <c r="D908" t="e">
        <f t="shared" si="155"/>
        <v>#N/A</v>
      </c>
      <c r="E908" s="85"/>
      <c r="F908"/>
      <c r="I908" s="84" t="e">
        <f t="shared" si="156"/>
        <v>#DIV/0!</v>
      </c>
      <c r="J908" s="84" t="str">
        <f t="shared" si="157"/>
        <v>NONE</v>
      </c>
      <c r="K908" s="84"/>
      <c r="L908" s="83">
        <f t="shared" si="158"/>
        <v>0</v>
      </c>
      <c r="M908" s="82" t="str">
        <f t="shared" si="159"/>
        <v/>
      </c>
      <c r="N908">
        <f t="shared" si="160"/>
        <v>0</v>
      </c>
      <c r="O908">
        <f t="shared" si="161"/>
        <v>0</v>
      </c>
      <c r="Q908" t="e">
        <f t="shared" si="162"/>
        <v>#DIV/0!</v>
      </c>
      <c r="R908" s="80" t="e">
        <f t="shared" si="163"/>
        <v>#DIV/0!</v>
      </c>
      <c r="S908">
        <f t="shared" si="164"/>
        <v>0</v>
      </c>
    </row>
    <row r="909" spans="2:21" x14ac:dyDescent="0.25">
      <c r="B909" s="84">
        <f t="shared" si="154"/>
        <v>0</v>
      </c>
      <c r="D909" t="e">
        <f t="shared" si="155"/>
        <v>#N/A</v>
      </c>
      <c r="E909" s="85"/>
      <c r="F909"/>
      <c r="I909" s="84" t="e">
        <f t="shared" si="156"/>
        <v>#DIV/0!</v>
      </c>
      <c r="J909" s="84" t="str">
        <f t="shared" si="157"/>
        <v>NONE</v>
      </c>
      <c r="K909" s="84"/>
      <c r="L909" s="83">
        <f t="shared" si="158"/>
        <v>0</v>
      </c>
      <c r="M909" s="82" t="str">
        <f t="shared" si="159"/>
        <v/>
      </c>
      <c r="N909">
        <f t="shared" si="160"/>
        <v>0</v>
      </c>
      <c r="O909">
        <f t="shared" si="161"/>
        <v>0</v>
      </c>
      <c r="Q909" t="e">
        <f t="shared" si="162"/>
        <v>#DIV/0!</v>
      </c>
      <c r="R909" s="80" t="e">
        <f t="shared" si="163"/>
        <v>#DIV/0!</v>
      </c>
      <c r="S909">
        <f t="shared" si="164"/>
        <v>0</v>
      </c>
      <c r="U909">
        <f>IF(J909="CHECK",1,0)</f>
        <v>0</v>
      </c>
    </row>
    <row r="910" spans="2:21" x14ac:dyDescent="0.25">
      <c r="B910" s="84">
        <f t="shared" si="154"/>
        <v>0</v>
      </c>
      <c r="D910" t="e">
        <f t="shared" si="155"/>
        <v>#N/A</v>
      </c>
      <c r="E910" s="85"/>
      <c r="F910"/>
      <c r="I910" s="84" t="e">
        <f t="shared" si="156"/>
        <v>#DIV/0!</v>
      </c>
      <c r="J910" s="84" t="str">
        <f t="shared" si="157"/>
        <v>NONE</v>
      </c>
      <c r="K910" s="84"/>
      <c r="L910" s="83">
        <f t="shared" si="158"/>
        <v>0</v>
      </c>
      <c r="M910" s="82" t="str">
        <f t="shared" si="159"/>
        <v/>
      </c>
      <c r="N910">
        <f t="shared" si="160"/>
        <v>0</v>
      </c>
      <c r="O910">
        <f t="shared" si="161"/>
        <v>0</v>
      </c>
      <c r="Q910" t="e">
        <f t="shared" si="162"/>
        <v>#DIV/0!</v>
      </c>
      <c r="R910" s="80" t="e">
        <f t="shared" si="163"/>
        <v>#DIV/0!</v>
      </c>
      <c r="S910">
        <f t="shared" si="164"/>
        <v>0</v>
      </c>
      <c r="U910">
        <f>IF(J910="CHECK",1,0)</f>
        <v>0</v>
      </c>
    </row>
    <row r="911" spans="2:21" x14ac:dyDescent="0.25">
      <c r="B911" s="84">
        <f t="shared" si="154"/>
        <v>0</v>
      </c>
      <c r="D911" t="e">
        <f t="shared" si="155"/>
        <v>#N/A</v>
      </c>
      <c r="E911" s="85"/>
      <c r="F911"/>
      <c r="I911" s="84" t="e">
        <f t="shared" si="156"/>
        <v>#DIV/0!</v>
      </c>
      <c r="J911" s="84" t="str">
        <f t="shared" si="157"/>
        <v>NONE</v>
      </c>
      <c r="K911" s="84"/>
      <c r="L911" s="83">
        <f t="shared" si="158"/>
        <v>0</v>
      </c>
      <c r="M911" s="82" t="str">
        <f t="shared" si="159"/>
        <v/>
      </c>
      <c r="N911">
        <f t="shared" si="160"/>
        <v>0</v>
      </c>
      <c r="O911">
        <f t="shared" si="161"/>
        <v>0</v>
      </c>
      <c r="Q911" t="e">
        <f t="shared" si="162"/>
        <v>#DIV/0!</v>
      </c>
      <c r="R911" s="80" t="e">
        <f t="shared" si="163"/>
        <v>#DIV/0!</v>
      </c>
      <c r="S911">
        <f t="shared" si="164"/>
        <v>0</v>
      </c>
    </row>
    <row r="912" spans="2:21" x14ac:dyDescent="0.25">
      <c r="B912" s="84">
        <f t="shared" si="154"/>
        <v>0</v>
      </c>
      <c r="D912" t="e">
        <f t="shared" si="155"/>
        <v>#N/A</v>
      </c>
      <c r="E912" s="85"/>
      <c r="F912"/>
      <c r="I912" s="84" t="e">
        <f t="shared" si="156"/>
        <v>#DIV/0!</v>
      </c>
      <c r="J912" s="84" t="str">
        <f t="shared" si="157"/>
        <v>NONE</v>
      </c>
      <c r="K912" s="84"/>
      <c r="L912" s="83">
        <f t="shared" si="158"/>
        <v>0</v>
      </c>
      <c r="M912" s="82" t="str">
        <f t="shared" si="159"/>
        <v/>
      </c>
      <c r="N912">
        <f t="shared" si="160"/>
        <v>0</v>
      </c>
      <c r="O912">
        <f t="shared" si="161"/>
        <v>0</v>
      </c>
      <c r="Q912" t="e">
        <f t="shared" si="162"/>
        <v>#DIV/0!</v>
      </c>
      <c r="R912" s="80" t="e">
        <f t="shared" si="163"/>
        <v>#DIV/0!</v>
      </c>
      <c r="S912">
        <f t="shared" si="164"/>
        <v>0</v>
      </c>
    </row>
    <row r="913" spans="2:21" x14ac:dyDescent="0.25">
      <c r="B913" s="84">
        <f t="shared" si="154"/>
        <v>0</v>
      </c>
      <c r="D913" t="e">
        <f t="shared" si="155"/>
        <v>#N/A</v>
      </c>
      <c r="E913" s="85"/>
      <c r="F913"/>
      <c r="I913" s="84" t="e">
        <f t="shared" si="156"/>
        <v>#DIV/0!</v>
      </c>
      <c r="J913" s="84" t="str">
        <f t="shared" si="157"/>
        <v>NONE</v>
      </c>
      <c r="K913" s="84"/>
      <c r="L913" s="83">
        <f t="shared" si="158"/>
        <v>0</v>
      </c>
      <c r="M913" s="82" t="str">
        <f t="shared" si="159"/>
        <v/>
      </c>
      <c r="N913">
        <f t="shared" si="160"/>
        <v>0</v>
      </c>
      <c r="O913">
        <f t="shared" si="161"/>
        <v>0</v>
      </c>
      <c r="Q913" t="e">
        <f t="shared" si="162"/>
        <v>#DIV/0!</v>
      </c>
      <c r="R913" s="80" t="e">
        <f t="shared" si="163"/>
        <v>#DIV/0!</v>
      </c>
      <c r="S913">
        <f t="shared" si="164"/>
        <v>0</v>
      </c>
    </row>
    <row r="914" spans="2:21" x14ac:dyDescent="0.25">
      <c r="B914" s="84">
        <f t="shared" si="154"/>
        <v>0</v>
      </c>
      <c r="D914" t="e">
        <f t="shared" si="155"/>
        <v>#N/A</v>
      </c>
      <c r="E914" s="85"/>
      <c r="F914"/>
      <c r="I914" s="84" t="e">
        <f t="shared" si="156"/>
        <v>#DIV/0!</v>
      </c>
      <c r="J914" s="84" t="str">
        <f t="shared" si="157"/>
        <v>NONE</v>
      </c>
      <c r="K914" s="84"/>
      <c r="L914" s="83">
        <f t="shared" si="158"/>
        <v>0</v>
      </c>
      <c r="M914" s="82" t="str">
        <f t="shared" si="159"/>
        <v/>
      </c>
      <c r="N914">
        <f t="shared" si="160"/>
        <v>0</v>
      </c>
      <c r="O914">
        <f t="shared" si="161"/>
        <v>0</v>
      </c>
      <c r="Q914" t="e">
        <f t="shared" si="162"/>
        <v>#DIV/0!</v>
      </c>
      <c r="R914" s="80" t="e">
        <f t="shared" si="163"/>
        <v>#DIV/0!</v>
      </c>
      <c r="S914">
        <f t="shared" si="164"/>
        <v>0</v>
      </c>
    </row>
    <row r="915" spans="2:21" x14ac:dyDescent="0.25">
      <c r="B915" s="84">
        <f t="shared" si="154"/>
        <v>0</v>
      </c>
      <c r="D915" t="e">
        <f t="shared" si="155"/>
        <v>#N/A</v>
      </c>
      <c r="E915" s="85"/>
      <c r="F915"/>
      <c r="I915" s="84" t="e">
        <f t="shared" si="156"/>
        <v>#DIV/0!</v>
      </c>
      <c r="J915" s="84" t="str">
        <f t="shared" si="157"/>
        <v>NONE</v>
      </c>
      <c r="K915" s="84"/>
      <c r="L915" s="83">
        <f t="shared" si="158"/>
        <v>0</v>
      </c>
      <c r="M915" s="82" t="str">
        <f t="shared" si="159"/>
        <v/>
      </c>
      <c r="N915">
        <f t="shared" si="160"/>
        <v>0</v>
      </c>
      <c r="O915">
        <f t="shared" si="161"/>
        <v>0</v>
      </c>
      <c r="Q915" t="e">
        <f t="shared" si="162"/>
        <v>#DIV/0!</v>
      </c>
      <c r="R915" s="80" t="e">
        <f t="shared" si="163"/>
        <v>#DIV/0!</v>
      </c>
      <c r="S915">
        <f t="shared" si="164"/>
        <v>0</v>
      </c>
    </row>
    <row r="916" spans="2:21" x14ac:dyDescent="0.25">
      <c r="B916" s="84">
        <f t="shared" si="154"/>
        <v>0</v>
      </c>
      <c r="D916" t="e">
        <f t="shared" si="155"/>
        <v>#N/A</v>
      </c>
      <c r="E916" s="85"/>
      <c r="F916"/>
      <c r="I916" s="84" t="e">
        <f t="shared" si="156"/>
        <v>#DIV/0!</v>
      </c>
      <c r="J916" s="84" t="str">
        <f t="shared" si="157"/>
        <v>NONE</v>
      </c>
      <c r="K916" s="84"/>
      <c r="L916" s="83">
        <f t="shared" si="158"/>
        <v>0</v>
      </c>
      <c r="M916" s="82" t="str">
        <f t="shared" si="159"/>
        <v/>
      </c>
      <c r="N916">
        <f t="shared" si="160"/>
        <v>0</v>
      </c>
      <c r="O916">
        <f t="shared" si="161"/>
        <v>0</v>
      </c>
      <c r="Q916" t="e">
        <f t="shared" si="162"/>
        <v>#DIV/0!</v>
      </c>
      <c r="R916" s="80" t="e">
        <f t="shared" si="163"/>
        <v>#DIV/0!</v>
      </c>
      <c r="S916">
        <f t="shared" si="164"/>
        <v>0</v>
      </c>
    </row>
    <row r="917" spans="2:21" x14ac:dyDescent="0.25">
      <c r="B917" s="84">
        <f t="shared" si="154"/>
        <v>0</v>
      </c>
      <c r="D917" t="e">
        <f t="shared" si="155"/>
        <v>#N/A</v>
      </c>
      <c r="E917" s="85"/>
      <c r="F917"/>
      <c r="I917" s="84" t="e">
        <f t="shared" si="156"/>
        <v>#DIV/0!</v>
      </c>
      <c r="J917" s="84" t="str">
        <f t="shared" si="157"/>
        <v>NONE</v>
      </c>
      <c r="K917" s="84"/>
      <c r="L917" s="83">
        <f t="shared" si="158"/>
        <v>0</v>
      </c>
      <c r="M917" s="82" t="str">
        <f t="shared" si="159"/>
        <v/>
      </c>
      <c r="N917">
        <f t="shared" si="160"/>
        <v>0</v>
      </c>
      <c r="O917">
        <f t="shared" si="161"/>
        <v>0</v>
      </c>
      <c r="Q917" t="e">
        <f t="shared" si="162"/>
        <v>#DIV/0!</v>
      </c>
      <c r="R917" s="80" t="e">
        <f t="shared" si="163"/>
        <v>#DIV/0!</v>
      </c>
      <c r="S917">
        <f t="shared" si="164"/>
        <v>0</v>
      </c>
    </row>
    <row r="918" spans="2:21" x14ac:dyDescent="0.25">
      <c r="B918" s="84">
        <f t="shared" si="154"/>
        <v>0</v>
      </c>
      <c r="D918" t="e">
        <f t="shared" si="155"/>
        <v>#N/A</v>
      </c>
      <c r="E918" s="85"/>
      <c r="F918"/>
      <c r="I918" s="84" t="e">
        <f t="shared" si="156"/>
        <v>#DIV/0!</v>
      </c>
      <c r="J918" s="84" t="str">
        <f t="shared" si="157"/>
        <v>NONE</v>
      </c>
      <c r="K918" s="84"/>
      <c r="L918" s="83">
        <f t="shared" si="158"/>
        <v>0</v>
      </c>
      <c r="M918" s="82" t="str">
        <f t="shared" si="159"/>
        <v/>
      </c>
      <c r="N918">
        <f t="shared" si="160"/>
        <v>0</v>
      </c>
      <c r="O918">
        <f t="shared" si="161"/>
        <v>0</v>
      </c>
      <c r="Q918" t="e">
        <f t="shared" si="162"/>
        <v>#DIV/0!</v>
      </c>
      <c r="R918" s="80" t="e">
        <f t="shared" si="163"/>
        <v>#DIV/0!</v>
      </c>
      <c r="S918">
        <f t="shared" si="164"/>
        <v>0</v>
      </c>
    </row>
    <row r="919" spans="2:21" x14ac:dyDescent="0.25">
      <c r="B919" s="84">
        <f t="shared" si="154"/>
        <v>0</v>
      </c>
      <c r="D919" t="e">
        <f t="shared" si="155"/>
        <v>#N/A</v>
      </c>
      <c r="E919" s="85"/>
      <c r="F919"/>
      <c r="I919" s="84" t="e">
        <f t="shared" si="156"/>
        <v>#DIV/0!</v>
      </c>
      <c r="J919" s="84" t="str">
        <f t="shared" si="157"/>
        <v>NONE</v>
      </c>
      <c r="K919" s="84"/>
      <c r="L919" s="83">
        <f t="shared" si="158"/>
        <v>0</v>
      </c>
      <c r="M919" s="82" t="str">
        <f t="shared" si="159"/>
        <v/>
      </c>
      <c r="N919">
        <f t="shared" si="160"/>
        <v>0</v>
      </c>
      <c r="O919">
        <f t="shared" si="161"/>
        <v>0</v>
      </c>
      <c r="Q919" t="e">
        <f t="shared" si="162"/>
        <v>#DIV/0!</v>
      </c>
      <c r="R919" s="80" t="e">
        <f t="shared" si="163"/>
        <v>#DIV/0!</v>
      </c>
      <c r="S919">
        <f t="shared" si="164"/>
        <v>0</v>
      </c>
      <c r="U919">
        <f>IF(J919="CHECK",1,0)</f>
        <v>0</v>
      </c>
    </row>
    <row r="920" spans="2:21" x14ac:dyDescent="0.25">
      <c r="B920" s="84">
        <f t="shared" si="154"/>
        <v>0</v>
      </c>
      <c r="D920" t="e">
        <f t="shared" si="155"/>
        <v>#N/A</v>
      </c>
      <c r="E920" s="85"/>
      <c r="F920"/>
      <c r="I920" s="84" t="e">
        <f t="shared" si="156"/>
        <v>#DIV/0!</v>
      </c>
      <c r="J920" s="84" t="str">
        <f t="shared" si="157"/>
        <v>NONE</v>
      </c>
      <c r="K920" s="84"/>
      <c r="L920" s="83">
        <f t="shared" si="158"/>
        <v>0</v>
      </c>
      <c r="M920" s="82" t="str">
        <f t="shared" si="159"/>
        <v/>
      </c>
      <c r="N920">
        <f t="shared" si="160"/>
        <v>0</v>
      </c>
      <c r="O920">
        <f t="shared" si="161"/>
        <v>0</v>
      </c>
      <c r="Q920" t="e">
        <f t="shared" si="162"/>
        <v>#DIV/0!</v>
      </c>
      <c r="R920" s="80" t="e">
        <f t="shared" si="163"/>
        <v>#DIV/0!</v>
      </c>
      <c r="S920">
        <f t="shared" si="164"/>
        <v>0</v>
      </c>
    </row>
    <row r="921" spans="2:21" x14ac:dyDescent="0.25">
      <c r="B921" s="84">
        <f t="shared" si="154"/>
        <v>0</v>
      </c>
      <c r="D921" t="e">
        <f t="shared" si="155"/>
        <v>#N/A</v>
      </c>
      <c r="E921" s="85"/>
      <c r="F921"/>
      <c r="I921" s="84" t="e">
        <f t="shared" si="156"/>
        <v>#DIV/0!</v>
      </c>
      <c r="J921" s="84" t="str">
        <f t="shared" si="157"/>
        <v>NONE</v>
      </c>
      <c r="K921" s="84"/>
      <c r="L921" s="83">
        <f t="shared" si="158"/>
        <v>0</v>
      </c>
      <c r="M921" s="82" t="str">
        <f t="shared" si="159"/>
        <v/>
      </c>
      <c r="N921">
        <f t="shared" si="160"/>
        <v>0</v>
      </c>
      <c r="O921">
        <f t="shared" si="161"/>
        <v>0</v>
      </c>
      <c r="Q921" t="e">
        <f t="shared" si="162"/>
        <v>#DIV/0!</v>
      </c>
      <c r="R921" s="80" t="e">
        <f t="shared" si="163"/>
        <v>#DIV/0!</v>
      </c>
      <c r="S921">
        <f t="shared" si="164"/>
        <v>0</v>
      </c>
    </row>
    <row r="922" spans="2:21" x14ac:dyDescent="0.25">
      <c r="B922" s="84">
        <f t="shared" si="154"/>
        <v>0</v>
      </c>
      <c r="D922" t="e">
        <f t="shared" si="155"/>
        <v>#N/A</v>
      </c>
      <c r="E922" s="85"/>
      <c r="F922"/>
      <c r="I922" s="84" t="e">
        <f t="shared" si="156"/>
        <v>#DIV/0!</v>
      </c>
      <c r="J922" s="84" t="str">
        <f t="shared" si="157"/>
        <v>NONE</v>
      </c>
      <c r="K922" s="84"/>
      <c r="L922" s="83">
        <f t="shared" si="158"/>
        <v>0</v>
      </c>
      <c r="M922" s="82" t="str">
        <f t="shared" si="159"/>
        <v/>
      </c>
      <c r="N922">
        <f t="shared" si="160"/>
        <v>0</v>
      </c>
      <c r="O922">
        <f t="shared" si="161"/>
        <v>0</v>
      </c>
      <c r="Q922" t="e">
        <f t="shared" si="162"/>
        <v>#DIV/0!</v>
      </c>
      <c r="R922" s="80" t="e">
        <f t="shared" si="163"/>
        <v>#DIV/0!</v>
      </c>
      <c r="S922">
        <f t="shared" si="164"/>
        <v>0</v>
      </c>
      <c r="U922">
        <f>IF(J922="CHECK",1,0)</f>
        <v>0</v>
      </c>
    </row>
    <row r="923" spans="2:21" x14ac:dyDescent="0.25">
      <c r="B923" s="84">
        <f t="shared" si="154"/>
        <v>0</v>
      </c>
      <c r="D923" t="e">
        <f t="shared" si="155"/>
        <v>#N/A</v>
      </c>
      <c r="E923" s="85"/>
      <c r="F923"/>
      <c r="I923" s="84" t="e">
        <f t="shared" si="156"/>
        <v>#DIV/0!</v>
      </c>
      <c r="J923" s="84" t="str">
        <f t="shared" si="157"/>
        <v>NONE</v>
      </c>
      <c r="K923" s="84"/>
      <c r="L923" s="83">
        <f t="shared" si="158"/>
        <v>0</v>
      </c>
      <c r="M923" s="82" t="str">
        <f t="shared" si="159"/>
        <v/>
      </c>
      <c r="N923">
        <f t="shared" si="160"/>
        <v>0</v>
      </c>
      <c r="O923">
        <f t="shared" si="161"/>
        <v>0</v>
      </c>
      <c r="Q923" t="e">
        <f t="shared" si="162"/>
        <v>#DIV/0!</v>
      </c>
      <c r="R923" s="80" t="e">
        <f t="shared" si="163"/>
        <v>#DIV/0!</v>
      </c>
      <c r="S923">
        <f t="shared" si="164"/>
        <v>0</v>
      </c>
    </row>
    <row r="924" spans="2:21" x14ac:dyDescent="0.25">
      <c r="B924" s="84">
        <f t="shared" si="154"/>
        <v>0</v>
      </c>
      <c r="D924" t="e">
        <f t="shared" si="155"/>
        <v>#N/A</v>
      </c>
      <c r="E924" s="85"/>
      <c r="F924"/>
      <c r="I924" s="84" t="e">
        <f t="shared" si="156"/>
        <v>#DIV/0!</v>
      </c>
      <c r="J924" s="84" t="str">
        <f t="shared" si="157"/>
        <v>NONE</v>
      </c>
      <c r="K924" s="84"/>
      <c r="L924" s="83">
        <f t="shared" si="158"/>
        <v>0</v>
      </c>
      <c r="M924" s="82" t="str">
        <f t="shared" si="159"/>
        <v/>
      </c>
      <c r="N924">
        <f t="shared" si="160"/>
        <v>0</v>
      </c>
      <c r="O924">
        <f t="shared" si="161"/>
        <v>0</v>
      </c>
      <c r="Q924" t="e">
        <f t="shared" si="162"/>
        <v>#DIV/0!</v>
      </c>
      <c r="R924" s="80" t="e">
        <f t="shared" si="163"/>
        <v>#DIV/0!</v>
      </c>
      <c r="S924">
        <f t="shared" si="164"/>
        <v>0</v>
      </c>
    </row>
    <row r="925" spans="2:21" x14ac:dyDescent="0.25">
      <c r="B925" s="84">
        <f t="shared" si="154"/>
        <v>0</v>
      </c>
      <c r="D925" t="e">
        <f t="shared" si="155"/>
        <v>#N/A</v>
      </c>
      <c r="E925" s="85"/>
      <c r="F925"/>
      <c r="I925" s="84" t="e">
        <f t="shared" si="156"/>
        <v>#DIV/0!</v>
      </c>
      <c r="J925" s="84" t="str">
        <f t="shared" si="157"/>
        <v>NONE</v>
      </c>
      <c r="K925" s="84"/>
      <c r="L925" s="83">
        <f t="shared" si="158"/>
        <v>0</v>
      </c>
      <c r="M925" s="82" t="str">
        <f t="shared" si="159"/>
        <v/>
      </c>
      <c r="N925">
        <f t="shared" si="160"/>
        <v>0</v>
      </c>
      <c r="O925">
        <f t="shared" si="161"/>
        <v>0</v>
      </c>
      <c r="Q925" t="e">
        <f t="shared" si="162"/>
        <v>#DIV/0!</v>
      </c>
      <c r="R925" s="80" t="e">
        <f t="shared" si="163"/>
        <v>#DIV/0!</v>
      </c>
      <c r="S925">
        <f t="shared" si="164"/>
        <v>0</v>
      </c>
    </row>
    <row r="926" spans="2:21" x14ac:dyDescent="0.25">
      <c r="B926" s="84">
        <f t="shared" si="154"/>
        <v>0</v>
      </c>
      <c r="D926" t="e">
        <f t="shared" si="155"/>
        <v>#N/A</v>
      </c>
      <c r="E926" s="85"/>
      <c r="F926"/>
      <c r="I926" s="84" t="e">
        <f t="shared" si="156"/>
        <v>#DIV/0!</v>
      </c>
      <c r="J926" s="84" t="str">
        <f t="shared" si="157"/>
        <v>NONE</v>
      </c>
      <c r="K926" s="84"/>
      <c r="L926" s="83">
        <f t="shared" si="158"/>
        <v>0</v>
      </c>
      <c r="M926" s="82" t="str">
        <f t="shared" si="159"/>
        <v/>
      </c>
      <c r="N926">
        <f t="shared" si="160"/>
        <v>0</v>
      </c>
      <c r="O926">
        <f t="shared" si="161"/>
        <v>0</v>
      </c>
      <c r="Q926" t="e">
        <f t="shared" si="162"/>
        <v>#DIV/0!</v>
      </c>
      <c r="R926" s="80" t="e">
        <f t="shared" si="163"/>
        <v>#DIV/0!</v>
      </c>
      <c r="S926">
        <f t="shared" si="164"/>
        <v>0</v>
      </c>
    </row>
    <row r="927" spans="2:21" x14ac:dyDescent="0.25">
      <c r="B927" s="84">
        <f t="shared" si="154"/>
        <v>0</v>
      </c>
      <c r="D927" t="e">
        <f t="shared" si="155"/>
        <v>#N/A</v>
      </c>
      <c r="E927" s="85"/>
      <c r="F927"/>
      <c r="I927" s="84" t="e">
        <f t="shared" si="156"/>
        <v>#DIV/0!</v>
      </c>
      <c r="J927" s="84" t="str">
        <f t="shared" si="157"/>
        <v>NONE</v>
      </c>
      <c r="K927" s="84"/>
      <c r="L927" s="83">
        <f t="shared" si="158"/>
        <v>0</v>
      </c>
      <c r="M927" s="82" t="str">
        <f t="shared" si="159"/>
        <v/>
      </c>
      <c r="N927">
        <f t="shared" si="160"/>
        <v>0</v>
      </c>
      <c r="O927">
        <f t="shared" si="161"/>
        <v>0</v>
      </c>
      <c r="Q927" t="e">
        <f t="shared" si="162"/>
        <v>#DIV/0!</v>
      </c>
      <c r="R927" s="80" t="e">
        <f t="shared" si="163"/>
        <v>#DIV/0!</v>
      </c>
      <c r="S927">
        <f t="shared" si="164"/>
        <v>0</v>
      </c>
      <c r="U927">
        <f>IF(J927="CHECK",1,0)</f>
        <v>0</v>
      </c>
    </row>
    <row r="928" spans="2:21" x14ac:dyDescent="0.25">
      <c r="B928" s="84">
        <f t="shared" si="154"/>
        <v>0</v>
      </c>
      <c r="D928" t="e">
        <f t="shared" si="155"/>
        <v>#N/A</v>
      </c>
      <c r="E928" s="85"/>
      <c r="F928"/>
      <c r="I928" s="84" t="e">
        <f t="shared" si="156"/>
        <v>#DIV/0!</v>
      </c>
      <c r="J928" s="84" t="str">
        <f t="shared" si="157"/>
        <v>NONE</v>
      </c>
      <c r="K928" s="84"/>
      <c r="L928" s="83">
        <f t="shared" si="158"/>
        <v>0</v>
      </c>
      <c r="M928" s="82" t="str">
        <f t="shared" si="159"/>
        <v/>
      </c>
      <c r="N928">
        <f t="shared" si="160"/>
        <v>0</v>
      </c>
      <c r="O928">
        <f t="shared" si="161"/>
        <v>0</v>
      </c>
      <c r="Q928" t="e">
        <f t="shared" si="162"/>
        <v>#DIV/0!</v>
      </c>
      <c r="R928" s="80" t="e">
        <f t="shared" si="163"/>
        <v>#DIV/0!</v>
      </c>
      <c r="S928">
        <f t="shared" si="164"/>
        <v>0</v>
      </c>
    </row>
    <row r="929" spans="2:21" x14ac:dyDescent="0.25">
      <c r="B929" s="84">
        <f t="shared" si="154"/>
        <v>0</v>
      </c>
      <c r="D929" t="e">
        <f t="shared" si="155"/>
        <v>#N/A</v>
      </c>
      <c r="E929" s="85"/>
      <c r="F929"/>
      <c r="I929" s="84" t="e">
        <f t="shared" si="156"/>
        <v>#DIV/0!</v>
      </c>
      <c r="J929" s="84" t="str">
        <f t="shared" si="157"/>
        <v>NONE</v>
      </c>
      <c r="K929" s="84"/>
      <c r="L929" s="83">
        <f t="shared" si="158"/>
        <v>0</v>
      </c>
      <c r="M929" s="82" t="str">
        <f t="shared" si="159"/>
        <v/>
      </c>
      <c r="N929">
        <f t="shared" si="160"/>
        <v>0</v>
      </c>
      <c r="O929">
        <f t="shared" si="161"/>
        <v>0</v>
      </c>
      <c r="Q929" t="e">
        <f t="shared" si="162"/>
        <v>#DIV/0!</v>
      </c>
      <c r="R929" s="80" t="e">
        <f t="shared" si="163"/>
        <v>#DIV/0!</v>
      </c>
      <c r="S929">
        <f t="shared" si="164"/>
        <v>0</v>
      </c>
    </row>
    <row r="930" spans="2:21" x14ac:dyDescent="0.25">
      <c r="B930" s="84">
        <f t="shared" si="154"/>
        <v>0</v>
      </c>
      <c r="D930" t="e">
        <f t="shared" si="155"/>
        <v>#N/A</v>
      </c>
      <c r="E930" s="85"/>
      <c r="F930"/>
      <c r="I930" s="84" t="e">
        <f t="shared" si="156"/>
        <v>#DIV/0!</v>
      </c>
      <c r="J930" s="84" t="str">
        <f t="shared" si="157"/>
        <v>NONE</v>
      </c>
      <c r="K930" s="84"/>
      <c r="L930" s="83">
        <f t="shared" si="158"/>
        <v>0</v>
      </c>
      <c r="M930" s="82" t="str">
        <f t="shared" si="159"/>
        <v/>
      </c>
      <c r="N930">
        <f t="shared" si="160"/>
        <v>0</v>
      </c>
      <c r="O930">
        <f t="shared" si="161"/>
        <v>0</v>
      </c>
      <c r="Q930" t="e">
        <f t="shared" si="162"/>
        <v>#DIV/0!</v>
      </c>
      <c r="R930" s="80" t="e">
        <f t="shared" si="163"/>
        <v>#DIV/0!</v>
      </c>
      <c r="S930">
        <f t="shared" si="164"/>
        <v>0</v>
      </c>
    </row>
    <row r="931" spans="2:21" x14ac:dyDescent="0.25">
      <c r="B931" s="84">
        <f t="shared" si="154"/>
        <v>0</v>
      </c>
      <c r="D931" t="e">
        <f t="shared" si="155"/>
        <v>#N/A</v>
      </c>
      <c r="E931" s="85"/>
      <c r="F931"/>
      <c r="I931" s="84" t="e">
        <f t="shared" si="156"/>
        <v>#DIV/0!</v>
      </c>
      <c r="J931" s="84" t="str">
        <f t="shared" si="157"/>
        <v>NONE</v>
      </c>
      <c r="K931" s="84"/>
      <c r="L931" s="83">
        <f t="shared" si="158"/>
        <v>0</v>
      </c>
      <c r="M931" s="82" t="str">
        <f t="shared" si="159"/>
        <v/>
      </c>
      <c r="N931">
        <f t="shared" si="160"/>
        <v>0</v>
      </c>
      <c r="O931">
        <f t="shared" si="161"/>
        <v>0</v>
      </c>
      <c r="Q931" t="e">
        <f t="shared" si="162"/>
        <v>#DIV/0!</v>
      </c>
      <c r="R931" s="80" t="e">
        <f t="shared" si="163"/>
        <v>#DIV/0!</v>
      </c>
      <c r="S931">
        <f t="shared" si="164"/>
        <v>0</v>
      </c>
      <c r="U931">
        <f>IF(J931="CHECK",1,0)</f>
        <v>0</v>
      </c>
    </row>
    <row r="932" spans="2:21" x14ac:dyDescent="0.25">
      <c r="B932" s="84">
        <f t="shared" si="154"/>
        <v>0</v>
      </c>
      <c r="D932" t="e">
        <f t="shared" si="155"/>
        <v>#N/A</v>
      </c>
      <c r="E932" s="85"/>
      <c r="F932"/>
      <c r="I932" s="84" t="e">
        <f t="shared" si="156"/>
        <v>#DIV/0!</v>
      </c>
      <c r="J932" s="84" t="str">
        <f t="shared" si="157"/>
        <v>NONE</v>
      </c>
      <c r="K932" s="84"/>
      <c r="L932" s="83">
        <f t="shared" si="158"/>
        <v>0</v>
      </c>
      <c r="M932" s="82" t="str">
        <f t="shared" si="159"/>
        <v/>
      </c>
      <c r="N932">
        <f t="shared" si="160"/>
        <v>0</v>
      </c>
      <c r="O932">
        <f t="shared" si="161"/>
        <v>0</v>
      </c>
      <c r="Q932" t="e">
        <f t="shared" si="162"/>
        <v>#DIV/0!</v>
      </c>
      <c r="R932" s="80" t="e">
        <f t="shared" si="163"/>
        <v>#DIV/0!</v>
      </c>
      <c r="S932">
        <f t="shared" si="164"/>
        <v>0</v>
      </c>
      <c r="U932">
        <f>IF(J932="CHECK",1,0)</f>
        <v>0</v>
      </c>
    </row>
    <row r="933" spans="2:21" x14ac:dyDescent="0.25">
      <c r="B933" s="84">
        <f t="shared" si="154"/>
        <v>0</v>
      </c>
      <c r="D933" t="e">
        <f t="shared" si="155"/>
        <v>#N/A</v>
      </c>
      <c r="E933" s="85"/>
      <c r="F933"/>
      <c r="I933" s="84" t="e">
        <f t="shared" si="156"/>
        <v>#DIV/0!</v>
      </c>
      <c r="J933" s="84" t="str">
        <f t="shared" si="157"/>
        <v>NONE</v>
      </c>
      <c r="K933" s="84"/>
      <c r="L933" s="83">
        <f t="shared" si="158"/>
        <v>0</v>
      </c>
      <c r="M933" s="82" t="str">
        <f t="shared" si="159"/>
        <v/>
      </c>
      <c r="N933">
        <f t="shared" si="160"/>
        <v>0</v>
      </c>
      <c r="O933">
        <f t="shared" si="161"/>
        <v>0</v>
      </c>
      <c r="Q933" t="e">
        <f t="shared" si="162"/>
        <v>#DIV/0!</v>
      </c>
      <c r="R933" s="80" t="e">
        <f t="shared" si="163"/>
        <v>#DIV/0!</v>
      </c>
      <c r="S933">
        <f t="shared" si="164"/>
        <v>0</v>
      </c>
      <c r="U933">
        <f>IF(J933="CHECK",1,0)</f>
        <v>0</v>
      </c>
    </row>
    <row r="934" spans="2:21" x14ac:dyDescent="0.25">
      <c r="B934" s="84">
        <f t="shared" si="154"/>
        <v>0</v>
      </c>
      <c r="D934" t="e">
        <f t="shared" si="155"/>
        <v>#N/A</v>
      </c>
      <c r="E934" s="85"/>
      <c r="F934"/>
      <c r="I934" s="84" t="e">
        <f t="shared" si="156"/>
        <v>#DIV/0!</v>
      </c>
      <c r="J934" s="84" t="str">
        <f t="shared" si="157"/>
        <v>NONE</v>
      </c>
      <c r="K934" s="84"/>
      <c r="L934" s="83">
        <f t="shared" si="158"/>
        <v>0</v>
      </c>
      <c r="M934" s="82" t="str">
        <f t="shared" si="159"/>
        <v/>
      </c>
      <c r="N934">
        <f t="shared" si="160"/>
        <v>0</v>
      </c>
      <c r="O934">
        <f t="shared" si="161"/>
        <v>0</v>
      </c>
      <c r="Q934" t="e">
        <f t="shared" si="162"/>
        <v>#DIV/0!</v>
      </c>
      <c r="R934" s="80" t="e">
        <f t="shared" si="163"/>
        <v>#DIV/0!</v>
      </c>
      <c r="S934">
        <f t="shared" si="164"/>
        <v>0</v>
      </c>
      <c r="U934">
        <f>IF(J934="CHECK",1,0)</f>
        <v>0</v>
      </c>
    </row>
    <row r="935" spans="2:21" x14ac:dyDescent="0.25">
      <c r="B935" s="84">
        <f t="shared" si="154"/>
        <v>0</v>
      </c>
      <c r="D935" t="e">
        <f t="shared" si="155"/>
        <v>#N/A</v>
      </c>
      <c r="E935" s="85"/>
      <c r="F935"/>
      <c r="I935" s="84" t="e">
        <f t="shared" si="156"/>
        <v>#DIV/0!</v>
      </c>
      <c r="J935" s="84" t="str">
        <f t="shared" si="157"/>
        <v>NONE</v>
      </c>
      <c r="K935" s="84"/>
      <c r="L935" s="83">
        <f t="shared" si="158"/>
        <v>0</v>
      </c>
      <c r="M935" s="82" t="str">
        <f t="shared" si="159"/>
        <v/>
      </c>
      <c r="N935">
        <f t="shared" si="160"/>
        <v>0</v>
      </c>
      <c r="O935">
        <f t="shared" si="161"/>
        <v>0</v>
      </c>
      <c r="Q935" t="e">
        <f t="shared" si="162"/>
        <v>#DIV/0!</v>
      </c>
      <c r="R935" s="80" t="e">
        <f t="shared" si="163"/>
        <v>#DIV/0!</v>
      </c>
      <c r="S935">
        <f t="shared" si="164"/>
        <v>0</v>
      </c>
    </row>
    <row r="936" spans="2:21" x14ac:dyDescent="0.25">
      <c r="B936" s="84">
        <f t="shared" si="154"/>
        <v>0</v>
      </c>
      <c r="D936" t="e">
        <f t="shared" si="155"/>
        <v>#N/A</v>
      </c>
      <c r="E936" s="85"/>
      <c r="F936"/>
      <c r="I936" s="84" t="e">
        <f t="shared" si="156"/>
        <v>#DIV/0!</v>
      </c>
      <c r="J936" s="84" t="str">
        <f t="shared" si="157"/>
        <v>NONE</v>
      </c>
      <c r="K936" s="84"/>
      <c r="L936" s="83">
        <f t="shared" si="158"/>
        <v>0</v>
      </c>
      <c r="M936" s="82" t="str">
        <f t="shared" si="159"/>
        <v/>
      </c>
      <c r="N936">
        <f t="shared" si="160"/>
        <v>0</v>
      </c>
      <c r="O936">
        <f t="shared" si="161"/>
        <v>0</v>
      </c>
      <c r="Q936" t="e">
        <f t="shared" si="162"/>
        <v>#DIV/0!</v>
      </c>
      <c r="R936" s="80" t="e">
        <f t="shared" si="163"/>
        <v>#DIV/0!</v>
      </c>
      <c r="S936">
        <f t="shared" si="164"/>
        <v>0</v>
      </c>
    </row>
    <row r="937" spans="2:21" x14ac:dyDescent="0.25">
      <c r="B937" s="84">
        <f t="shared" si="154"/>
        <v>0</v>
      </c>
      <c r="D937" t="e">
        <f t="shared" si="155"/>
        <v>#N/A</v>
      </c>
      <c r="E937" s="85"/>
      <c r="F937"/>
      <c r="I937" s="84" t="e">
        <f t="shared" si="156"/>
        <v>#DIV/0!</v>
      </c>
      <c r="J937" s="84" t="str">
        <f t="shared" si="157"/>
        <v>NONE</v>
      </c>
      <c r="K937" s="84"/>
      <c r="L937" s="83">
        <f t="shared" si="158"/>
        <v>0</v>
      </c>
      <c r="M937" s="82" t="str">
        <f t="shared" si="159"/>
        <v/>
      </c>
      <c r="N937">
        <f t="shared" si="160"/>
        <v>0</v>
      </c>
      <c r="O937">
        <f t="shared" si="161"/>
        <v>0</v>
      </c>
      <c r="Q937" t="e">
        <f t="shared" si="162"/>
        <v>#DIV/0!</v>
      </c>
      <c r="R937" s="80" t="e">
        <f t="shared" si="163"/>
        <v>#DIV/0!</v>
      </c>
      <c r="S937">
        <f t="shared" si="164"/>
        <v>0</v>
      </c>
    </row>
    <row r="938" spans="2:21" x14ac:dyDescent="0.25">
      <c r="B938" s="84">
        <f t="shared" si="154"/>
        <v>0</v>
      </c>
      <c r="D938" t="e">
        <f t="shared" si="155"/>
        <v>#N/A</v>
      </c>
      <c r="E938" s="85"/>
      <c r="F938"/>
      <c r="I938" s="84" t="e">
        <f t="shared" si="156"/>
        <v>#DIV/0!</v>
      </c>
      <c r="J938" s="84" t="str">
        <f t="shared" si="157"/>
        <v>NONE</v>
      </c>
      <c r="K938" s="84"/>
      <c r="L938" s="83">
        <f t="shared" si="158"/>
        <v>0</v>
      </c>
      <c r="M938" s="82" t="str">
        <f t="shared" si="159"/>
        <v/>
      </c>
      <c r="N938">
        <f t="shared" si="160"/>
        <v>0</v>
      </c>
      <c r="O938">
        <f t="shared" si="161"/>
        <v>0</v>
      </c>
      <c r="Q938" t="e">
        <f t="shared" si="162"/>
        <v>#DIV/0!</v>
      </c>
      <c r="R938" s="80" t="e">
        <f t="shared" si="163"/>
        <v>#DIV/0!</v>
      </c>
      <c r="S938">
        <f t="shared" si="164"/>
        <v>0</v>
      </c>
    </row>
    <row r="939" spans="2:21" x14ac:dyDescent="0.25">
      <c r="B939" s="84">
        <f t="shared" si="154"/>
        <v>0</v>
      </c>
      <c r="D939" t="e">
        <f t="shared" si="155"/>
        <v>#N/A</v>
      </c>
      <c r="E939" s="85"/>
      <c r="F939"/>
      <c r="I939" s="84" t="e">
        <f t="shared" si="156"/>
        <v>#DIV/0!</v>
      </c>
      <c r="J939" s="84" t="str">
        <f t="shared" si="157"/>
        <v>NONE</v>
      </c>
      <c r="K939" s="84"/>
      <c r="L939" s="83">
        <f t="shared" si="158"/>
        <v>0</v>
      </c>
      <c r="M939" s="82" t="str">
        <f t="shared" si="159"/>
        <v/>
      </c>
      <c r="N939">
        <f t="shared" si="160"/>
        <v>0</v>
      </c>
      <c r="O939">
        <f t="shared" si="161"/>
        <v>0</v>
      </c>
      <c r="Q939" t="e">
        <f t="shared" si="162"/>
        <v>#DIV/0!</v>
      </c>
      <c r="R939" s="80" t="e">
        <f t="shared" si="163"/>
        <v>#DIV/0!</v>
      </c>
      <c r="S939">
        <f t="shared" si="164"/>
        <v>0</v>
      </c>
    </row>
    <row r="940" spans="2:21" x14ac:dyDescent="0.25">
      <c r="B940" s="84">
        <f t="shared" si="154"/>
        <v>0</v>
      </c>
      <c r="D940" t="e">
        <f t="shared" si="155"/>
        <v>#N/A</v>
      </c>
      <c r="E940" s="85"/>
      <c r="F940"/>
      <c r="I940" s="84" t="e">
        <f t="shared" si="156"/>
        <v>#DIV/0!</v>
      </c>
      <c r="J940" s="84" t="str">
        <f t="shared" si="157"/>
        <v>NONE</v>
      </c>
      <c r="K940" s="84"/>
      <c r="L940" s="83">
        <f t="shared" si="158"/>
        <v>0</v>
      </c>
      <c r="M940" s="82" t="str">
        <f t="shared" si="159"/>
        <v/>
      </c>
      <c r="N940">
        <f t="shared" si="160"/>
        <v>0</v>
      </c>
      <c r="O940">
        <f t="shared" si="161"/>
        <v>0</v>
      </c>
      <c r="Q940" t="e">
        <f t="shared" si="162"/>
        <v>#DIV/0!</v>
      </c>
      <c r="R940" s="80" t="e">
        <f t="shared" si="163"/>
        <v>#DIV/0!</v>
      </c>
      <c r="S940">
        <f t="shared" si="164"/>
        <v>0</v>
      </c>
    </row>
    <row r="941" spans="2:21" x14ac:dyDescent="0.25">
      <c r="B941" s="84">
        <f t="shared" si="154"/>
        <v>0</v>
      </c>
      <c r="D941" t="e">
        <f t="shared" si="155"/>
        <v>#N/A</v>
      </c>
      <c r="E941" s="85"/>
      <c r="F941"/>
      <c r="I941" s="84" t="e">
        <f t="shared" si="156"/>
        <v>#DIV/0!</v>
      </c>
      <c r="J941" s="84" t="str">
        <f t="shared" si="157"/>
        <v>NONE</v>
      </c>
      <c r="K941" s="84"/>
      <c r="L941" s="83">
        <f t="shared" si="158"/>
        <v>0</v>
      </c>
      <c r="M941" s="82" t="str">
        <f t="shared" si="159"/>
        <v/>
      </c>
      <c r="N941">
        <f t="shared" si="160"/>
        <v>0</v>
      </c>
      <c r="O941">
        <f t="shared" si="161"/>
        <v>0</v>
      </c>
      <c r="Q941" t="e">
        <f t="shared" si="162"/>
        <v>#DIV/0!</v>
      </c>
      <c r="R941" s="80" t="e">
        <f t="shared" si="163"/>
        <v>#DIV/0!</v>
      </c>
      <c r="S941">
        <f t="shared" si="164"/>
        <v>0</v>
      </c>
    </row>
    <row r="942" spans="2:21" x14ac:dyDescent="0.25">
      <c r="B942" s="84">
        <f t="shared" si="154"/>
        <v>0</v>
      </c>
      <c r="D942" t="e">
        <f t="shared" si="155"/>
        <v>#N/A</v>
      </c>
      <c r="E942" s="85"/>
      <c r="F942"/>
      <c r="I942" s="84" t="e">
        <f t="shared" si="156"/>
        <v>#DIV/0!</v>
      </c>
      <c r="J942" s="84" t="str">
        <f t="shared" si="157"/>
        <v>NONE</v>
      </c>
      <c r="K942" s="84"/>
      <c r="L942" s="83">
        <f t="shared" si="158"/>
        <v>0</v>
      </c>
      <c r="M942" s="82" t="str">
        <f t="shared" si="159"/>
        <v/>
      </c>
      <c r="N942">
        <f t="shared" si="160"/>
        <v>0</v>
      </c>
      <c r="O942">
        <f t="shared" si="161"/>
        <v>0</v>
      </c>
      <c r="Q942" t="e">
        <f t="shared" si="162"/>
        <v>#DIV/0!</v>
      </c>
      <c r="R942" s="80" t="e">
        <f t="shared" si="163"/>
        <v>#DIV/0!</v>
      </c>
      <c r="S942">
        <f t="shared" si="164"/>
        <v>0</v>
      </c>
    </row>
    <row r="943" spans="2:21" x14ac:dyDescent="0.25">
      <c r="B943" s="84">
        <f t="shared" si="154"/>
        <v>0</v>
      </c>
      <c r="D943" t="e">
        <f t="shared" si="155"/>
        <v>#N/A</v>
      </c>
      <c r="E943" s="85"/>
      <c r="F943"/>
      <c r="I943" s="84" t="e">
        <f t="shared" si="156"/>
        <v>#DIV/0!</v>
      </c>
      <c r="J943" s="84" t="str">
        <f t="shared" si="157"/>
        <v>NONE</v>
      </c>
      <c r="K943" s="84"/>
      <c r="L943" s="83">
        <f t="shared" si="158"/>
        <v>0</v>
      </c>
      <c r="M943" s="82" t="str">
        <f t="shared" si="159"/>
        <v/>
      </c>
      <c r="N943">
        <f t="shared" si="160"/>
        <v>0</v>
      </c>
      <c r="O943">
        <f t="shared" si="161"/>
        <v>0</v>
      </c>
      <c r="Q943" t="e">
        <f t="shared" si="162"/>
        <v>#DIV/0!</v>
      </c>
      <c r="R943" s="80" t="e">
        <f t="shared" si="163"/>
        <v>#DIV/0!</v>
      </c>
      <c r="S943">
        <f t="shared" si="164"/>
        <v>0</v>
      </c>
    </row>
    <row r="944" spans="2:21" x14ac:dyDescent="0.25">
      <c r="B944" s="84">
        <f t="shared" si="154"/>
        <v>0</v>
      </c>
      <c r="D944" t="e">
        <f t="shared" si="155"/>
        <v>#N/A</v>
      </c>
      <c r="E944" s="85"/>
      <c r="F944"/>
      <c r="I944" s="84" t="e">
        <f t="shared" si="156"/>
        <v>#DIV/0!</v>
      </c>
      <c r="J944" s="84" t="str">
        <f t="shared" si="157"/>
        <v>NONE</v>
      </c>
      <c r="K944" s="84"/>
      <c r="L944" s="83">
        <f t="shared" si="158"/>
        <v>0</v>
      </c>
      <c r="M944" s="82" t="str">
        <f t="shared" si="159"/>
        <v/>
      </c>
      <c r="N944">
        <f t="shared" si="160"/>
        <v>0</v>
      </c>
      <c r="O944">
        <f t="shared" si="161"/>
        <v>0</v>
      </c>
      <c r="Q944" t="e">
        <f t="shared" si="162"/>
        <v>#DIV/0!</v>
      </c>
      <c r="R944" s="80" t="e">
        <f t="shared" si="163"/>
        <v>#DIV/0!</v>
      </c>
      <c r="S944">
        <f t="shared" si="164"/>
        <v>0</v>
      </c>
    </row>
    <row r="945" spans="2:21" x14ac:dyDescent="0.25">
      <c r="B945" s="84">
        <f t="shared" si="154"/>
        <v>0</v>
      </c>
      <c r="D945" t="e">
        <f t="shared" si="155"/>
        <v>#N/A</v>
      </c>
      <c r="E945" s="85"/>
      <c r="F945"/>
      <c r="I945" s="84" t="e">
        <f t="shared" si="156"/>
        <v>#DIV/0!</v>
      </c>
      <c r="J945" s="84" t="str">
        <f t="shared" si="157"/>
        <v>NONE</v>
      </c>
      <c r="K945" s="84"/>
      <c r="L945" s="83">
        <f t="shared" si="158"/>
        <v>0</v>
      </c>
      <c r="M945" s="82" t="str">
        <f t="shared" si="159"/>
        <v/>
      </c>
      <c r="N945">
        <f t="shared" si="160"/>
        <v>0</v>
      </c>
      <c r="O945">
        <f t="shared" si="161"/>
        <v>0</v>
      </c>
      <c r="Q945" t="e">
        <f t="shared" si="162"/>
        <v>#DIV/0!</v>
      </c>
      <c r="R945" s="80" t="e">
        <f t="shared" si="163"/>
        <v>#DIV/0!</v>
      </c>
      <c r="S945">
        <f t="shared" si="164"/>
        <v>0</v>
      </c>
    </row>
    <row r="946" spans="2:21" x14ac:dyDescent="0.25">
      <c r="B946" s="84">
        <f t="shared" si="154"/>
        <v>0</v>
      </c>
      <c r="D946" t="e">
        <f t="shared" si="155"/>
        <v>#N/A</v>
      </c>
      <c r="E946" s="85"/>
      <c r="F946"/>
      <c r="I946" s="84" t="e">
        <f t="shared" si="156"/>
        <v>#DIV/0!</v>
      </c>
      <c r="J946" s="84" t="str">
        <f t="shared" si="157"/>
        <v>NONE</v>
      </c>
      <c r="K946" s="84"/>
      <c r="L946" s="83">
        <f t="shared" si="158"/>
        <v>0</v>
      </c>
      <c r="M946" s="82" t="str">
        <f t="shared" si="159"/>
        <v/>
      </c>
      <c r="N946">
        <f t="shared" si="160"/>
        <v>0</v>
      </c>
      <c r="O946">
        <f t="shared" si="161"/>
        <v>0</v>
      </c>
      <c r="Q946" t="e">
        <f t="shared" si="162"/>
        <v>#DIV/0!</v>
      </c>
      <c r="R946" s="80" t="e">
        <f t="shared" si="163"/>
        <v>#DIV/0!</v>
      </c>
      <c r="S946">
        <f t="shared" si="164"/>
        <v>0</v>
      </c>
    </row>
    <row r="947" spans="2:21" x14ac:dyDescent="0.25">
      <c r="B947" s="84">
        <f t="shared" si="154"/>
        <v>0</v>
      </c>
      <c r="D947" t="e">
        <f t="shared" si="155"/>
        <v>#N/A</v>
      </c>
      <c r="E947" s="85"/>
      <c r="F947"/>
      <c r="I947" s="84" t="e">
        <f t="shared" si="156"/>
        <v>#DIV/0!</v>
      </c>
      <c r="J947" s="84" t="str">
        <f t="shared" si="157"/>
        <v>NONE</v>
      </c>
      <c r="K947" s="84"/>
      <c r="L947" s="83">
        <f t="shared" si="158"/>
        <v>0</v>
      </c>
      <c r="M947" s="82" t="str">
        <f t="shared" si="159"/>
        <v/>
      </c>
      <c r="N947">
        <f t="shared" si="160"/>
        <v>0</v>
      </c>
      <c r="O947">
        <f t="shared" si="161"/>
        <v>0</v>
      </c>
      <c r="Q947" t="e">
        <f t="shared" si="162"/>
        <v>#DIV/0!</v>
      </c>
      <c r="R947" s="80" t="e">
        <f t="shared" si="163"/>
        <v>#DIV/0!</v>
      </c>
      <c r="S947">
        <f t="shared" si="164"/>
        <v>0</v>
      </c>
    </row>
    <row r="948" spans="2:21" x14ac:dyDescent="0.25">
      <c r="B948" s="84">
        <f t="shared" si="154"/>
        <v>0</v>
      </c>
      <c r="D948" t="e">
        <f t="shared" si="155"/>
        <v>#N/A</v>
      </c>
      <c r="E948" s="85"/>
      <c r="F948"/>
      <c r="I948" s="84" t="e">
        <f t="shared" si="156"/>
        <v>#DIV/0!</v>
      </c>
      <c r="J948" s="84" t="str">
        <f t="shared" si="157"/>
        <v>NONE</v>
      </c>
      <c r="K948" s="84"/>
      <c r="L948" s="83">
        <f t="shared" si="158"/>
        <v>0</v>
      </c>
      <c r="M948" s="82" t="str">
        <f t="shared" si="159"/>
        <v/>
      </c>
      <c r="N948">
        <f t="shared" si="160"/>
        <v>0</v>
      </c>
      <c r="O948">
        <f t="shared" si="161"/>
        <v>0</v>
      </c>
      <c r="Q948" t="e">
        <f t="shared" si="162"/>
        <v>#DIV/0!</v>
      </c>
      <c r="R948" s="80" t="e">
        <f t="shared" si="163"/>
        <v>#DIV/0!</v>
      </c>
      <c r="S948">
        <f t="shared" si="164"/>
        <v>0</v>
      </c>
    </row>
    <row r="949" spans="2:21" x14ac:dyDescent="0.25">
      <c r="B949" s="84">
        <f t="shared" si="154"/>
        <v>0</v>
      </c>
      <c r="D949" t="e">
        <f t="shared" si="155"/>
        <v>#N/A</v>
      </c>
      <c r="E949" s="85"/>
      <c r="F949"/>
      <c r="I949" s="84" t="e">
        <f t="shared" si="156"/>
        <v>#DIV/0!</v>
      </c>
      <c r="J949" s="84" t="str">
        <f t="shared" si="157"/>
        <v>NONE</v>
      </c>
      <c r="K949" s="84"/>
      <c r="L949" s="83">
        <f t="shared" si="158"/>
        <v>0</v>
      </c>
      <c r="M949" s="82" t="str">
        <f t="shared" si="159"/>
        <v/>
      </c>
      <c r="N949">
        <f t="shared" si="160"/>
        <v>0</v>
      </c>
      <c r="O949">
        <f t="shared" si="161"/>
        <v>0</v>
      </c>
      <c r="Q949" t="e">
        <f t="shared" si="162"/>
        <v>#DIV/0!</v>
      </c>
      <c r="R949" s="80" t="e">
        <f t="shared" si="163"/>
        <v>#DIV/0!</v>
      </c>
      <c r="S949">
        <f t="shared" si="164"/>
        <v>0</v>
      </c>
    </row>
    <row r="950" spans="2:21" x14ac:dyDescent="0.25">
      <c r="B950" s="84">
        <f t="shared" si="154"/>
        <v>0</v>
      </c>
      <c r="D950" t="e">
        <f t="shared" si="155"/>
        <v>#N/A</v>
      </c>
      <c r="E950" s="85"/>
      <c r="F950"/>
      <c r="I950" s="84" t="e">
        <f t="shared" si="156"/>
        <v>#DIV/0!</v>
      </c>
      <c r="J950" s="84" t="str">
        <f t="shared" si="157"/>
        <v>NONE</v>
      </c>
      <c r="K950" s="84"/>
      <c r="L950" s="83">
        <f t="shared" si="158"/>
        <v>0</v>
      </c>
      <c r="M950" s="82" t="str">
        <f t="shared" si="159"/>
        <v/>
      </c>
      <c r="N950">
        <f t="shared" si="160"/>
        <v>0</v>
      </c>
      <c r="O950">
        <f t="shared" si="161"/>
        <v>0</v>
      </c>
      <c r="Q950" t="e">
        <f t="shared" si="162"/>
        <v>#DIV/0!</v>
      </c>
      <c r="R950" s="80" t="e">
        <f t="shared" si="163"/>
        <v>#DIV/0!</v>
      </c>
      <c r="S950">
        <f t="shared" si="164"/>
        <v>0</v>
      </c>
    </row>
    <row r="951" spans="2:21" x14ac:dyDescent="0.25">
      <c r="B951" s="84">
        <f t="shared" si="154"/>
        <v>0</v>
      </c>
      <c r="D951" t="e">
        <f t="shared" si="155"/>
        <v>#N/A</v>
      </c>
      <c r="E951" s="85"/>
      <c r="F951"/>
      <c r="I951" s="84" t="e">
        <f t="shared" si="156"/>
        <v>#DIV/0!</v>
      </c>
      <c r="J951" s="84" t="str">
        <f t="shared" si="157"/>
        <v>NONE</v>
      </c>
      <c r="K951" s="84"/>
      <c r="L951" s="83">
        <f t="shared" si="158"/>
        <v>0</v>
      </c>
      <c r="M951" s="82" t="str">
        <f t="shared" si="159"/>
        <v/>
      </c>
      <c r="N951">
        <f t="shared" si="160"/>
        <v>0</v>
      </c>
      <c r="O951">
        <f t="shared" si="161"/>
        <v>0</v>
      </c>
      <c r="Q951" t="e">
        <f t="shared" si="162"/>
        <v>#DIV/0!</v>
      </c>
      <c r="R951" s="80" t="e">
        <f t="shared" si="163"/>
        <v>#DIV/0!</v>
      </c>
      <c r="S951">
        <f t="shared" si="164"/>
        <v>0</v>
      </c>
    </row>
    <row r="952" spans="2:21" x14ac:dyDescent="0.25">
      <c r="B952" s="84">
        <f t="shared" si="154"/>
        <v>0</v>
      </c>
      <c r="D952" t="e">
        <f t="shared" si="155"/>
        <v>#N/A</v>
      </c>
      <c r="E952" s="85"/>
      <c r="F952"/>
      <c r="I952" s="84" t="e">
        <f t="shared" si="156"/>
        <v>#DIV/0!</v>
      </c>
      <c r="J952" s="84" t="str">
        <f t="shared" si="157"/>
        <v>NONE</v>
      </c>
      <c r="K952" s="84"/>
      <c r="L952" s="83">
        <f t="shared" si="158"/>
        <v>0</v>
      </c>
      <c r="M952" s="82" t="str">
        <f t="shared" si="159"/>
        <v/>
      </c>
      <c r="N952">
        <f t="shared" si="160"/>
        <v>0</v>
      </c>
      <c r="O952">
        <f t="shared" si="161"/>
        <v>0</v>
      </c>
      <c r="Q952" t="e">
        <f t="shared" si="162"/>
        <v>#DIV/0!</v>
      </c>
      <c r="R952" s="80" t="e">
        <f t="shared" si="163"/>
        <v>#DIV/0!</v>
      </c>
      <c r="S952">
        <f t="shared" si="164"/>
        <v>0</v>
      </c>
    </row>
    <row r="953" spans="2:21" x14ac:dyDescent="0.25">
      <c r="B953" s="84">
        <f t="shared" si="154"/>
        <v>0</v>
      </c>
      <c r="D953" t="e">
        <f t="shared" si="155"/>
        <v>#N/A</v>
      </c>
      <c r="E953" s="85"/>
      <c r="F953"/>
      <c r="I953" s="84" t="e">
        <f t="shared" si="156"/>
        <v>#DIV/0!</v>
      </c>
      <c r="J953" s="84" t="str">
        <f t="shared" si="157"/>
        <v>NONE</v>
      </c>
      <c r="K953" s="84"/>
      <c r="L953" s="83">
        <f t="shared" si="158"/>
        <v>0</v>
      </c>
      <c r="M953" s="82" t="str">
        <f t="shared" si="159"/>
        <v/>
      </c>
      <c r="N953">
        <f t="shared" si="160"/>
        <v>0</v>
      </c>
      <c r="O953">
        <f t="shared" si="161"/>
        <v>0</v>
      </c>
      <c r="Q953" t="e">
        <f t="shared" si="162"/>
        <v>#DIV/0!</v>
      </c>
      <c r="R953" s="80" t="e">
        <f t="shared" si="163"/>
        <v>#DIV/0!</v>
      </c>
      <c r="S953">
        <f t="shared" si="164"/>
        <v>0</v>
      </c>
    </row>
    <row r="954" spans="2:21" x14ac:dyDescent="0.25">
      <c r="B954" s="84">
        <f t="shared" si="154"/>
        <v>0</v>
      </c>
      <c r="D954" t="e">
        <f t="shared" si="155"/>
        <v>#N/A</v>
      </c>
      <c r="E954" s="85"/>
      <c r="F954"/>
      <c r="I954" s="84" t="e">
        <f t="shared" si="156"/>
        <v>#DIV/0!</v>
      </c>
      <c r="J954" s="84" t="str">
        <f t="shared" si="157"/>
        <v>NONE</v>
      </c>
      <c r="K954" s="84"/>
      <c r="L954" s="83">
        <f t="shared" si="158"/>
        <v>0</v>
      </c>
      <c r="M954" s="82" t="str">
        <f t="shared" si="159"/>
        <v/>
      </c>
      <c r="N954">
        <f t="shared" si="160"/>
        <v>0</v>
      </c>
      <c r="O954">
        <f t="shared" si="161"/>
        <v>0</v>
      </c>
      <c r="Q954" t="e">
        <f t="shared" si="162"/>
        <v>#DIV/0!</v>
      </c>
      <c r="R954" s="80" t="e">
        <f t="shared" si="163"/>
        <v>#DIV/0!</v>
      </c>
      <c r="S954">
        <f t="shared" si="164"/>
        <v>0</v>
      </c>
      <c r="U954">
        <f>IF(J954="CHECK",1,0)</f>
        <v>0</v>
      </c>
    </row>
    <row r="955" spans="2:21" x14ac:dyDescent="0.25">
      <c r="B955" s="84">
        <f t="shared" si="154"/>
        <v>0</v>
      </c>
      <c r="D955" t="e">
        <f t="shared" si="155"/>
        <v>#N/A</v>
      </c>
      <c r="E955" s="85"/>
      <c r="F955"/>
      <c r="I955" s="84" t="e">
        <f t="shared" si="156"/>
        <v>#DIV/0!</v>
      </c>
      <c r="J955" s="84" t="str">
        <f t="shared" si="157"/>
        <v>NONE</v>
      </c>
      <c r="K955" s="84"/>
      <c r="L955" s="83">
        <f t="shared" si="158"/>
        <v>0</v>
      </c>
      <c r="M955" s="82" t="str">
        <f t="shared" si="159"/>
        <v/>
      </c>
      <c r="N955">
        <f t="shared" si="160"/>
        <v>0</v>
      </c>
      <c r="O955">
        <f t="shared" si="161"/>
        <v>0</v>
      </c>
      <c r="Q955" t="e">
        <f t="shared" si="162"/>
        <v>#DIV/0!</v>
      </c>
      <c r="R955" s="80" t="e">
        <f t="shared" si="163"/>
        <v>#DIV/0!</v>
      </c>
      <c r="S955">
        <f t="shared" si="164"/>
        <v>0</v>
      </c>
      <c r="U955">
        <f>IF(J955="CHECK",1,0)</f>
        <v>0</v>
      </c>
    </row>
    <row r="956" spans="2:21" x14ac:dyDescent="0.25">
      <c r="B956" s="84">
        <f t="shared" si="154"/>
        <v>0</v>
      </c>
      <c r="D956" t="e">
        <f t="shared" si="155"/>
        <v>#N/A</v>
      </c>
      <c r="E956" s="85"/>
      <c r="F956"/>
      <c r="I956" s="84" t="e">
        <f t="shared" si="156"/>
        <v>#DIV/0!</v>
      </c>
      <c r="J956" s="84" t="str">
        <f t="shared" si="157"/>
        <v>NONE</v>
      </c>
      <c r="K956" s="84"/>
      <c r="L956" s="83">
        <f t="shared" si="158"/>
        <v>0</v>
      </c>
      <c r="M956" s="82" t="str">
        <f t="shared" si="159"/>
        <v/>
      </c>
      <c r="N956">
        <f t="shared" si="160"/>
        <v>0</v>
      </c>
      <c r="O956">
        <f t="shared" si="161"/>
        <v>0</v>
      </c>
      <c r="Q956" t="e">
        <f t="shared" si="162"/>
        <v>#DIV/0!</v>
      </c>
      <c r="R956" s="80" t="e">
        <f t="shared" si="163"/>
        <v>#DIV/0!</v>
      </c>
      <c r="S956">
        <f t="shared" si="164"/>
        <v>0</v>
      </c>
      <c r="U956">
        <f>IF(J956="CHECK",1,0)</f>
        <v>0</v>
      </c>
    </row>
    <row r="957" spans="2:21" x14ac:dyDescent="0.25">
      <c r="B957" s="84">
        <f t="shared" si="154"/>
        <v>0</v>
      </c>
      <c r="D957" t="e">
        <f t="shared" si="155"/>
        <v>#N/A</v>
      </c>
      <c r="E957" s="85"/>
      <c r="F957"/>
      <c r="I957" s="84" t="e">
        <f t="shared" si="156"/>
        <v>#DIV/0!</v>
      </c>
      <c r="J957" s="84" t="str">
        <f t="shared" si="157"/>
        <v>NONE</v>
      </c>
      <c r="K957" s="84"/>
      <c r="L957" s="83">
        <f t="shared" si="158"/>
        <v>0</v>
      </c>
      <c r="M957" s="82" t="str">
        <f t="shared" si="159"/>
        <v/>
      </c>
      <c r="N957">
        <f t="shared" si="160"/>
        <v>0</v>
      </c>
      <c r="O957">
        <f t="shared" si="161"/>
        <v>0</v>
      </c>
      <c r="Q957" t="e">
        <f t="shared" si="162"/>
        <v>#DIV/0!</v>
      </c>
      <c r="R957" s="80" t="e">
        <f t="shared" si="163"/>
        <v>#DIV/0!</v>
      </c>
      <c r="S957">
        <f t="shared" si="164"/>
        <v>0</v>
      </c>
      <c r="U957">
        <f>IF(J957="CHECK",1,0)</f>
        <v>0</v>
      </c>
    </row>
    <row r="958" spans="2:21" x14ac:dyDescent="0.25">
      <c r="B958" s="84">
        <f t="shared" si="154"/>
        <v>0</v>
      </c>
      <c r="D958" t="e">
        <f t="shared" si="155"/>
        <v>#N/A</v>
      </c>
      <c r="E958" s="85"/>
      <c r="F958"/>
      <c r="I958" s="84" t="e">
        <f t="shared" si="156"/>
        <v>#DIV/0!</v>
      </c>
      <c r="J958" s="84" t="str">
        <f t="shared" si="157"/>
        <v>NONE</v>
      </c>
      <c r="K958" s="84"/>
      <c r="L958" s="83">
        <f t="shared" si="158"/>
        <v>0</v>
      </c>
      <c r="M958" s="82" t="str">
        <f t="shared" si="159"/>
        <v/>
      </c>
      <c r="N958">
        <f t="shared" si="160"/>
        <v>0</v>
      </c>
      <c r="O958">
        <f t="shared" si="161"/>
        <v>0</v>
      </c>
      <c r="Q958" t="e">
        <f t="shared" si="162"/>
        <v>#DIV/0!</v>
      </c>
      <c r="R958" s="80" t="e">
        <f t="shared" si="163"/>
        <v>#DIV/0!</v>
      </c>
      <c r="S958">
        <f t="shared" si="164"/>
        <v>0</v>
      </c>
    </row>
    <row r="959" spans="2:21" x14ac:dyDescent="0.25">
      <c r="B959" s="84">
        <f t="shared" si="154"/>
        <v>0</v>
      </c>
      <c r="D959" t="e">
        <f t="shared" si="155"/>
        <v>#N/A</v>
      </c>
      <c r="E959" s="85"/>
      <c r="F959"/>
      <c r="I959" s="84" t="e">
        <f t="shared" si="156"/>
        <v>#DIV/0!</v>
      </c>
      <c r="J959" s="84" t="str">
        <f t="shared" si="157"/>
        <v>NONE</v>
      </c>
      <c r="K959" s="84"/>
      <c r="L959" s="83">
        <f t="shared" si="158"/>
        <v>0</v>
      </c>
      <c r="M959" s="82" t="str">
        <f t="shared" si="159"/>
        <v/>
      </c>
      <c r="N959">
        <f t="shared" si="160"/>
        <v>0</v>
      </c>
      <c r="O959">
        <f t="shared" si="161"/>
        <v>0</v>
      </c>
      <c r="Q959" t="e">
        <f t="shared" si="162"/>
        <v>#DIV/0!</v>
      </c>
      <c r="R959" s="80" t="e">
        <f t="shared" si="163"/>
        <v>#DIV/0!</v>
      </c>
      <c r="S959">
        <f t="shared" si="164"/>
        <v>0</v>
      </c>
    </row>
    <row r="960" spans="2:21" x14ac:dyDescent="0.25">
      <c r="B960" s="84">
        <f t="shared" si="154"/>
        <v>0</v>
      </c>
      <c r="D960" t="e">
        <f t="shared" si="155"/>
        <v>#N/A</v>
      </c>
      <c r="E960" s="85"/>
      <c r="F960"/>
      <c r="I960" s="84" t="e">
        <f t="shared" si="156"/>
        <v>#DIV/0!</v>
      </c>
      <c r="J960" s="84" t="str">
        <f t="shared" si="157"/>
        <v>NONE</v>
      </c>
      <c r="K960" s="84"/>
      <c r="L960" s="83">
        <f t="shared" si="158"/>
        <v>0</v>
      </c>
      <c r="M960" s="82" t="str">
        <f t="shared" si="159"/>
        <v/>
      </c>
      <c r="N960">
        <f t="shared" si="160"/>
        <v>0</v>
      </c>
      <c r="O960">
        <f t="shared" si="161"/>
        <v>0</v>
      </c>
      <c r="Q960" t="e">
        <f t="shared" si="162"/>
        <v>#DIV/0!</v>
      </c>
      <c r="R960" s="80" t="e">
        <f t="shared" si="163"/>
        <v>#DIV/0!</v>
      </c>
      <c r="S960">
        <f t="shared" si="164"/>
        <v>0</v>
      </c>
      <c r="U960">
        <f>IF(J960="CHECK",1,0)</f>
        <v>0</v>
      </c>
    </row>
    <row r="961" spans="2:21" x14ac:dyDescent="0.25">
      <c r="B961" s="84">
        <f t="shared" si="154"/>
        <v>0</v>
      </c>
      <c r="D961" t="e">
        <f t="shared" si="155"/>
        <v>#N/A</v>
      </c>
      <c r="E961" s="85"/>
      <c r="F961"/>
      <c r="I961" s="84" t="e">
        <f t="shared" si="156"/>
        <v>#DIV/0!</v>
      </c>
      <c r="J961" s="84" t="str">
        <f t="shared" si="157"/>
        <v>NONE</v>
      </c>
      <c r="K961" s="84"/>
      <c r="L961" s="83">
        <f t="shared" si="158"/>
        <v>0</v>
      </c>
      <c r="M961" s="82" t="str">
        <f t="shared" si="159"/>
        <v/>
      </c>
      <c r="N961">
        <f t="shared" si="160"/>
        <v>0</v>
      </c>
      <c r="O961">
        <f t="shared" si="161"/>
        <v>0</v>
      </c>
      <c r="Q961" t="e">
        <f t="shared" si="162"/>
        <v>#DIV/0!</v>
      </c>
      <c r="R961" s="80" t="e">
        <f t="shared" si="163"/>
        <v>#DIV/0!</v>
      </c>
      <c r="S961">
        <f t="shared" si="164"/>
        <v>0</v>
      </c>
      <c r="U961">
        <f>IF(J961="CHECK",1,0)</f>
        <v>0</v>
      </c>
    </row>
    <row r="962" spans="2:21" x14ac:dyDescent="0.25">
      <c r="B962" s="84">
        <f t="shared" si="154"/>
        <v>0</v>
      </c>
      <c r="D962" t="e">
        <f t="shared" si="155"/>
        <v>#N/A</v>
      </c>
      <c r="E962" s="85"/>
      <c r="F962"/>
      <c r="I962" s="84" t="e">
        <f t="shared" si="156"/>
        <v>#DIV/0!</v>
      </c>
      <c r="J962" s="84" t="str">
        <f t="shared" si="157"/>
        <v>NONE</v>
      </c>
      <c r="K962" s="84"/>
      <c r="L962" s="83">
        <f t="shared" si="158"/>
        <v>0</v>
      </c>
      <c r="M962" s="82" t="str">
        <f t="shared" si="159"/>
        <v/>
      </c>
      <c r="N962">
        <f t="shared" si="160"/>
        <v>0</v>
      </c>
      <c r="O962">
        <f t="shared" si="161"/>
        <v>0</v>
      </c>
      <c r="Q962" t="e">
        <f t="shared" si="162"/>
        <v>#DIV/0!</v>
      </c>
      <c r="R962" s="80" t="e">
        <f t="shared" si="163"/>
        <v>#DIV/0!</v>
      </c>
      <c r="S962">
        <f t="shared" si="164"/>
        <v>0</v>
      </c>
    </row>
    <row r="963" spans="2:21" x14ac:dyDescent="0.25">
      <c r="B963" s="84">
        <f t="shared" ref="B963:B1026" si="165">ROUND(L963,3)</f>
        <v>0</v>
      </c>
      <c r="D963" t="e">
        <f t="shared" ref="D963:D1026" si="166">ROUND(IF(F963=4,IF(C963&gt;10,(1*$Y$6+2*$Y$7+7*$Y$8+(C963-10)*$Y$9)/C963,IF(C963&gt;3,(1*$Y$6+2*$Y$7+(C963-3)*$Y$8)/C963,IF(C963&gt;1,(1*$Y$6+(C963-1)*$Y$7)/C963,$Y$6))),VLOOKUP(F963,$W$3:$Y$11,3,FALSE)),2)</f>
        <v>#N/A</v>
      </c>
      <c r="E963" s="85"/>
      <c r="F963"/>
      <c r="I963" s="84" t="e">
        <f t="shared" ref="I963:I1026" si="167">ROUND(H963/G963,3)</f>
        <v>#DIV/0!</v>
      </c>
      <c r="J963" s="84" t="str">
        <f t="shared" ref="J963:J1026" si="168">IF(C963=0,"NONE",IF(B963&gt;C963,"CHECK",""))</f>
        <v>NONE</v>
      </c>
      <c r="K963" s="84"/>
      <c r="L963" s="83">
        <f t="shared" ref="L963:L1026" si="169">IF(C963=0,H963,IF(AND(2&lt;G963,G963&lt;15),IF(ABS(G963-C963)&gt;2,H963,IF(I963=1,I963*C963,IF(H963&lt;C963,H963,I963*C963))),IF(G963&lt;2,IF(AND(ABS(G963-C963)/G963&gt;=0.4,ABS(G963-C963)&gt;=0.2),H963,I963*C963),IF(ABS(G963-C963)/G963&gt;0.15,H963,IF(I963=1,I963*C963,IF(H963&lt;C963,H963,I963*C963))))))</f>
        <v>0</v>
      </c>
      <c r="M963" s="82" t="str">
        <f t="shared" ref="M963:M1026" si="170">IF(LEFT(RIGHT(A963,6),1)= "9", "PERSONAL PROPERTY", "")</f>
        <v/>
      </c>
      <c r="N963">
        <f t="shared" ref="N963:N1026" si="171">IF(B963&gt;C963,1,0)</f>
        <v>0</v>
      </c>
      <c r="O963">
        <f t="shared" ref="O963:O1026" si="172">ABS(B963-H963)</f>
        <v>0</v>
      </c>
      <c r="Q963" t="e">
        <f t="shared" ref="Q963:Q1026" si="173">IF(ABS(C963-G963)/G963&gt;0.1,1,0)</f>
        <v>#DIV/0!</v>
      </c>
      <c r="R963" s="80" t="e">
        <f t="shared" ref="R963:R1026" si="174">ABS(C963-G963)/G963</f>
        <v>#DIV/0!</v>
      </c>
      <c r="S963">
        <f t="shared" ref="S963:S1026" si="175">ABS(C963-G963)</f>
        <v>0</v>
      </c>
    </row>
    <row r="964" spans="2:21" x14ac:dyDescent="0.25">
      <c r="B964" s="84">
        <f t="shared" si="165"/>
        <v>0</v>
      </c>
      <c r="D964" t="e">
        <f t="shared" si="166"/>
        <v>#N/A</v>
      </c>
      <c r="E964" s="85"/>
      <c r="F964"/>
      <c r="I964" s="84" t="e">
        <f t="shared" si="167"/>
        <v>#DIV/0!</v>
      </c>
      <c r="J964" s="84" t="str">
        <f t="shared" si="168"/>
        <v>NONE</v>
      </c>
      <c r="K964" s="84"/>
      <c r="L964" s="83">
        <f t="shared" si="169"/>
        <v>0</v>
      </c>
      <c r="M964" s="82" t="str">
        <f t="shared" si="170"/>
        <v/>
      </c>
      <c r="N964">
        <f t="shared" si="171"/>
        <v>0</v>
      </c>
      <c r="O964">
        <f t="shared" si="172"/>
        <v>0</v>
      </c>
      <c r="Q964" t="e">
        <f t="shared" si="173"/>
        <v>#DIV/0!</v>
      </c>
      <c r="R964" s="80" t="e">
        <f t="shared" si="174"/>
        <v>#DIV/0!</v>
      </c>
      <c r="S964">
        <f t="shared" si="175"/>
        <v>0</v>
      </c>
    </row>
    <row r="965" spans="2:21" x14ac:dyDescent="0.25">
      <c r="B965" s="84">
        <f t="shared" si="165"/>
        <v>0</v>
      </c>
      <c r="D965" t="e">
        <f t="shared" si="166"/>
        <v>#N/A</v>
      </c>
      <c r="E965" s="85"/>
      <c r="F965"/>
      <c r="I965" s="84" t="e">
        <f t="shared" si="167"/>
        <v>#DIV/0!</v>
      </c>
      <c r="J965" s="84" t="str">
        <f t="shared" si="168"/>
        <v>NONE</v>
      </c>
      <c r="K965" s="84"/>
      <c r="L965" s="83">
        <f t="shared" si="169"/>
        <v>0</v>
      </c>
      <c r="M965" s="82" t="str">
        <f t="shared" si="170"/>
        <v/>
      </c>
      <c r="N965">
        <f t="shared" si="171"/>
        <v>0</v>
      </c>
      <c r="O965">
        <f t="shared" si="172"/>
        <v>0</v>
      </c>
      <c r="Q965" t="e">
        <f t="shared" si="173"/>
        <v>#DIV/0!</v>
      </c>
      <c r="R965" s="80" t="e">
        <f t="shared" si="174"/>
        <v>#DIV/0!</v>
      </c>
      <c r="S965">
        <f t="shared" si="175"/>
        <v>0</v>
      </c>
    </row>
    <row r="966" spans="2:21" x14ac:dyDescent="0.25">
      <c r="B966" s="84">
        <f t="shared" si="165"/>
        <v>0</v>
      </c>
      <c r="D966" t="e">
        <f t="shared" si="166"/>
        <v>#N/A</v>
      </c>
      <c r="E966" s="85"/>
      <c r="F966"/>
      <c r="I966" s="84" t="e">
        <f t="shared" si="167"/>
        <v>#DIV/0!</v>
      </c>
      <c r="J966" s="84" t="str">
        <f t="shared" si="168"/>
        <v>NONE</v>
      </c>
      <c r="K966" s="84"/>
      <c r="L966" s="83">
        <f t="shared" si="169"/>
        <v>0</v>
      </c>
      <c r="M966" s="82" t="str">
        <f t="shared" si="170"/>
        <v/>
      </c>
      <c r="N966">
        <f t="shared" si="171"/>
        <v>0</v>
      </c>
      <c r="O966">
        <f t="shared" si="172"/>
        <v>0</v>
      </c>
      <c r="Q966" t="e">
        <f t="shared" si="173"/>
        <v>#DIV/0!</v>
      </c>
      <c r="R966" s="80" t="e">
        <f t="shared" si="174"/>
        <v>#DIV/0!</v>
      </c>
      <c r="S966">
        <f t="shared" si="175"/>
        <v>0</v>
      </c>
    </row>
    <row r="967" spans="2:21" x14ac:dyDescent="0.25">
      <c r="B967" s="84">
        <f t="shared" si="165"/>
        <v>0</v>
      </c>
      <c r="D967" t="e">
        <f t="shared" si="166"/>
        <v>#N/A</v>
      </c>
      <c r="E967" s="85"/>
      <c r="F967"/>
      <c r="I967" s="84" t="e">
        <f t="shared" si="167"/>
        <v>#DIV/0!</v>
      </c>
      <c r="J967" s="84" t="str">
        <f t="shared" si="168"/>
        <v>NONE</v>
      </c>
      <c r="K967" s="84"/>
      <c r="L967" s="83">
        <f t="shared" si="169"/>
        <v>0</v>
      </c>
      <c r="M967" s="82" t="str">
        <f t="shared" si="170"/>
        <v/>
      </c>
      <c r="N967">
        <f t="shared" si="171"/>
        <v>0</v>
      </c>
      <c r="O967">
        <f t="shared" si="172"/>
        <v>0</v>
      </c>
      <c r="Q967" t="e">
        <f t="shared" si="173"/>
        <v>#DIV/0!</v>
      </c>
      <c r="R967" s="80" t="e">
        <f t="shared" si="174"/>
        <v>#DIV/0!</v>
      </c>
      <c r="S967">
        <f t="shared" si="175"/>
        <v>0</v>
      </c>
    </row>
    <row r="968" spans="2:21" x14ac:dyDescent="0.25">
      <c r="B968" s="84">
        <f t="shared" si="165"/>
        <v>0</v>
      </c>
      <c r="D968" t="e">
        <f t="shared" si="166"/>
        <v>#N/A</v>
      </c>
      <c r="E968" s="85"/>
      <c r="F968"/>
      <c r="I968" s="84" t="e">
        <f t="shared" si="167"/>
        <v>#DIV/0!</v>
      </c>
      <c r="J968" s="84" t="str">
        <f t="shared" si="168"/>
        <v>NONE</v>
      </c>
      <c r="K968" s="84"/>
      <c r="L968" s="83">
        <f t="shared" si="169"/>
        <v>0</v>
      </c>
      <c r="M968" s="82" t="str">
        <f t="shared" si="170"/>
        <v/>
      </c>
      <c r="N968">
        <f t="shared" si="171"/>
        <v>0</v>
      </c>
      <c r="O968">
        <f t="shared" si="172"/>
        <v>0</v>
      </c>
      <c r="Q968" t="e">
        <f t="shared" si="173"/>
        <v>#DIV/0!</v>
      </c>
      <c r="R968" s="80" t="e">
        <f t="shared" si="174"/>
        <v>#DIV/0!</v>
      </c>
      <c r="S968">
        <f t="shared" si="175"/>
        <v>0</v>
      </c>
    </row>
    <row r="969" spans="2:21" x14ac:dyDescent="0.25">
      <c r="B969" s="84">
        <f t="shared" si="165"/>
        <v>0</v>
      </c>
      <c r="D969" t="e">
        <f t="shared" si="166"/>
        <v>#N/A</v>
      </c>
      <c r="E969" s="85"/>
      <c r="F969"/>
      <c r="I969" s="84" t="e">
        <f t="shared" si="167"/>
        <v>#DIV/0!</v>
      </c>
      <c r="J969" s="84" t="str">
        <f t="shared" si="168"/>
        <v>NONE</v>
      </c>
      <c r="K969" s="84"/>
      <c r="L969" s="83">
        <f t="shared" si="169"/>
        <v>0</v>
      </c>
      <c r="M969" s="82" t="str">
        <f t="shared" si="170"/>
        <v/>
      </c>
      <c r="N969">
        <f t="shared" si="171"/>
        <v>0</v>
      </c>
      <c r="O969">
        <f t="shared" si="172"/>
        <v>0</v>
      </c>
      <c r="Q969" t="e">
        <f t="shared" si="173"/>
        <v>#DIV/0!</v>
      </c>
      <c r="R969" s="80" t="e">
        <f t="shared" si="174"/>
        <v>#DIV/0!</v>
      </c>
      <c r="S969">
        <f t="shared" si="175"/>
        <v>0</v>
      </c>
      <c r="U969">
        <f>IF(J969="CHECK",1,0)</f>
        <v>0</v>
      </c>
    </row>
    <row r="970" spans="2:21" x14ac:dyDescent="0.25">
      <c r="B970" s="84">
        <f t="shared" si="165"/>
        <v>0</v>
      </c>
      <c r="D970" t="e">
        <f t="shared" si="166"/>
        <v>#N/A</v>
      </c>
      <c r="E970" s="85"/>
      <c r="F970"/>
      <c r="I970" s="84" t="e">
        <f t="shared" si="167"/>
        <v>#DIV/0!</v>
      </c>
      <c r="J970" s="84" t="str">
        <f t="shared" si="168"/>
        <v>NONE</v>
      </c>
      <c r="K970" s="84"/>
      <c r="L970" s="83">
        <f t="shared" si="169"/>
        <v>0</v>
      </c>
      <c r="M970" s="82" t="str">
        <f t="shared" si="170"/>
        <v/>
      </c>
      <c r="N970">
        <f t="shared" si="171"/>
        <v>0</v>
      </c>
      <c r="O970">
        <f t="shared" si="172"/>
        <v>0</v>
      </c>
      <c r="Q970" t="e">
        <f t="shared" si="173"/>
        <v>#DIV/0!</v>
      </c>
      <c r="R970" s="80" t="e">
        <f t="shared" si="174"/>
        <v>#DIV/0!</v>
      </c>
      <c r="S970">
        <f t="shared" si="175"/>
        <v>0</v>
      </c>
    </row>
    <row r="971" spans="2:21" x14ac:dyDescent="0.25">
      <c r="B971" s="84">
        <f t="shared" si="165"/>
        <v>0</v>
      </c>
      <c r="D971" t="e">
        <f t="shared" si="166"/>
        <v>#N/A</v>
      </c>
      <c r="E971" s="85"/>
      <c r="F971"/>
      <c r="I971" s="84" t="e">
        <f t="shared" si="167"/>
        <v>#DIV/0!</v>
      </c>
      <c r="J971" s="84" t="str">
        <f t="shared" si="168"/>
        <v>NONE</v>
      </c>
      <c r="K971" s="84"/>
      <c r="L971" s="83">
        <f t="shared" si="169"/>
        <v>0</v>
      </c>
      <c r="M971" s="82" t="str">
        <f t="shared" si="170"/>
        <v/>
      </c>
      <c r="N971">
        <f t="shared" si="171"/>
        <v>0</v>
      </c>
      <c r="O971">
        <f t="shared" si="172"/>
        <v>0</v>
      </c>
      <c r="Q971" t="e">
        <f t="shared" si="173"/>
        <v>#DIV/0!</v>
      </c>
      <c r="R971" s="80" t="e">
        <f t="shared" si="174"/>
        <v>#DIV/0!</v>
      </c>
      <c r="S971">
        <f t="shared" si="175"/>
        <v>0</v>
      </c>
    </row>
    <row r="972" spans="2:21" x14ac:dyDescent="0.25">
      <c r="B972" s="84">
        <f t="shared" si="165"/>
        <v>0</v>
      </c>
      <c r="D972" t="e">
        <f t="shared" si="166"/>
        <v>#N/A</v>
      </c>
      <c r="E972" s="85"/>
      <c r="F972"/>
      <c r="I972" s="84" t="e">
        <f t="shared" si="167"/>
        <v>#DIV/0!</v>
      </c>
      <c r="J972" s="84" t="str">
        <f t="shared" si="168"/>
        <v>NONE</v>
      </c>
      <c r="K972" s="84"/>
      <c r="L972" s="83">
        <f t="shared" si="169"/>
        <v>0</v>
      </c>
      <c r="M972" s="82" t="str">
        <f t="shared" si="170"/>
        <v/>
      </c>
      <c r="N972">
        <f t="shared" si="171"/>
        <v>0</v>
      </c>
      <c r="O972">
        <f t="shared" si="172"/>
        <v>0</v>
      </c>
      <c r="Q972" t="e">
        <f t="shared" si="173"/>
        <v>#DIV/0!</v>
      </c>
      <c r="R972" s="80" t="e">
        <f t="shared" si="174"/>
        <v>#DIV/0!</v>
      </c>
      <c r="S972">
        <f t="shared" si="175"/>
        <v>0</v>
      </c>
    </row>
    <row r="973" spans="2:21" x14ac:dyDescent="0.25">
      <c r="B973" s="84">
        <f t="shared" si="165"/>
        <v>0</v>
      </c>
      <c r="D973" t="e">
        <f t="shared" si="166"/>
        <v>#N/A</v>
      </c>
      <c r="E973" s="85"/>
      <c r="F973"/>
      <c r="I973" s="84" t="e">
        <f t="shared" si="167"/>
        <v>#DIV/0!</v>
      </c>
      <c r="J973" s="84" t="str">
        <f t="shared" si="168"/>
        <v>NONE</v>
      </c>
      <c r="K973" s="84"/>
      <c r="L973" s="83">
        <f t="shared" si="169"/>
        <v>0</v>
      </c>
      <c r="M973" s="82" t="str">
        <f t="shared" si="170"/>
        <v/>
      </c>
      <c r="N973">
        <f t="shared" si="171"/>
        <v>0</v>
      </c>
      <c r="O973">
        <f t="shared" si="172"/>
        <v>0</v>
      </c>
      <c r="Q973" t="e">
        <f t="shared" si="173"/>
        <v>#DIV/0!</v>
      </c>
      <c r="R973" s="80" t="e">
        <f t="shared" si="174"/>
        <v>#DIV/0!</v>
      </c>
      <c r="S973">
        <f t="shared" si="175"/>
        <v>0</v>
      </c>
    </row>
    <row r="974" spans="2:21" x14ac:dyDescent="0.25">
      <c r="B974" s="84">
        <f t="shared" si="165"/>
        <v>0</v>
      </c>
      <c r="D974" t="e">
        <f t="shared" si="166"/>
        <v>#N/A</v>
      </c>
      <c r="E974" s="85"/>
      <c r="F974"/>
      <c r="I974" s="84" t="e">
        <f t="shared" si="167"/>
        <v>#DIV/0!</v>
      </c>
      <c r="J974" s="84" t="str">
        <f t="shared" si="168"/>
        <v>NONE</v>
      </c>
      <c r="K974" s="84"/>
      <c r="L974" s="83">
        <f t="shared" si="169"/>
        <v>0</v>
      </c>
      <c r="M974" s="82" t="str">
        <f t="shared" si="170"/>
        <v/>
      </c>
      <c r="N974">
        <f t="shared" si="171"/>
        <v>0</v>
      </c>
      <c r="O974">
        <f t="shared" si="172"/>
        <v>0</v>
      </c>
      <c r="Q974" t="e">
        <f t="shared" si="173"/>
        <v>#DIV/0!</v>
      </c>
      <c r="R974" s="80" t="e">
        <f t="shared" si="174"/>
        <v>#DIV/0!</v>
      </c>
      <c r="S974">
        <f t="shared" si="175"/>
        <v>0</v>
      </c>
      <c r="U974">
        <f>IF(J974="CHECK",1,0)</f>
        <v>0</v>
      </c>
    </row>
    <row r="975" spans="2:21" x14ac:dyDescent="0.25">
      <c r="B975" s="84">
        <f t="shared" si="165"/>
        <v>0</v>
      </c>
      <c r="D975" t="e">
        <f t="shared" si="166"/>
        <v>#N/A</v>
      </c>
      <c r="E975" s="85"/>
      <c r="F975"/>
      <c r="I975" s="84" t="e">
        <f t="shared" si="167"/>
        <v>#DIV/0!</v>
      </c>
      <c r="J975" s="84" t="str">
        <f t="shared" si="168"/>
        <v>NONE</v>
      </c>
      <c r="K975" s="84"/>
      <c r="L975" s="83">
        <f t="shared" si="169"/>
        <v>0</v>
      </c>
      <c r="M975" s="82" t="str">
        <f t="shared" si="170"/>
        <v/>
      </c>
      <c r="N975">
        <f t="shared" si="171"/>
        <v>0</v>
      </c>
      <c r="O975">
        <f t="shared" si="172"/>
        <v>0</v>
      </c>
      <c r="Q975" t="e">
        <f t="shared" si="173"/>
        <v>#DIV/0!</v>
      </c>
      <c r="R975" s="80" t="e">
        <f t="shared" si="174"/>
        <v>#DIV/0!</v>
      </c>
      <c r="S975">
        <f t="shared" si="175"/>
        <v>0</v>
      </c>
      <c r="U975">
        <f>IF(J975="CHECK",1,0)</f>
        <v>0</v>
      </c>
    </row>
    <row r="976" spans="2:21" x14ac:dyDescent="0.25">
      <c r="B976" s="84">
        <f t="shared" si="165"/>
        <v>0</v>
      </c>
      <c r="D976" t="e">
        <f t="shared" si="166"/>
        <v>#N/A</v>
      </c>
      <c r="E976" s="85"/>
      <c r="F976"/>
      <c r="I976" s="84" t="e">
        <f t="shared" si="167"/>
        <v>#DIV/0!</v>
      </c>
      <c r="J976" s="84" t="str">
        <f t="shared" si="168"/>
        <v>NONE</v>
      </c>
      <c r="K976" s="84"/>
      <c r="L976" s="83">
        <f t="shared" si="169"/>
        <v>0</v>
      </c>
      <c r="M976" s="82" t="str">
        <f t="shared" si="170"/>
        <v/>
      </c>
      <c r="N976">
        <f t="shared" si="171"/>
        <v>0</v>
      </c>
      <c r="O976">
        <f t="shared" si="172"/>
        <v>0</v>
      </c>
      <c r="Q976" t="e">
        <f t="shared" si="173"/>
        <v>#DIV/0!</v>
      </c>
      <c r="R976" s="80" t="e">
        <f t="shared" si="174"/>
        <v>#DIV/0!</v>
      </c>
      <c r="S976">
        <f t="shared" si="175"/>
        <v>0</v>
      </c>
      <c r="U976">
        <f>IF(J976="CHECK",1,0)</f>
        <v>0</v>
      </c>
    </row>
    <row r="977" spans="2:21" x14ac:dyDescent="0.25">
      <c r="B977" s="84">
        <f t="shared" si="165"/>
        <v>0</v>
      </c>
      <c r="D977" t="e">
        <f t="shared" si="166"/>
        <v>#N/A</v>
      </c>
      <c r="E977" s="85"/>
      <c r="F977"/>
      <c r="I977" s="84" t="e">
        <f t="shared" si="167"/>
        <v>#DIV/0!</v>
      </c>
      <c r="J977" s="84" t="str">
        <f t="shared" si="168"/>
        <v>NONE</v>
      </c>
      <c r="K977" s="84"/>
      <c r="L977" s="83">
        <f t="shared" si="169"/>
        <v>0</v>
      </c>
      <c r="M977" s="82" t="str">
        <f t="shared" si="170"/>
        <v/>
      </c>
      <c r="N977">
        <f t="shared" si="171"/>
        <v>0</v>
      </c>
      <c r="O977">
        <f t="shared" si="172"/>
        <v>0</v>
      </c>
      <c r="Q977" t="e">
        <f t="shared" si="173"/>
        <v>#DIV/0!</v>
      </c>
      <c r="R977" s="80" t="e">
        <f t="shared" si="174"/>
        <v>#DIV/0!</v>
      </c>
      <c r="S977">
        <f t="shared" si="175"/>
        <v>0</v>
      </c>
    </row>
    <row r="978" spans="2:21" x14ac:dyDescent="0.25">
      <c r="B978" s="84">
        <f t="shared" si="165"/>
        <v>0</v>
      </c>
      <c r="D978" t="e">
        <f t="shared" si="166"/>
        <v>#N/A</v>
      </c>
      <c r="E978" s="85"/>
      <c r="F978"/>
      <c r="I978" s="84" t="e">
        <f t="shared" si="167"/>
        <v>#DIV/0!</v>
      </c>
      <c r="J978" s="84" t="str">
        <f t="shared" si="168"/>
        <v>NONE</v>
      </c>
      <c r="K978" s="84"/>
      <c r="L978" s="83">
        <f t="shared" si="169"/>
        <v>0</v>
      </c>
      <c r="M978" s="82" t="str">
        <f t="shared" si="170"/>
        <v/>
      </c>
      <c r="N978">
        <f t="shared" si="171"/>
        <v>0</v>
      </c>
      <c r="O978">
        <f t="shared" si="172"/>
        <v>0</v>
      </c>
      <c r="Q978" t="e">
        <f t="shared" si="173"/>
        <v>#DIV/0!</v>
      </c>
      <c r="R978" s="80" t="e">
        <f t="shared" si="174"/>
        <v>#DIV/0!</v>
      </c>
      <c r="S978">
        <f t="shared" si="175"/>
        <v>0</v>
      </c>
    </row>
    <row r="979" spans="2:21" x14ac:dyDescent="0.25">
      <c r="B979" s="84">
        <f t="shared" si="165"/>
        <v>0</v>
      </c>
      <c r="D979" t="e">
        <f t="shared" si="166"/>
        <v>#N/A</v>
      </c>
      <c r="E979" s="85"/>
      <c r="F979"/>
      <c r="I979" s="84" t="e">
        <f t="shared" si="167"/>
        <v>#DIV/0!</v>
      </c>
      <c r="J979" s="84" t="str">
        <f t="shared" si="168"/>
        <v>NONE</v>
      </c>
      <c r="K979" s="84"/>
      <c r="L979" s="83">
        <f t="shared" si="169"/>
        <v>0</v>
      </c>
      <c r="M979" s="82" t="str">
        <f t="shared" si="170"/>
        <v/>
      </c>
      <c r="N979">
        <f t="shared" si="171"/>
        <v>0</v>
      </c>
      <c r="O979">
        <f t="shared" si="172"/>
        <v>0</v>
      </c>
      <c r="Q979" t="e">
        <f t="shared" si="173"/>
        <v>#DIV/0!</v>
      </c>
      <c r="R979" s="80" t="e">
        <f t="shared" si="174"/>
        <v>#DIV/0!</v>
      </c>
      <c r="S979">
        <f t="shared" si="175"/>
        <v>0</v>
      </c>
    </row>
    <row r="980" spans="2:21" x14ac:dyDescent="0.25">
      <c r="B980" s="84">
        <f t="shared" si="165"/>
        <v>0</v>
      </c>
      <c r="D980" t="e">
        <f t="shared" si="166"/>
        <v>#N/A</v>
      </c>
      <c r="E980" s="85"/>
      <c r="F980"/>
      <c r="I980" s="84" t="e">
        <f t="shared" si="167"/>
        <v>#DIV/0!</v>
      </c>
      <c r="J980" s="84" t="str">
        <f t="shared" si="168"/>
        <v>NONE</v>
      </c>
      <c r="K980" s="84"/>
      <c r="L980" s="83">
        <f t="shared" si="169"/>
        <v>0</v>
      </c>
      <c r="M980" s="82" t="str">
        <f t="shared" si="170"/>
        <v/>
      </c>
      <c r="N980">
        <f t="shared" si="171"/>
        <v>0</v>
      </c>
      <c r="O980">
        <f t="shared" si="172"/>
        <v>0</v>
      </c>
      <c r="Q980" t="e">
        <f t="shared" si="173"/>
        <v>#DIV/0!</v>
      </c>
      <c r="R980" s="80" t="e">
        <f t="shared" si="174"/>
        <v>#DIV/0!</v>
      </c>
      <c r="S980">
        <f t="shared" si="175"/>
        <v>0</v>
      </c>
      <c r="U980">
        <f>IF(J980="CHECK",1,0)</f>
        <v>0</v>
      </c>
    </row>
    <row r="981" spans="2:21" x14ac:dyDescent="0.25">
      <c r="B981" s="84">
        <f t="shared" si="165"/>
        <v>0</v>
      </c>
      <c r="D981" t="e">
        <f t="shared" si="166"/>
        <v>#N/A</v>
      </c>
      <c r="E981" s="85"/>
      <c r="F981"/>
      <c r="I981" s="84" t="e">
        <f t="shared" si="167"/>
        <v>#DIV/0!</v>
      </c>
      <c r="J981" s="84" t="str">
        <f t="shared" si="168"/>
        <v>NONE</v>
      </c>
      <c r="K981" s="84"/>
      <c r="L981" s="83">
        <f t="shared" si="169"/>
        <v>0</v>
      </c>
      <c r="M981" s="82" t="str">
        <f t="shared" si="170"/>
        <v/>
      </c>
      <c r="N981">
        <f t="shared" si="171"/>
        <v>0</v>
      </c>
      <c r="O981">
        <f t="shared" si="172"/>
        <v>0</v>
      </c>
      <c r="Q981" t="e">
        <f t="shared" si="173"/>
        <v>#DIV/0!</v>
      </c>
      <c r="R981" s="80" t="e">
        <f t="shared" si="174"/>
        <v>#DIV/0!</v>
      </c>
      <c r="S981">
        <f t="shared" si="175"/>
        <v>0</v>
      </c>
    </row>
    <row r="982" spans="2:21" x14ac:dyDescent="0.25">
      <c r="B982" s="84">
        <f t="shared" si="165"/>
        <v>0</v>
      </c>
      <c r="D982" t="e">
        <f t="shared" si="166"/>
        <v>#N/A</v>
      </c>
      <c r="E982" s="85"/>
      <c r="F982"/>
      <c r="I982" s="84" t="e">
        <f t="shared" si="167"/>
        <v>#DIV/0!</v>
      </c>
      <c r="J982" s="84" t="str">
        <f t="shared" si="168"/>
        <v>NONE</v>
      </c>
      <c r="K982" s="84"/>
      <c r="L982" s="83">
        <f t="shared" si="169"/>
        <v>0</v>
      </c>
      <c r="M982" s="82" t="str">
        <f t="shared" si="170"/>
        <v/>
      </c>
      <c r="N982">
        <f t="shared" si="171"/>
        <v>0</v>
      </c>
      <c r="O982">
        <f t="shared" si="172"/>
        <v>0</v>
      </c>
      <c r="Q982" t="e">
        <f t="shared" si="173"/>
        <v>#DIV/0!</v>
      </c>
      <c r="R982" s="80" t="e">
        <f t="shared" si="174"/>
        <v>#DIV/0!</v>
      </c>
      <c r="S982">
        <f t="shared" si="175"/>
        <v>0</v>
      </c>
    </row>
    <row r="983" spans="2:21" x14ac:dyDescent="0.25">
      <c r="B983" s="84">
        <f t="shared" si="165"/>
        <v>0</v>
      </c>
      <c r="D983" t="e">
        <f t="shared" si="166"/>
        <v>#N/A</v>
      </c>
      <c r="E983" s="85"/>
      <c r="F983"/>
      <c r="I983" s="84" t="e">
        <f t="shared" si="167"/>
        <v>#DIV/0!</v>
      </c>
      <c r="J983" s="84" t="str">
        <f t="shared" si="168"/>
        <v>NONE</v>
      </c>
      <c r="K983" s="84"/>
      <c r="L983" s="83">
        <f t="shared" si="169"/>
        <v>0</v>
      </c>
      <c r="M983" s="82" t="str">
        <f t="shared" si="170"/>
        <v/>
      </c>
      <c r="N983">
        <f t="shared" si="171"/>
        <v>0</v>
      </c>
      <c r="O983">
        <f t="shared" si="172"/>
        <v>0</v>
      </c>
      <c r="Q983" t="e">
        <f t="shared" si="173"/>
        <v>#DIV/0!</v>
      </c>
      <c r="R983" s="80" t="e">
        <f t="shared" si="174"/>
        <v>#DIV/0!</v>
      </c>
      <c r="S983">
        <f t="shared" si="175"/>
        <v>0</v>
      </c>
    </row>
    <row r="984" spans="2:21" x14ac:dyDescent="0.25">
      <c r="B984" s="84">
        <f t="shared" si="165"/>
        <v>0</v>
      </c>
      <c r="D984" t="e">
        <f t="shared" si="166"/>
        <v>#N/A</v>
      </c>
      <c r="E984" s="85"/>
      <c r="F984"/>
      <c r="I984" s="84" t="e">
        <f t="shared" si="167"/>
        <v>#DIV/0!</v>
      </c>
      <c r="J984" s="84" t="str">
        <f t="shared" si="168"/>
        <v>NONE</v>
      </c>
      <c r="K984" s="84"/>
      <c r="L984" s="83">
        <f t="shared" si="169"/>
        <v>0</v>
      </c>
      <c r="M984" s="82" t="str">
        <f t="shared" si="170"/>
        <v/>
      </c>
      <c r="N984">
        <f t="shared" si="171"/>
        <v>0</v>
      </c>
      <c r="O984">
        <f t="shared" si="172"/>
        <v>0</v>
      </c>
      <c r="Q984" t="e">
        <f t="shared" si="173"/>
        <v>#DIV/0!</v>
      </c>
      <c r="R984" s="80" t="e">
        <f t="shared" si="174"/>
        <v>#DIV/0!</v>
      </c>
      <c r="S984">
        <f t="shared" si="175"/>
        <v>0</v>
      </c>
    </row>
    <row r="985" spans="2:21" x14ac:dyDescent="0.25">
      <c r="B985" s="84">
        <f t="shared" si="165"/>
        <v>0</v>
      </c>
      <c r="D985" t="e">
        <f t="shared" si="166"/>
        <v>#N/A</v>
      </c>
      <c r="E985" s="85"/>
      <c r="F985"/>
      <c r="I985" s="84" t="e">
        <f t="shared" si="167"/>
        <v>#DIV/0!</v>
      </c>
      <c r="J985" s="84" t="str">
        <f t="shared" si="168"/>
        <v>NONE</v>
      </c>
      <c r="K985" s="84"/>
      <c r="L985" s="83">
        <f t="shared" si="169"/>
        <v>0</v>
      </c>
      <c r="M985" s="82" t="str">
        <f t="shared" si="170"/>
        <v/>
      </c>
      <c r="N985">
        <f t="shared" si="171"/>
        <v>0</v>
      </c>
      <c r="O985">
        <f t="shared" si="172"/>
        <v>0</v>
      </c>
      <c r="Q985" t="e">
        <f t="shared" si="173"/>
        <v>#DIV/0!</v>
      </c>
      <c r="R985" s="80" t="e">
        <f t="shared" si="174"/>
        <v>#DIV/0!</v>
      </c>
      <c r="S985">
        <f t="shared" si="175"/>
        <v>0</v>
      </c>
      <c r="U985">
        <f>IF(J985="CHECK",1,0)</f>
        <v>0</v>
      </c>
    </row>
    <row r="986" spans="2:21" x14ac:dyDescent="0.25">
      <c r="B986" s="84">
        <f t="shared" si="165"/>
        <v>0</v>
      </c>
      <c r="D986" t="e">
        <f t="shared" si="166"/>
        <v>#N/A</v>
      </c>
      <c r="E986" s="85"/>
      <c r="F986"/>
      <c r="I986" s="84" t="e">
        <f t="shared" si="167"/>
        <v>#DIV/0!</v>
      </c>
      <c r="J986" s="84" t="str">
        <f t="shared" si="168"/>
        <v>NONE</v>
      </c>
      <c r="K986" s="84"/>
      <c r="L986" s="83">
        <f t="shared" si="169"/>
        <v>0</v>
      </c>
      <c r="M986" s="82" t="str">
        <f t="shared" si="170"/>
        <v/>
      </c>
      <c r="N986">
        <f t="shared" si="171"/>
        <v>0</v>
      </c>
      <c r="O986">
        <f t="shared" si="172"/>
        <v>0</v>
      </c>
      <c r="Q986" t="e">
        <f t="shared" si="173"/>
        <v>#DIV/0!</v>
      </c>
      <c r="R986" s="80" t="e">
        <f t="shared" si="174"/>
        <v>#DIV/0!</v>
      </c>
      <c r="S986">
        <f t="shared" si="175"/>
        <v>0</v>
      </c>
      <c r="U986">
        <f>IF(J986="CHECK",1,0)</f>
        <v>0</v>
      </c>
    </row>
    <row r="987" spans="2:21" x14ac:dyDescent="0.25">
      <c r="B987" s="84">
        <f t="shared" si="165"/>
        <v>0</v>
      </c>
      <c r="D987" t="e">
        <f t="shared" si="166"/>
        <v>#N/A</v>
      </c>
      <c r="E987" s="85"/>
      <c r="F987"/>
      <c r="I987" s="84" t="e">
        <f t="shared" si="167"/>
        <v>#DIV/0!</v>
      </c>
      <c r="J987" s="84" t="str">
        <f t="shared" si="168"/>
        <v>NONE</v>
      </c>
      <c r="K987" s="84"/>
      <c r="L987" s="83">
        <f t="shared" si="169"/>
        <v>0</v>
      </c>
      <c r="M987" s="82" t="str">
        <f t="shared" si="170"/>
        <v/>
      </c>
      <c r="N987">
        <f t="shared" si="171"/>
        <v>0</v>
      </c>
      <c r="O987">
        <f t="shared" si="172"/>
        <v>0</v>
      </c>
      <c r="Q987" t="e">
        <f t="shared" si="173"/>
        <v>#DIV/0!</v>
      </c>
      <c r="R987" s="80" t="e">
        <f t="shared" si="174"/>
        <v>#DIV/0!</v>
      </c>
      <c r="S987">
        <f t="shared" si="175"/>
        <v>0</v>
      </c>
    </row>
    <row r="988" spans="2:21" x14ac:dyDescent="0.25">
      <c r="B988" s="84">
        <f t="shared" si="165"/>
        <v>0</v>
      </c>
      <c r="D988" t="e">
        <f t="shared" si="166"/>
        <v>#N/A</v>
      </c>
      <c r="E988" s="85"/>
      <c r="F988"/>
      <c r="I988" s="84" t="e">
        <f t="shared" si="167"/>
        <v>#DIV/0!</v>
      </c>
      <c r="J988" s="84" t="str">
        <f t="shared" si="168"/>
        <v>NONE</v>
      </c>
      <c r="K988" s="84"/>
      <c r="L988" s="83">
        <f t="shared" si="169"/>
        <v>0</v>
      </c>
      <c r="M988" s="82" t="str">
        <f t="shared" si="170"/>
        <v/>
      </c>
      <c r="N988">
        <f t="shared" si="171"/>
        <v>0</v>
      </c>
      <c r="O988">
        <f t="shared" si="172"/>
        <v>0</v>
      </c>
      <c r="Q988" t="e">
        <f t="shared" si="173"/>
        <v>#DIV/0!</v>
      </c>
      <c r="R988" s="80" t="e">
        <f t="shared" si="174"/>
        <v>#DIV/0!</v>
      </c>
      <c r="S988">
        <f t="shared" si="175"/>
        <v>0</v>
      </c>
    </row>
    <row r="989" spans="2:21" x14ac:dyDescent="0.25">
      <c r="B989" s="84">
        <f t="shared" si="165"/>
        <v>0</v>
      </c>
      <c r="D989" t="e">
        <f t="shared" si="166"/>
        <v>#N/A</v>
      </c>
      <c r="E989" s="85"/>
      <c r="F989"/>
      <c r="I989" s="84" t="e">
        <f t="shared" si="167"/>
        <v>#DIV/0!</v>
      </c>
      <c r="J989" s="84" t="str">
        <f t="shared" si="168"/>
        <v>NONE</v>
      </c>
      <c r="K989" s="84"/>
      <c r="L989" s="83">
        <f t="shared" si="169"/>
        <v>0</v>
      </c>
      <c r="M989" s="82" t="str">
        <f t="shared" si="170"/>
        <v/>
      </c>
      <c r="N989">
        <f t="shared" si="171"/>
        <v>0</v>
      </c>
      <c r="O989">
        <f t="shared" si="172"/>
        <v>0</v>
      </c>
      <c r="Q989" t="e">
        <f t="shared" si="173"/>
        <v>#DIV/0!</v>
      </c>
      <c r="R989" s="80" t="e">
        <f t="shared" si="174"/>
        <v>#DIV/0!</v>
      </c>
      <c r="S989">
        <f t="shared" si="175"/>
        <v>0</v>
      </c>
    </row>
    <row r="990" spans="2:21" x14ac:dyDescent="0.25">
      <c r="B990" s="84">
        <f t="shared" si="165"/>
        <v>0</v>
      </c>
      <c r="D990" t="e">
        <f t="shared" si="166"/>
        <v>#N/A</v>
      </c>
      <c r="E990" s="85"/>
      <c r="F990"/>
      <c r="I990" s="84" t="e">
        <f t="shared" si="167"/>
        <v>#DIV/0!</v>
      </c>
      <c r="J990" s="84" t="str">
        <f t="shared" si="168"/>
        <v>NONE</v>
      </c>
      <c r="K990" s="84"/>
      <c r="L990" s="83">
        <f t="shared" si="169"/>
        <v>0</v>
      </c>
      <c r="M990" s="82" t="str">
        <f t="shared" si="170"/>
        <v/>
      </c>
      <c r="N990">
        <f t="shared" si="171"/>
        <v>0</v>
      </c>
      <c r="O990">
        <f t="shared" si="172"/>
        <v>0</v>
      </c>
      <c r="Q990" t="e">
        <f t="shared" si="173"/>
        <v>#DIV/0!</v>
      </c>
      <c r="R990" s="80" t="e">
        <f t="shared" si="174"/>
        <v>#DIV/0!</v>
      </c>
      <c r="S990">
        <f t="shared" si="175"/>
        <v>0</v>
      </c>
    </row>
    <row r="991" spans="2:21" x14ac:dyDescent="0.25">
      <c r="B991" s="84">
        <f t="shared" si="165"/>
        <v>0</v>
      </c>
      <c r="D991" t="e">
        <f t="shared" si="166"/>
        <v>#N/A</v>
      </c>
      <c r="E991" s="85"/>
      <c r="F991"/>
      <c r="I991" s="84" t="e">
        <f t="shared" si="167"/>
        <v>#DIV/0!</v>
      </c>
      <c r="J991" s="84" t="str">
        <f t="shared" si="168"/>
        <v>NONE</v>
      </c>
      <c r="K991" s="84"/>
      <c r="L991" s="83">
        <f t="shared" si="169"/>
        <v>0</v>
      </c>
      <c r="M991" s="82" t="str">
        <f t="shared" si="170"/>
        <v/>
      </c>
      <c r="N991">
        <f t="shared" si="171"/>
        <v>0</v>
      </c>
      <c r="O991">
        <f t="shared" si="172"/>
        <v>0</v>
      </c>
      <c r="Q991" t="e">
        <f t="shared" si="173"/>
        <v>#DIV/0!</v>
      </c>
      <c r="R991" s="80" t="e">
        <f t="shared" si="174"/>
        <v>#DIV/0!</v>
      </c>
      <c r="S991">
        <f t="shared" si="175"/>
        <v>0</v>
      </c>
    </row>
    <row r="992" spans="2:21" x14ac:dyDescent="0.25">
      <c r="B992" s="84">
        <f t="shared" si="165"/>
        <v>0</v>
      </c>
      <c r="D992" t="e">
        <f t="shared" si="166"/>
        <v>#N/A</v>
      </c>
      <c r="E992" s="85"/>
      <c r="F992"/>
      <c r="I992" s="84" t="e">
        <f t="shared" si="167"/>
        <v>#DIV/0!</v>
      </c>
      <c r="J992" s="84" t="str">
        <f t="shared" si="168"/>
        <v>NONE</v>
      </c>
      <c r="K992" s="84"/>
      <c r="L992" s="83">
        <f t="shared" si="169"/>
        <v>0</v>
      </c>
      <c r="M992" s="82" t="str">
        <f t="shared" si="170"/>
        <v/>
      </c>
      <c r="N992">
        <f t="shared" si="171"/>
        <v>0</v>
      </c>
      <c r="O992">
        <f t="shared" si="172"/>
        <v>0</v>
      </c>
      <c r="Q992" t="e">
        <f t="shared" si="173"/>
        <v>#DIV/0!</v>
      </c>
      <c r="R992" s="80" t="e">
        <f t="shared" si="174"/>
        <v>#DIV/0!</v>
      </c>
      <c r="S992">
        <f t="shared" si="175"/>
        <v>0</v>
      </c>
      <c r="U992">
        <f>IF(J992="CHECK",1,0)</f>
        <v>0</v>
      </c>
    </row>
    <row r="993" spans="2:21" x14ac:dyDescent="0.25">
      <c r="B993" s="84">
        <f t="shared" si="165"/>
        <v>0</v>
      </c>
      <c r="D993" t="e">
        <f t="shared" si="166"/>
        <v>#N/A</v>
      </c>
      <c r="E993" s="85"/>
      <c r="F993"/>
      <c r="I993" s="84" t="e">
        <f t="shared" si="167"/>
        <v>#DIV/0!</v>
      </c>
      <c r="J993" s="84" t="str">
        <f t="shared" si="168"/>
        <v>NONE</v>
      </c>
      <c r="K993" s="84"/>
      <c r="L993" s="83">
        <f t="shared" si="169"/>
        <v>0</v>
      </c>
      <c r="M993" s="82" t="str">
        <f t="shared" si="170"/>
        <v/>
      </c>
      <c r="N993">
        <f t="shared" si="171"/>
        <v>0</v>
      </c>
      <c r="O993">
        <f t="shared" si="172"/>
        <v>0</v>
      </c>
      <c r="Q993" t="e">
        <f t="shared" si="173"/>
        <v>#DIV/0!</v>
      </c>
      <c r="R993" s="80" t="e">
        <f t="shared" si="174"/>
        <v>#DIV/0!</v>
      </c>
      <c r="S993">
        <f t="shared" si="175"/>
        <v>0</v>
      </c>
    </row>
    <row r="994" spans="2:21" x14ac:dyDescent="0.25">
      <c r="B994" s="84">
        <f t="shared" si="165"/>
        <v>0</v>
      </c>
      <c r="D994" t="e">
        <f t="shared" si="166"/>
        <v>#N/A</v>
      </c>
      <c r="E994" s="85"/>
      <c r="F994"/>
      <c r="I994" s="84" t="e">
        <f t="shared" si="167"/>
        <v>#DIV/0!</v>
      </c>
      <c r="J994" s="84" t="str">
        <f t="shared" si="168"/>
        <v>NONE</v>
      </c>
      <c r="K994" s="84"/>
      <c r="L994" s="83">
        <f t="shared" si="169"/>
        <v>0</v>
      </c>
      <c r="M994" s="82" t="str">
        <f t="shared" si="170"/>
        <v/>
      </c>
      <c r="N994">
        <f t="shared" si="171"/>
        <v>0</v>
      </c>
      <c r="O994">
        <f t="shared" si="172"/>
        <v>0</v>
      </c>
      <c r="Q994" t="e">
        <f t="shared" si="173"/>
        <v>#DIV/0!</v>
      </c>
      <c r="R994" s="80" t="e">
        <f t="shared" si="174"/>
        <v>#DIV/0!</v>
      </c>
      <c r="S994">
        <f t="shared" si="175"/>
        <v>0</v>
      </c>
      <c r="U994">
        <f>IF(J994="CHECK",1,0)</f>
        <v>0</v>
      </c>
    </row>
    <row r="995" spans="2:21" x14ac:dyDescent="0.25">
      <c r="B995" s="84">
        <f t="shared" si="165"/>
        <v>0</v>
      </c>
      <c r="D995" t="e">
        <f t="shared" si="166"/>
        <v>#N/A</v>
      </c>
      <c r="E995" s="85"/>
      <c r="F995"/>
      <c r="I995" s="84" t="e">
        <f t="shared" si="167"/>
        <v>#DIV/0!</v>
      </c>
      <c r="J995" s="84" t="str">
        <f t="shared" si="168"/>
        <v>NONE</v>
      </c>
      <c r="K995" s="84"/>
      <c r="L995" s="83">
        <f t="shared" si="169"/>
        <v>0</v>
      </c>
      <c r="M995" s="82" t="str">
        <f t="shared" si="170"/>
        <v/>
      </c>
      <c r="N995">
        <f t="shared" si="171"/>
        <v>0</v>
      </c>
      <c r="O995">
        <f t="shared" si="172"/>
        <v>0</v>
      </c>
      <c r="Q995" t="e">
        <f t="shared" si="173"/>
        <v>#DIV/0!</v>
      </c>
      <c r="R995" s="80" t="e">
        <f t="shared" si="174"/>
        <v>#DIV/0!</v>
      </c>
      <c r="S995">
        <f t="shared" si="175"/>
        <v>0</v>
      </c>
    </row>
    <row r="996" spans="2:21" x14ac:dyDescent="0.25">
      <c r="B996" s="84">
        <f t="shared" si="165"/>
        <v>0</v>
      </c>
      <c r="D996" t="e">
        <f t="shared" si="166"/>
        <v>#N/A</v>
      </c>
      <c r="E996" s="85"/>
      <c r="F996"/>
      <c r="I996" s="84" t="e">
        <f t="shared" si="167"/>
        <v>#DIV/0!</v>
      </c>
      <c r="J996" s="84" t="str">
        <f t="shared" si="168"/>
        <v>NONE</v>
      </c>
      <c r="K996" s="84"/>
      <c r="L996" s="83">
        <f t="shared" si="169"/>
        <v>0</v>
      </c>
      <c r="M996" s="82" t="str">
        <f t="shared" si="170"/>
        <v/>
      </c>
      <c r="N996">
        <f t="shared" si="171"/>
        <v>0</v>
      </c>
      <c r="O996">
        <f t="shared" si="172"/>
        <v>0</v>
      </c>
      <c r="Q996" t="e">
        <f t="shared" si="173"/>
        <v>#DIV/0!</v>
      </c>
      <c r="R996" s="80" t="e">
        <f t="shared" si="174"/>
        <v>#DIV/0!</v>
      </c>
      <c r="S996">
        <f t="shared" si="175"/>
        <v>0</v>
      </c>
    </row>
    <row r="997" spans="2:21" x14ac:dyDescent="0.25">
      <c r="B997" s="84">
        <f t="shared" si="165"/>
        <v>0</v>
      </c>
      <c r="D997" t="e">
        <f t="shared" si="166"/>
        <v>#N/A</v>
      </c>
      <c r="E997" s="85"/>
      <c r="F997"/>
      <c r="I997" s="84" t="e">
        <f t="shared" si="167"/>
        <v>#DIV/0!</v>
      </c>
      <c r="J997" s="84" t="str">
        <f t="shared" si="168"/>
        <v>NONE</v>
      </c>
      <c r="K997" s="84"/>
      <c r="L997" s="83">
        <f t="shared" si="169"/>
        <v>0</v>
      </c>
      <c r="M997" s="82" t="str">
        <f t="shared" si="170"/>
        <v/>
      </c>
      <c r="N997">
        <f t="shared" si="171"/>
        <v>0</v>
      </c>
      <c r="O997">
        <f t="shared" si="172"/>
        <v>0</v>
      </c>
      <c r="Q997" t="e">
        <f t="shared" si="173"/>
        <v>#DIV/0!</v>
      </c>
      <c r="R997" s="80" t="e">
        <f t="shared" si="174"/>
        <v>#DIV/0!</v>
      </c>
      <c r="S997">
        <f t="shared" si="175"/>
        <v>0</v>
      </c>
    </row>
    <row r="998" spans="2:21" x14ac:dyDescent="0.25">
      <c r="B998" s="84">
        <f t="shared" si="165"/>
        <v>0</v>
      </c>
      <c r="D998" t="e">
        <f t="shared" si="166"/>
        <v>#N/A</v>
      </c>
      <c r="E998" s="85"/>
      <c r="F998"/>
      <c r="I998" s="84" t="e">
        <f t="shared" si="167"/>
        <v>#DIV/0!</v>
      </c>
      <c r="J998" s="84" t="str">
        <f t="shared" si="168"/>
        <v>NONE</v>
      </c>
      <c r="K998" s="84"/>
      <c r="L998" s="83">
        <f t="shared" si="169"/>
        <v>0</v>
      </c>
      <c r="M998" s="82" t="str">
        <f t="shared" si="170"/>
        <v/>
      </c>
      <c r="N998">
        <f t="shared" si="171"/>
        <v>0</v>
      </c>
      <c r="O998">
        <f t="shared" si="172"/>
        <v>0</v>
      </c>
      <c r="Q998" t="e">
        <f t="shared" si="173"/>
        <v>#DIV/0!</v>
      </c>
      <c r="R998" s="80" t="e">
        <f t="shared" si="174"/>
        <v>#DIV/0!</v>
      </c>
      <c r="S998">
        <f t="shared" si="175"/>
        <v>0</v>
      </c>
    </row>
    <row r="999" spans="2:21" x14ac:dyDescent="0.25">
      <c r="B999" s="84">
        <f t="shared" si="165"/>
        <v>0</v>
      </c>
      <c r="D999" t="e">
        <f t="shared" si="166"/>
        <v>#N/A</v>
      </c>
      <c r="E999" s="85"/>
      <c r="F999"/>
      <c r="I999" s="84" t="e">
        <f t="shared" si="167"/>
        <v>#DIV/0!</v>
      </c>
      <c r="J999" s="84" t="str">
        <f t="shared" si="168"/>
        <v>NONE</v>
      </c>
      <c r="K999" s="84"/>
      <c r="L999" s="83">
        <f t="shared" si="169"/>
        <v>0</v>
      </c>
      <c r="M999" s="82" t="str">
        <f t="shared" si="170"/>
        <v/>
      </c>
      <c r="N999">
        <f t="shared" si="171"/>
        <v>0</v>
      </c>
      <c r="O999">
        <f t="shared" si="172"/>
        <v>0</v>
      </c>
      <c r="Q999" t="e">
        <f t="shared" si="173"/>
        <v>#DIV/0!</v>
      </c>
      <c r="R999" s="80" t="e">
        <f t="shared" si="174"/>
        <v>#DIV/0!</v>
      </c>
      <c r="S999">
        <f t="shared" si="175"/>
        <v>0</v>
      </c>
      <c r="U999">
        <f>IF(J999="CHECK",1,0)</f>
        <v>0</v>
      </c>
    </row>
    <row r="1000" spans="2:21" x14ac:dyDescent="0.25">
      <c r="B1000" s="84">
        <f t="shared" si="165"/>
        <v>0</v>
      </c>
      <c r="D1000" t="e">
        <f t="shared" si="166"/>
        <v>#N/A</v>
      </c>
      <c r="E1000" s="85"/>
      <c r="F1000"/>
      <c r="I1000" s="84" t="e">
        <f t="shared" si="167"/>
        <v>#DIV/0!</v>
      </c>
      <c r="J1000" s="84" t="str">
        <f t="shared" si="168"/>
        <v>NONE</v>
      </c>
      <c r="K1000" s="84"/>
      <c r="L1000" s="83">
        <f t="shared" si="169"/>
        <v>0</v>
      </c>
      <c r="M1000" s="82" t="str">
        <f t="shared" si="170"/>
        <v/>
      </c>
      <c r="N1000">
        <f t="shared" si="171"/>
        <v>0</v>
      </c>
      <c r="O1000">
        <f t="shared" si="172"/>
        <v>0</v>
      </c>
      <c r="Q1000" t="e">
        <f t="shared" si="173"/>
        <v>#DIV/0!</v>
      </c>
      <c r="R1000" s="80" t="e">
        <f t="shared" si="174"/>
        <v>#DIV/0!</v>
      </c>
      <c r="S1000">
        <f t="shared" si="175"/>
        <v>0</v>
      </c>
      <c r="U1000">
        <f>IF(J1000="CHECK",1,0)</f>
        <v>0</v>
      </c>
    </row>
    <row r="1001" spans="2:21" x14ac:dyDescent="0.25">
      <c r="B1001" s="84">
        <f t="shared" si="165"/>
        <v>0</v>
      </c>
      <c r="D1001" t="e">
        <f t="shared" si="166"/>
        <v>#N/A</v>
      </c>
      <c r="E1001" s="85"/>
      <c r="F1001"/>
      <c r="I1001" s="84" t="e">
        <f t="shared" si="167"/>
        <v>#DIV/0!</v>
      </c>
      <c r="J1001" s="84" t="str">
        <f t="shared" si="168"/>
        <v>NONE</v>
      </c>
      <c r="K1001" s="84"/>
      <c r="L1001" s="83">
        <f t="shared" si="169"/>
        <v>0</v>
      </c>
      <c r="M1001" s="82" t="str">
        <f t="shared" si="170"/>
        <v/>
      </c>
      <c r="N1001">
        <f t="shared" si="171"/>
        <v>0</v>
      </c>
      <c r="O1001">
        <f t="shared" si="172"/>
        <v>0</v>
      </c>
      <c r="Q1001" t="e">
        <f t="shared" si="173"/>
        <v>#DIV/0!</v>
      </c>
      <c r="R1001" s="80" t="e">
        <f t="shared" si="174"/>
        <v>#DIV/0!</v>
      </c>
      <c r="S1001">
        <f t="shared" si="175"/>
        <v>0</v>
      </c>
    </row>
    <row r="1002" spans="2:21" x14ac:dyDescent="0.25">
      <c r="B1002" s="84">
        <f t="shared" si="165"/>
        <v>0</v>
      </c>
      <c r="D1002" t="e">
        <f t="shared" si="166"/>
        <v>#N/A</v>
      </c>
      <c r="E1002" s="85"/>
      <c r="F1002"/>
      <c r="I1002" s="84" t="e">
        <f t="shared" si="167"/>
        <v>#DIV/0!</v>
      </c>
      <c r="J1002" s="84" t="str">
        <f t="shared" si="168"/>
        <v>NONE</v>
      </c>
      <c r="K1002" s="84"/>
      <c r="L1002" s="83">
        <f t="shared" si="169"/>
        <v>0</v>
      </c>
      <c r="M1002" s="82" t="str">
        <f t="shared" si="170"/>
        <v/>
      </c>
      <c r="N1002">
        <f t="shared" si="171"/>
        <v>0</v>
      </c>
      <c r="O1002">
        <f t="shared" si="172"/>
        <v>0</v>
      </c>
      <c r="Q1002" t="e">
        <f t="shared" si="173"/>
        <v>#DIV/0!</v>
      </c>
      <c r="R1002" s="80" t="e">
        <f t="shared" si="174"/>
        <v>#DIV/0!</v>
      </c>
      <c r="S1002">
        <f t="shared" si="175"/>
        <v>0</v>
      </c>
    </row>
    <row r="1003" spans="2:21" x14ac:dyDescent="0.25">
      <c r="B1003" s="84">
        <f t="shared" si="165"/>
        <v>0</v>
      </c>
      <c r="D1003" t="e">
        <f t="shared" si="166"/>
        <v>#N/A</v>
      </c>
      <c r="E1003" s="85"/>
      <c r="F1003"/>
      <c r="I1003" s="84" t="e">
        <f t="shared" si="167"/>
        <v>#DIV/0!</v>
      </c>
      <c r="J1003" s="84" t="str">
        <f t="shared" si="168"/>
        <v>NONE</v>
      </c>
      <c r="K1003" s="84"/>
      <c r="L1003" s="83">
        <f t="shared" si="169"/>
        <v>0</v>
      </c>
      <c r="M1003" s="82" t="str">
        <f t="shared" si="170"/>
        <v/>
      </c>
      <c r="N1003">
        <f t="shared" si="171"/>
        <v>0</v>
      </c>
      <c r="O1003">
        <f t="shared" si="172"/>
        <v>0</v>
      </c>
      <c r="Q1003" t="e">
        <f t="shared" si="173"/>
        <v>#DIV/0!</v>
      </c>
      <c r="R1003" s="80" t="e">
        <f t="shared" si="174"/>
        <v>#DIV/0!</v>
      </c>
      <c r="S1003">
        <f t="shared" si="175"/>
        <v>0</v>
      </c>
    </row>
    <row r="1004" spans="2:21" x14ac:dyDescent="0.25">
      <c r="B1004" s="84">
        <f t="shared" si="165"/>
        <v>0</v>
      </c>
      <c r="D1004" t="e">
        <f t="shared" si="166"/>
        <v>#N/A</v>
      </c>
      <c r="E1004" s="85"/>
      <c r="F1004"/>
      <c r="I1004" s="84" t="e">
        <f t="shared" si="167"/>
        <v>#DIV/0!</v>
      </c>
      <c r="J1004" s="84" t="str">
        <f t="shared" si="168"/>
        <v>NONE</v>
      </c>
      <c r="K1004" s="84"/>
      <c r="L1004" s="83">
        <f t="shared" si="169"/>
        <v>0</v>
      </c>
      <c r="M1004" s="82" t="str">
        <f t="shared" si="170"/>
        <v/>
      </c>
      <c r="N1004">
        <f t="shared" si="171"/>
        <v>0</v>
      </c>
      <c r="O1004">
        <f t="shared" si="172"/>
        <v>0</v>
      </c>
      <c r="Q1004" t="e">
        <f t="shared" si="173"/>
        <v>#DIV/0!</v>
      </c>
      <c r="R1004" s="80" t="e">
        <f t="shared" si="174"/>
        <v>#DIV/0!</v>
      </c>
      <c r="S1004">
        <f t="shared" si="175"/>
        <v>0</v>
      </c>
    </row>
    <row r="1005" spans="2:21" x14ac:dyDescent="0.25">
      <c r="B1005" s="84">
        <f t="shared" si="165"/>
        <v>0</v>
      </c>
      <c r="D1005" t="e">
        <f t="shared" si="166"/>
        <v>#N/A</v>
      </c>
      <c r="E1005" s="85"/>
      <c r="F1005"/>
      <c r="I1005" s="84" t="e">
        <f t="shared" si="167"/>
        <v>#DIV/0!</v>
      </c>
      <c r="J1005" s="84" t="str">
        <f t="shared" si="168"/>
        <v>NONE</v>
      </c>
      <c r="K1005" s="84"/>
      <c r="L1005" s="83">
        <f t="shared" si="169"/>
        <v>0</v>
      </c>
      <c r="M1005" s="82" t="str">
        <f t="shared" si="170"/>
        <v/>
      </c>
      <c r="N1005">
        <f t="shared" si="171"/>
        <v>0</v>
      </c>
      <c r="O1005">
        <f t="shared" si="172"/>
        <v>0</v>
      </c>
      <c r="Q1005" t="e">
        <f t="shared" si="173"/>
        <v>#DIV/0!</v>
      </c>
      <c r="R1005" s="80" t="e">
        <f t="shared" si="174"/>
        <v>#DIV/0!</v>
      </c>
      <c r="S1005">
        <f t="shared" si="175"/>
        <v>0</v>
      </c>
    </row>
    <row r="1006" spans="2:21" x14ac:dyDescent="0.25">
      <c r="B1006" s="84">
        <f t="shared" si="165"/>
        <v>0</v>
      </c>
      <c r="D1006" t="e">
        <f t="shared" si="166"/>
        <v>#N/A</v>
      </c>
      <c r="E1006" s="85"/>
      <c r="F1006"/>
      <c r="I1006" s="84" t="e">
        <f t="shared" si="167"/>
        <v>#DIV/0!</v>
      </c>
      <c r="J1006" s="84" t="str">
        <f t="shared" si="168"/>
        <v>NONE</v>
      </c>
      <c r="K1006" s="84"/>
      <c r="L1006" s="83">
        <f t="shared" si="169"/>
        <v>0</v>
      </c>
      <c r="M1006" s="82" t="str">
        <f t="shared" si="170"/>
        <v/>
      </c>
      <c r="N1006">
        <f t="shared" si="171"/>
        <v>0</v>
      </c>
      <c r="O1006">
        <f t="shared" si="172"/>
        <v>0</v>
      </c>
      <c r="Q1006" t="e">
        <f t="shared" si="173"/>
        <v>#DIV/0!</v>
      </c>
      <c r="R1006" s="80" t="e">
        <f t="shared" si="174"/>
        <v>#DIV/0!</v>
      </c>
      <c r="S1006">
        <f t="shared" si="175"/>
        <v>0</v>
      </c>
    </row>
    <row r="1007" spans="2:21" x14ac:dyDescent="0.25">
      <c r="B1007" s="84">
        <f t="shared" si="165"/>
        <v>0</v>
      </c>
      <c r="D1007" t="e">
        <f t="shared" si="166"/>
        <v>#N/A</v>
      </c>
      <c r="E1007" s="85"/>
      <c r="F1007"/>
      <c r="I1007" s="84" t="e">
        <f t="shared" si="167"/>
        <v>#DIV/0!</v>
      </c>
      <c r="J1007" s="84" t="str">
        <f t="shared" si="168"/>
        <v>NONE</v>
      </c>
      <c r="K1007" s="84"/>
      <c r="L1007" s="83">
        <f t="shared" si="169"/>
        <v>0</v>
      </c>
      <c r="M1007" s="82" t="str">
        <f t="shared" si="170"/>
        <v/>
      </c>
      <c r="N1007">
        <f t="shared" si="171"/>
        <v>0</v>
      </c>
      <c r="O1007">
        <f t="shared" si="172"/>
        <v>0</v>
      </c>
      <c r="Q1007" t="e">
        <f t="shared" si="173"/>
        <v>#DIV/0!</v>
      </c>
      <c r="R1007" s="80" t="e">
        <f t="shared" si="174"/>
        <v>#DIV/0!</v>
      </c>
      <c r="S1007">
        <f t="shared" si="175"/>
        <v>0</v>
      </c>
    </row>
    <row r="1008" spans="2:21" x14ac:dyDescent="0.25">
      <c r="B1008" s="84">
        <f t="shared" si="165"/>
        <v>0</v>
      </c>
      <c r="D1008" t="e">
        <f t="shared" si="166"/>
        <v>#N/A</v>
      </c>
      <c r="E1008" s="85"/>
      <c r="F1008"/>
      <c r="I1008" s="84" t="e">
        <f t="shared" si="167"/>
        <v>#DIV/0!</v>
      </c>
      <c r="J1008" s="84" t="str">
        <f t="shared" si="168"/>
        <v>NONE</v>
      </c>
      <c r="K1008" s="84"/>
      <c r="L1008" s="83">
        <f t="shared" si="169"/>
        <v>0</v>
      </c>
      <c r="M1008" s="82" t="str">
        <f t="shared" si="170"/>
        <v/>
      </c>
      <c r="N1008">
        <f t="shared" si="171"/>
        <v>0</v>
      </c>
      <c r="O1008">
        <f t="shared" si="172"/>
        <v>0</v>
      </c>
      <c r="Q1008" t="e">
        <f t="shared" si="173"/>
        <v>#DIV/0!</v>
      </c>
      <c r="R1008" s="80" t="e">
        <f t="shared" si="174"/>
        <v>#DIV/0!</v>
      </c>
      <c r="S1008">
        <f t="shared" si="175"/>
        <v>0</v>
      </c>
      <c r="U1008">
        <f>IF(J1008="CHECK",1,0)</f>
        <v>0</v>
      </c>
    </row>
    <row r="1009" spans="2:21" x14ac:dyDescent="0.25">
      <c r="B1009" s="84">
        <f t="shared" si="165"/>
        <v>0</v>
      </c>
      <c r="D1009" t="e">
        <f t="shared" si="166"/>
        <v>#N/A</v>
      </c>
      <c r="E1009" s="85"/>
      <c r="F1009"/>
      <c r="I1009" s="84" t="e">
        <f t="shared" si="167"/>
        <v>#DIV/0!</v>
      </c>
      <c r="J1009" s="84" t="str">
        <f t="shared" si="168"/>
        <v>NONE</v>
      </c>
      <c r="K1009" s="84"/>
      <c r="L1009" s="83">
        <f t="shared" si="169"/>
        <v>0</v>
      </c>
      <c r="M1009" s="82" t="str">
        <f t="shared" si="170"/>
        <v/>
      </c>
      <c r="N1009">
        <f t="shared" si="171"/>
        <v>0</v>
      </c>
      <c r="O1009">
        <f t="shared" si="172"/>
        <v>0</v>
      </c>
      <c r="Q1009" t="e">
        <f t="shared" si="173"/>
        <v>#DIV/0!</v>
      </c>
      <c r="R1009" s="80" t="e">
        <f t="shared" si="174"/>
        <v>#DIV/0!</v>
      </c>
      <c r="S1009">
        <f t="shared" si="175"/>
        <v>0</v>
      </c>
      <c r="U1009">
        <f>IF(J1009="CHECK",1,0)</f>
        <v>0</v>
      </c>
    </row>
    <row r="1010" spans="2:21" x14ac:dyDescent="0.25">
      <c r="B1010" s="84">
        <f t="shared" si="165"/>
        <v>0</v>
      </c>
      <c r="D1010" t="e">
        <f t="shared" si="166"/>
        <v>#N/A</v>
      </c>
      <c r="E1010" s="85"/>
      <c r="F1010"/>
      <c r="I1010" s="84" t="e">
        <f t="shared" si="167"/>
        <v>#DIV/0!</v>
      </c>
      <c r="J1010" s="84" t="str">
        <f t="shared" si="168"/>
        <v>NONE</v>
      </c>
      <c r="K1010" s="84"/>
      <c r="L1010" s="83">
        <f t="shared" si="169"/>
        <v>0</v>
      </c>
      <c r="M1010" s="82" t="str">
        <f t="shared" si="170"/>
        <v/>
      </c>
      <c r="N1010">
        <f t="shared" si="171"/>
        <v>0</v>
      </c>
      <c r="O1010">
        <f t="shared" si="172"/>
        <v>0</v>
      </c>
      <c r="Q1010" t="e">
        <f t="shared" si="173"/>
        <v>#DIV/0!</v>
      </c>
      <c r="R1010" s="80" t="e">
        <f t="shared" si="174"/>
        <v>#DIV/0!</v>
      </c>
      <c r="S1010">
        <f t="shared" si="175"/>
        <v>0</v>
      </c>
    </row>
    <row r="1011" spans="2:21" x14ac:dyDescent="0.25">
      <c r="B1011" s="84">
        <f t="shared" si="165"/>
        <v>0</v>
      </c>
      <c r="D1011" t="e">
        <f t="shared" si="166"/>
        <v>#N/A</v>
      </c>
      <c r="E1011" s="85"/>
      <c r="F1011"/>
      <c r="I1011" s="84" t="e">
        <f t="shared" si="167"/>
        <v>#DIV/0!</v>
      </c>
      <c r="J1011" s="84" t="str">
        <f t="shared" si="168"/>
        <v>NONE</v>
      </c>
      <c r="K1011" s="84"/>
      <c r="L1011" s="83">
        <f t="shared" si="169"/>
        <v>0</v>
      </c>
      <c r="M1011" s="82" t="str">
        <f t="shared" si="170"/>
        <v/>
      </c>
      <c r="N1011">
        <f t="shared" si="171"/>
        <v>0</v>
      </c>
      <c r="O1011">
        <f t="shared" si="172"/>
        <v>0</v>
      </c>
      <c r="Q1011" t="e">
        <f t="shared" si="173"/>
        <v>#DIV/0!</v>
      </c>
      <c r="R1011" s="80" t="e">
        <f t="shared" si="174"/>
        <v>#DIV/0!</v>
      </c>
      <c r="S1011">
        <f t="shared" si="175"/>
        <v>0</v>
      </c>
    </row>
    <row r="1012" spans="2:21" x14ac:dyDescent="0.25">
      <c r="B1012" s="84">
        <f t="shared" si="165"/>
        <v>0</v>
      </c>
      <c r="D1012" t="e">
        <f t="shared" si="166"/>
        <v>#N/A</v>
      </c>
      <c r="E1012" s="85"/>
      <c r="F1012"/>
      <c r="I1012" s="84" t="e">
        <f t="shared" si="167"/>
        <v>#DIV/0!</v>
      </c>
      <c r="J1012" s="84" t="str">
        <f t="shared" si="168"/>
        <v>NONE</v>
      </c>
      <c r="K1012" s="84"/>
      <c r="L1012" s="83">
        <f t="shared" si="169"/>
        <v>0</v>
      </c>
      <c r="M1012" s="82" t="str">
        <f t="shared" si="170"/>
        <v/>
      </c>
      <c r="N1012">
        <f t="shared" si="171"/>
        <v>0</v>
      </c>
      <c r="O1012">
        <f t="shared" si="172"/>
        <v>0</v>
      </c>
      <c r="Q1012" t="e">
        <f t="shared" si="173"/>
        <v>#DIV/0!</v>
      </c>
      <c r="R1012" s="80" t="e">
        <f t="shared" si="174"/>
        <v>#DIV/0!</v>
      </c>
      <c r="S1012">
        <f t="shared" si="175"/>
        <v>0</v>
      </c>
    </row>
    <row r="1013" spans="2:21" x14ac:dyDescent="0.25">
      <c r="B1013" s="84">
        <f t="shared" si="165"/>
        <v>0</v>
      </c>
      <c r="D1013" t="e">
        <f t="shared" si="166"/>
        <v>#N/A</v>
      </c>
      <c r="E1013" s="85"/>
      <c r="F1013"/>
      <c r="I1013" s="84" t="e">
        <f t="shared" si="167"/>
        <v>#DIV/0!</v>
      </c>
      <c r="J1013" s="84" t="str">
        <f t="shared" si="168"/>
        <v>NONE</v>
      </c>
      <c r="K1013" s="84"/>
      <c r="L1013" s="83">
        <f t="shared" si="169"/>
        <v>0</v>
      </c>
      <c r="M1013" s="82" t="str">
        <f t="shared" si="170"/>
        <v/>
      </c>
      <c r="N1013">
        <f t="shared" si="171"/>
        <v>0</v>
      </c>
      <c r="O1013">
        <f t="shared" si="172"/>
        <v>0</v>
      </c>
      <c r="Q1013" t="e">
        <f t="shared" si="173"/>
        <v>#DIV/0!</v>
      </c>
      <c r="R1013" s="80" t="e">
        <f t="shared" si="174"/>
        <v>#DIV/0!</v>
      </c>
      <c r="S1013">
        <f t="shared" si="175"/>
        <v>0</v>
      </c>
    </row>
    <row r="1014" spans="2:21" x14ac:dyDescent="0.25">
      <c r="B1014" s="84">
        <f t="shared" si="165"/>
        <v>0</v>
      </c>
      <c r="D1014" t="e">
        <f t="shared" si="166"/>
        <v>#N/A</v>
      </c>
      <c r="E1014" s="85"/>
      <c r="F1014"/>
      <c r="I1014" s="84" t="e">
        <f t="shared" si="167"/>
        <v>#DIV/0!</v>
      </c>
      <c r="J1014" s="84" t="str">
        <f t="shared" si="168"/>
        <v>NONE</v>
      </c>
      <c r="K1014" s="84"/>
      <c r="L1014" s="83">
        <f t="shared" si="169"/>
        <v>0</v>
      </c>
      <c r="M1014" s="82" t="str">
        <f t="shared" si="170"/>
        <v/>
      </c>
      <c r="N1014">
        <f t="shared" si="171"/>
        <v>0</v>
      </c>
      <c r="O1014">
        <f t="shared" si="172"/>
        <v>0</v>
      </c>
      <c r="Q1014" t="e">
        <f t="shared" si="173"/>
        <v>#DIV/0!</v>
      </c>
      <c r="R1014" s="80" t="e">
        <f t="shared" si="174"/>
        <v>#DIV/0!</v>
      </c>
      <c r="S1014">
        <f t="shared" si="175"/>
        <v>0</v>
      </c>
    </row>
    <row r="1015" spans="2:21" x14ac:dyDescent="0.25">
      <c r="B1015" s="84">
        <f t="shared" si="165"/>
        <v>0</v>
      </c>
      <c r="D1015" t="e">
        <f t="shared" si="166"/>
        <v>#N/A</v>
      </c>
      <c r="E1015" s="85"/>
      <c r="F1015"/>
      <c r="I1015" s="84" t="e">
        <f t="shared" si="167"/>
        <v>#DIV/0!</v>
      </c>
      <c r="J1015" s="84" t="str">
        <f t="shared" si="168"/>
        <v>NONE</v>
      </c>
      <c r="K1015" s="84"/>
      <c r="L1015" s="83">
        <f t="shared" si="169"/>
        <v>0</v>
      </c>
      <c r="M1015" s="82" t="str">
        <f t="shared" si="170"/>
        <v/>
      </c>
      <c r="N1015">
        <f t="shared" si="171"/>
        <v>0</v>
      </c>
      <c r="O1015">
        <f t="shared" si="172"/>
        <v>0</v>
      </c>
      <c r="Q1015" t="e">
        <f t="shared" si="173"/>
        <v>#DIV/0!</v>
      </c>
      <c r="R1015" s="80" t="e">
        <f t="shared" si="174"/>
        <v>#DIV/0!</v>
      </c>
      <c r="S1015">
        <f t="shared" si="175"/>
        <v>0</v>
      </c>
      <c r="U1015">
        <f>IF(J1015="CHECK",1,0)</f>
        <v>0</v>
      </c>
    </row>
    <row r="1016" spans="2:21" x14ac:dyDescent="0.25">
      <c r="B1016" s="84">
        <f t="shared" si="165"/>
        <v>0</v>
      </c>
      <c r="D1016" t="e">
        <f t="shared" si="166"/>
        <v>#N/A</v>
      </c>
      <c r="E1016" s="85"/>
      <c r="F1016"/>
      <c r="I1016" s="84" t="e">
        <f t="shared" si="167"/>
        <v>#DIV/0!</v>
      </c>
      <c r="J1016" s="84" t="str">
        <f t="shared" si="168"/>
        <v>NONE</v>
      </c>
      <c r="K1016" s="84"/>
      <c r="L1016" s="83">
        <f t="shared" si="169"/>
        <v>0</v>
      </c>
      <c r="M1016" s="82" t="str">
        <f t="shared" si="170"/>
        <v/>
      </c>
      <c r="N1016">
        <f t="shared" si="171"/>
        <v>0</v>
      </c>
      <c r="O1016">
        <f t="shared" si="172"/>
        <v>0</v>
      </c>
      <c r="Q1016" t="e">
        <f t="shared" si="173"/>
        <v>#DIV/0!</v>
      </c>
      <c r="R1016" s="80" t="e">
        <f t="shared" si="174"/>
        <v>#DIV/0!</v>
      </c>
      <c r="S1016">
        <f t="shared" si="175"/>
        <v>0</v>
      </c>
    </row>
    <row r="1017" spans="2:21" x14ac:dyDescent="0.25">
      <c r="B1017" s="84">
        <f t="shared" si="165"/>
        <v>0</v>
      </c>
      <c r="D1017" t="e">
        <f t="shared" si="166"/>
        <v>#N/A</v>
      </c>
      <c r="E1017" s="85"/>
      <c r="F1017"/>
      <c r="I1017" s="84" t="e">
        <f t="shared" si="167"/>
        <v>#DIV/0!</v>
      </c>
      <c r="J1017" s="84" t="str">
        <f t="shared" si="168"/>
        <v>NONE</v>
      </c>
      <c r="K1017" s="84"/>
      <c r="L1017" s="83">
        <f t="shared" si="169"/>
        <v>0</v>
      </c>
      <c r="M1017" s="82" t="str">
        <f t="shared" si="170"/>
        <v/>
      </c>
      <c r="N1017">
        <f t="shared" si="171"/>
        <v>0</v>
      </c>
      <c r="O1017">
        <f t="shared" si="172"/>
        <v>0</v>
      </c>
      <c r="Q1017" t="e">
        <f t="shared" si="173"/>
        <v>#DIV/0!</v>
      </c>
      <c r="R1017" s="80" t="e">
        <f t="shared" si="174"/>
        <v>#DIV/0!</v>
      </c>
      <c r="S1017">
        <f t="shared" si="175"/>
        <v>0</v>
      </c>
    </row>
    <row r="1018" spans="2:21" x14ac:dyDescent="0.25">
      <c r="B1018" s="84">
        <f t="shared" si="165"/>
        <v>0</v>
      </c>
      <c r="D1018" t="e">
        <f t="shared" si="166"/>
        <v>#N/A</v>
      </c>
      <c r="E1018" s="85"/>
      <c r="F1018"/>
      <c r="I1018" s="84" t="e">
        <f t="shared" si="167"/>
        <v>#DIV/0!</v>
      </c>
      <c r="J1018" s="84" t="str">
        <f t="shared" si="168"/>
        <v>NONE</v>
      </c>
      <c r="K1018" s="84"/>
      <c r="L1018" s="83">
        <f t="shared" si="169"/>
        <v>0</v>
      </c>
      <c r="M1018" s="82" t="str">
        <f t="shared" si="170"/>
        <v/>
      </c>
      <c r="N1018">
        <f t="shared" si="171"/>
        <v>0</v>
      </c>
      <c r="O1018">
        <f t="shared" si="172"/>
        <v>0</v>
      </c>
      <c r="Q1018" t="e">
        <f t="shared" si="173"/>
        <v>#DIV/0!</v>
      </c>
      <c r="R1018" s="80" t="e">
        <f t="shared" si="174"/>
        <v>#DIV/0!</v>
      </c>
      <c r="S1018">
        <f t="shared" si="175"/>
        <v>0</v>
      </c>
    </row>
    <row r="1019" spans="2:21" x14ac:dyDescent="0.25">
      <c r="B1019" s="84">
        <f t="shared" si="165"/>
        <v>0</v>
      </c>
      <c r="D1019" t="e">
        <f t="shared" si="166"/>
        <v>#N/A</v>
      </c>
      <c r="E1019" s="85"/>
      <c r="F1019"/>
      <c r="I1019" s="84" t="e">
        <f t="shared" si="167"/>
        <v>#DIV/0!</v>
      </c>
      <c r="J1019" s="84" t="str">
        <f t="shared" si="168"/>
        <v>NONE</v>
      </c>
      <c r="K1019" s="84"/>
      <c r="L1019" s="83">
        <f t="shared" si="169"/>
        <v>0</v>
      </c>
      <c r="M1019" s="82" t="str">
        <f t="shared" si="170"/>
        <v/>
      </c>
      <c r="N1019">
        <f t="shared" si="171"/>
        <v>0</v>
      </c>
      <c r="O1019">
        <f t="shared" si="172"/>
        <v>0</v>
      </c>
      <c r="Q1019" t="e">
        <f t="shared" si="173"/>
        <v>#DIV/0!</v>
      </c>
      <c r="R1019" s="80" t="e">
        <f t="shared" si="174"/>
        <v>#DIV/0!</v>
      </c>
      <c r="S1019">
        <f t="shared" si="175"/>
        <v>0</v>
      </c>
    </row>
    <row r="1020" spans="2:21" x14ac:dyDescent="0.25">
      <c r="B1020" s="84">
        <f t="shared" si="165"/>
        <v>0</v>
      </c>
      <c r="D1020" t="e">
        <f t="shared" si="166"/>
        <v>#N/A</v>
      </c>
      <c r="E1020" s="85"/>
      <c r="F1020"/>
      <c r="I1020" s="84" t="e">
        <f t="shared" si="167"/>
        <v>#DIV/0!</v>
      </c>
      <c r="J1020" s="84" t="str">
        <f t="shared" si="168"/>
        <v>NONE</v>
      </c>
      <c r="K1020" s="84"/>
      <c r="L1020" s="83">
        <f t="shared" si="169"/>
        <v>0</v>
      </c>
      <c r="M1020" s="82" t="str">
        <f t="shared" si="170"/>
        <v/>
      </c>
      <c r="N1020">
        <f t="shared" si="171"/>
        <v>0</v>
      </c>
      <c r="O1020">
        <f t="shared" si="172"/>
        <v>0</v>
      </c>
      <c r="Q1020" t="e">
        <f t="shared" si="173"/>
        <v>#DIV/0!</v>
      </c>
      <c r="R1020" s="80" t="e">
        <f t="shared" si="174"/>
        <v>#DIV/0!</v>
      </c>
      <c r="S1020">
        <f t="shared" si="175"/>
        <v>0</v>
      </c>
    </row>
    <row r="1021" spans="2:21" x14ac:dyDescent="0.25">
      <c r="B1021" s="84">
        <f t="shared" si="165"/>
        <v>0</v>
      </c>
      <c r="D1021" t="e">
        <f t="shared" si="166"/>
        <v>#N/A</v>
      </c>
      <c r="E1021" s="85"/>
      <c r="F1021"/>
      <c r="I1021" s="84" t="e">
        <f t="shared" si="167"/>
        <v>#DIV/0!</v>
      </c>
      <c r="J1021" s="84" t="str">
        <f t="shared" si="168"/>
        <v>NONE</v>
      </c>
      <c r="K1021" s="84"/>
      <c r="L1021" s="83">
        <f t="shared" si="169"/>
        <v>0</v>
      </c>
      <c r="M1021" s="82" t="str">
        <f t="shared" si="170"/>
        <v/>
      </c>
      <c r="N1021">
        <f t="shared" si="171"/>
        <v>0</v>
      </c>
      <c r="O1021">
        <f t="shared" si="172"/>
        <v>0</v>
      </c>
      <c r="Q1021" t="e">
        <f t="shared" si="173"/>
        <v>#DIV/0!</v>
      </c>
      <c r="R1021" s="80" t="e">
        <f t="shared" si="174"/>
        <v>#DIV/0!</v>
      </c>
      <c r="S1021">
        <f t="shared" si="175"/>
        <v>0</v>
      </c>
    </row>
    <row r="1022" spans="2:21" x14ac:dyDescent="0.25">
      <c r="B1022" s="84">
        <f t="shared" si="165"/>
        <v>0</v>
      </c>
      <c r="D1022" t="e">
        <f t="shared" si="166"/>
        <v>#N/A</v>
      </c>
      <c r="E1022" s="85"/>
      <c r="F1022"/>
      <c r="I1022" s="84" t="e">
        <f t="shared" si="167"/>
        <v>#DIV/0!</v>
      </c>
      <c r="J1022" s="84" t="str">
        <f t="shared" si="168"/>
        <v>NONE</v>
      </c>
      <c r="K1022" s="84"/>
      <c r="L1022" s="83">
        <f t="shared" si="169"/>
        <v>0</v>
      </c>
      <c r="M1022" s="82" t="str">
        <f t="shared" si="170"/>
        <v/>
      </c>
      <c r="N1022">
        <f t="shared" si="171"/>
        <v>0</v>
      </c>
      <c r="O1022">
        <f t="shared" si="172"/>
        <v>0</v>
      </c>
      <c r="Q1022" t="e">
        <f t="shared" si="173"/>
        <v>#DIV/0!</v>
      </c>
      <c r="R1022" s="80" t="e">
        <f t="shared" si="174"/>
        <v>#DIV/0!</v>
      </c>
      <c r="S1022">
        <f t="shared" si="175"/>
        <v>0</v>
      </c>
    </row>
    <row r="1023" spans="2:21" x14ac:dyDescent="0.25">
      <c r="B1023" s="84">
        <f t="shared" si="165"/>
        <v>0</v>
      </c>
      <c r="D1023" t="e">
        <f t="shared" si="166"/>
        <v>#N/A</v>
      </c>
      <c r="E1023" s="85"/>
      <c r="F1023"/>
      <c r="I1023" s="84" t="e">
        <f t="shared" si="167"/>
        <v>#DIV/0!</v>
      </c>
      <c r="J1023" s="84" t="str">
        <f t="shared" si="168"/>
        <v>NONE</v>
      </c>
      <c r="K1023" s="84"/>
      <c r="L1023" s="83">
        <f t="shared" si="169"/>
        <v>0</v>
      </c>
      <c r="M1023" s="82" t="str">
        <f t="shared" si="170"/>
        <v/>
      </c>
      <c r="N1023">
        <f t="shared" si="171"/>
        <v>0</v>
      </c>
      <c r="O1023">
        <f t="shared" si="172"/>
        <v>0</v>
      </c>
      <c r="Q1023" t="e">
        <f t="shared" si="173"/>
        <v>#DIV/0!</v>
      </c>
      <c r="R1023" s="80" t="e">
        <f t="shared" si="174"/>
        <v>#DIV/0!</v>
      </c>
      <c r="S1023">
        <f t="shared" si="175"/>
        <v>0</v>
      </c>
      <c r="U1023">
        <f>IF(J1023="CHECK",1,0)</f>
        <v>0</v>
      </c>
    </row>
    <row r="1024" spans="2:21" x14ac:dyDescent="0.25">
      <c r="B1024" s="84">
        <f t="shared" si="165"/>
        <v>0</v>
      </c>
      <c r="D1024" t="e">
        <f t="shared" si="166"/>
        <v>#N/A</v>
      </c>
      <c r="E1024" s="85"/>
      <c r="F1024"/>
      <c r="I1024" s="84" t="e">
        <f t="shared" si="167"/>
        <v>#DIV/0!</v>
      </c>
      <c r="J1024" s="84" t="str">
        <f t="shared" si="168"/>
        <v>NONE</v>
      </c>
      <c r="K1024" s="84"/>
      <c r="L1024" s="83">
        <f t="shared" si="169"/>
        <v>0</v>
      </c>
      <c r="M1024" s="82" t="str">
        <f t="shared" si="170"/>
        <v/>
      </c>
      <c r="N1024">
        <f t="shared" si="171"/>
        <v>0</v>
      </c>
      <c r="O1024">
        <f t="shared" si="172"/>
        <v>0</v>
      </c>
      <c r="Q1024" t="e">
        <f t="shared" si="173"/>
        <v>#DIV/0!</v>
      </c>
      <c r="R1024" s="80" t="e">
        <f t="shared" si="174"/>
        <v>#DIV/0!</v>
      </c>
      <c r="S1024">
        <f t="shared" si="175"/>
        <v>0</v>
      </c>
    </row>
    <row r="1025" spans="2:21" x14ac:dyDescent="0.25">
      <c r="B1025" s="84">
        <f t="shared" si="165"/>
        <v>0</v>
      </c>
      <c r="D1025" t="e">
        <f t="shared" si="166"/>
        <v>#N/A</v>
      </c>
      <c r="E1025" s="85"/>
      <c r="F1025"/>
      <c r="I1025" s="84" t="e">
        <f t="shared" si="167"/>
        <v>#DIV/0!</v>
      </c>
      <c r="J1025" s="84" t="str">
        <f t="shared" si="168"/>
        <v>NONE</v>
      </c>
      <c r="K1025" s="84"/>
      <c r="L1025" s="83">
        <f t="shared" si="169"/>
        <v>0</v>
      </c>
      <c r="M1025" s="82" t="str">
        <f t="shared" si="170"/>
        <v/>
      </c>
      <c r="N1025">
        <f t="shared" si="171"/>
        <v>0</v>
      </c>
      <c r="O1025">
        <f t="shared" si="172"/>
        <v>0</v>
      </c>
      <c r="Q1025" t="e">
        <f t="shared" si="173"/>
        <v>#DIV/0!</v>
      </c>
      <c r="R1025" s="80" t="e">
        <f t="shared" si="174"/>
        <v>#DIV/0!</v>
      </c>
      <c r="S1025">
        <f t="shared" si="175"/>
        <v>0</v>
      </c>
    </row>
    <row r="1026" spans="2:21" x14ac:dyDescent="0.25">
      <c r="B1026" s="84">
        <f t="shared" si="165"/>
        <v>0</v>
      </c>
      <c r="D1026" t="e">
        <f t="shared" si="166"/>
        <v>#N/A</v>
      </c>
      <c r="E1026" s="85"/>
      <c r="F1026"/>
      <c r="I1026" s="84" t="e">
        <f t="shared" si="167"/>
        <v>#DIV/0!</v>
      </c>
      <c r="J1026" s="84" t="str">
        <f t="shared" si="168"/>
        <v>NONE</v>
      </c>
      <c r="K1026" s="84"/>
      <c r="L1026" s="83">
        <f t="shared" si="169"/>
        <v>0</v>
      </c>
      <c r="M1026" s="82" t="str">
        <f t="shared" si="170"/>
        <v/>
      </c>
      <c r="N1026">
        <f t="shared" si="171"/>
        <v>0</v>
      </c>
      <c r="O1026">
        <f t="shared" si="172"/>
        <v>0</v>
      </c>
      <c r="Q1026" t="e">
        <f t="shared" si="173"/>
        <v>#DIV/0!</v>
      </c>
      <c r="R1026" s="80" t="e">
        <f t="shared" si="174"/>
        <v>#DIV/0!</v>
      </c>
      <c r="S1026">
        <f t="shared" si="175"/>
        <v>0</v>
      </c>
    </row>
    <row r="1027" spans="2:21" x14ac:dyDescent="0.25">
      <c r="B1027" s="84">
        <f t="shared" ref="B1027:B1090" si="176">ROUND(L1027,3)</f>
        <v>0</v>
      </c>
      <c r="D1027" t="e">
        <f t="shared" ref="D1027:D1090" si="177">ROUND(IF(F1027=4,IF(C1027&gt;10,(1*$Y$6+2*$Y$7+7*$Y$8+(C1027-10)*$Y$9)/C1027,IF(C1027&gt;3,(1*$Y$6+2*$Y$7+(C1027-3)*$Y$8)/C1027,IF(C1027&gt;1,(1*$Y$6+(C1027-1)*$Y$7)/C1027,$Y$6))),VLOOKUP(F1027,$W$3:$Y$11,3,FALSE)),2)</f>
        <v>#N/A</v>
      </c>
      <c r="E1027" s="85"/>
      <c r="F1027"/>
      <c r="I1027" s="84" t="e">
        <f t="shared" ref="I1027:I1090" si="178">ROUND(H1027/G1027,3)</f>
        <v>#DIV/0!</v>
      </c>
      <c r="J1027" s="84" t="str">
        <f t="shared" ref="J1027:J1090" si="179">IF(C1027=0,"NONE",IF(B1027&gt;C1027,"CHECK",""))</f>
        <v>NONE</v>
      </c>
      <c r="K1027" s="84"/>
      <c r="L1027" s="83">
        <f t="shared" ref="L1027:L1090" si="180">IF(C1027=0,H1027,IF(AND(2&lt;G1027,G1027&lt;15),IF(ABS(G1027-C1027)&gt;2,H1027,IF(I1027=1,I1027*C1027,IF(H1027&lt;C1027,H1027,I1027*C1027))),IF(G1027&lt;2,IF(AND(ABS(G1027-C1027)/G1027&gt;=0.4,ABS(G1027-C1027)&gt;=0.2),H1027,I1027*C1027),IF(ABS(G1027-C1027)/G1027&gt;0.15,H1027,IF(I1027=1,I1027*C1027,IF(H1027&lt;C1027,H1027,I1027*C1027))))))</f>
        <v>0</v>
      </c>
      <c r="M1027" s="82" t="str">
        <f t="shared" ref="M1027:M1090" si="181">IF(LEFT(RIGHT(A1027,6),1)= "9", "PERSONAL PROPERTY", "")</f>
        <v/>
      </c>
      <c r="N1027">
        <f t="shared" ref="N1027:N1090" si="182">IF(B1027&gt;C1027,1,0)</f>
        <v>0</v>
      </c>
      <c r="O1027">
        <f t="shared" ref="O1027:O1090" si="183">ABS(B1027-H1027)</f>
        <v>0</v>
      </c>
      <c r="Q1027" t="e">
        <f t="shared" ref="Q1027:Q1090" si="184">IF(ABS(C1027-G1027)/G1027&gt;0.1,1,0)</f>
        <v>#DIV/0!</v>
      </c>
      <c r="R1027" s="80" t="e">
        <f t="shared" ref="R1027:R1090" si="185">ABS(C1027-G1027)/G1027</f>
        <v>#DIV/0!</v>
      </c>
      <c r="S1027">
        <f t="shared" ref="S1027:S1090" si="186">ABS(C1027-G1027)</f>
        <v>0</v>
      </c>
    </row>
    <row r="1028" spans="2:21" x14ac:dyDescent="0.25">
      <c r="B1028" s="84">
        <f t="shared" si="176"/>
        <v>0</v>
      </c>
      <c r="D1028" t="e">
        <f t="shared" si="177"/>
        <v>#N/A</v>
      </c>
      <c r="E1028" s="85"/>
      <c r="F1028"/>
      <c r="I1028" s="84" t="e">
        <f t="shared" si="178"/>
        <v>#DIV/0!</v>
      </c>
      <c r="J1028" s="84" t="str">
        <f t="shared" si="179"/>
        <v>NONE</v>
      </c>
      <c r="K1028" s="84"/>
      <c r="L1028" s="83">
        <f t="shared" si="180"/>
        <v>0</v>
      </c>
      <c r="M1028" s="82" t="str">
        <f t="shared" si="181"/>
        <v/>
      </c>
      <c r="N1028">
        <f t="shared" si="182"/>
        <v>0</v>
      </c>
      <c r="O1028">
        <f t="shared" si="183"/>
        <v>0</v>
      </c>
      <c r="Q1028" t="e">
        <f t="shared" si="184"/>
        <v>#DIV/0!</v>
      </c>
      <c r="R1028" s="80" t="e">
        <f t="shared" si="185"/>
        <v>#DIV/0!</v>
      </c>
      <c r="S1028">
        <f t="shared" si="186"/>
        <v>0</v>
      </c>
    </row>
    <row r="1029" spans="2:21" x14ac:dyDescent="0.25">
      <c r="B1029" s="84">
        <f t="shared" si="176"/>
        <v>0</v>
      </c>
      <c r="D1029" t="e">
        <f t="shared" si="177"/>
        <v>#N/A</v>
      </c>
      <c r="E1029" s="85"/>
      <c r="F1029"/>
      <c r="I1029" s="84" t="e">
        <f t="shared" si="178"/>
        <v>#DIV/0!</v>
      </c>
      <c r="J1029" s="84" t="str">
        <f t="shared" si="179"/>
        <v>NONE</v>
      </c>
      <c r="K1029" s="84"/>
      <c r="L1029" s="83">
        <f t="shared" si="180"/>
        <v>0</v>
      </c>
      <c r="M1029" s="82" t="str">
        <f t="shared" si="181"/>
        <v/>
      </c>
      <c r="N1029">
        <f t="shared" si="182"/>
        <v>0</v>
      </c>
      <c r="O1029">
        <f t="shared" si="183"/>
        <v>0</v>
      </c>
      <c r="Q1029" t="e">
        <f t="shared" si="184"/>
        <v>#DIV/0!</v>
      </c>
      <c r="R1029" s="80" t="e">
        <f t="shared" si="185"/>
        <v>#DIV/0!</v>
      </c>
      <c r="S1029">
        <f t="shared" si="186"/>
        <v>0</v>
      </c>
      <c r="U1029">
        <f>IF(J1029="CHECK",1,0)</f>
        <v>0</v>
      </c>
    </row>
    <row r="1030" spans="2:21" x14ac:dyDescent="0.25">
      <c r="B1030" s="84">
        <f t="shared" si="176"/>
        <v>0</v>
      </c>
      <c r="D1030" t="e">
        <f t="shared" si="177"/>
        <v>#N/A</v>
      </c>
      <c r="E1030" s="85"/>
      <c r="F1030"/>
      <c r="I1030" s="84" t="e">
        <f t="shared" si="178"/>
        <v>#DIV/0!</v>
      </c>
      <c r="J1030" s="84" t="str">
        <f t="shared" si="179"/>
        <v>NONE</v>
      </c>
      <c r="K1030" s="84"/>
      <c r="L1030" s="83">
        <f t="shared" si="180"/>
        <v>0</v>
      </c>
      <c r="M1030" s="82" t="str">
        <f t="shared" si="181"/>
        <v/>
      </c>
      <c r="N1030">
        <f t="shared" si="182"/>
        <v>0</v>
      </c>
      <c r="O1030">
        <f t="shared" si="183"/>
        <v>0</v>
      </c>
      <c r="Q1030" t="e">
        <f t="shared" si="184"/>
        <v>#DIV/0!</v>
      </c>
      <c r="R1030" s="80" t="e">
        <f t="shared" si="185"/>
        <v>#DIV/0!</v>
      </c>
      <c r="S1030">
        <f t="shared" si="186"/>
        <v>0</v>
      </c>
    </row>
    <row r="1031" spans="2:21" x14ac:dyDescent="0.25">
      <c r="B1031" s="84">
        <f t="shared" si="176"/>
        <v>0</v>
      </c>
      <c r="D1031" t="e">
        <f t="shared" si="177"/>
        <v>#N/A</v>
      </c>
      <c r="E1031" s="85"/>
      <c r="F1031"/>
      <c r="I1031" s="84" t="e">
        <f t="shared" si="178"/>
        <v>#DIV/0!</v>
      </c>
      <c r="J1031" s="84" t="str">
        <f t="shared" si="179"/>
        <v>NONE</v>
      </c>
      <c r="K1031" s="84"/>
      <c r="L1031" s="83">
        <f t="shared" si="180"/>
        <v>0</v>
      </c>
      <c r="M1031" s="82" t="str">
        <f t="shared" si="181"/>
        <v/>
      </c>
      <c r="N1031">
        <f t="shared" si="182"/>
        <v>0</v>
      </c>
      <c r="O1031">
        <f t="shared" si="183"/>
        <v>0</v>
      </c>
      <c r="Q1031" t="e">
        <f t="shared" si="184"/>
        <v>#DIV/0!</v>
      </c>
      <c r="R1031" s="80" t="e">
        <f t="shared" si="185"/>
        <v>#DIV/0!</v>
      </c>
      <c r="S1031">
        <f t="shared" si="186"/>
        <v>0</v>
      </c>
    </row>
    <row r="1032" spans="2:21" x14ac:dyDescent="0.25">
      <c r="B1032" s="84">
        <f t="shared" si="176"/>
        <v>0</v>
      </c>
      <c r="D1032" t="e">
        <f t="shared" si="177"/>
        <v>#N/A</v>
      </c>
      <c r="E1032" s="85"/>
      <c r="F1032"/>
      <c r="I1032" s="84" t="e">
        <f t="shared" si="178"/>
        <v>#DIV/0!</v>
      </c>
      <c r="J1032" s="84" t="str">
        <f t="shared" si="179"/>
        <v>NONE</v>
      </c>
      <c r="K1032" s="84"/>
      <c r="L1032" s="83">
        <f t="shared" si="180"/>
        <v>0</v>
      </c>
      <c r="M1032" s="82" t="str">
        <f t="shared" si="181"/>
        <v/>
      </c>
      <c r="N1032">
        <f t="shared" si="182"/>
        <v>0</v>
      </c>
      <c r="O1032">
        <f t="shared" si="183"/>
        <v>0</v>
      </c>
      <c r="Q1032" t="e">
        <f t="shared" si="184"/>
        <v>#DIV/0!</v>
      </c>
      <c r="R1032" s="80" t="e">
        <f t="shared" si="185"/>
        <v>#DIV/0!</v>
      </c>
      <c r="S1032">
        <f t="shared" si="186"/>
        <v>0</v>
      </c>
    </row>
    <row r="1033" spans="2:21" x14ac:dyDescent="0.25">
      <c r="B1033" s="84">
        <f t="shared" si="176"/>
        <v>0</v>
      </c>
      <c r="D1033" t="e">
        <f t="shared" si="177"/>
        <v>#N/A</v>
      </c>
      <c r="E1033" s="85"/>
      <c r="F1033"/>
      <c r="I1033" s="84" t="e">
        <f t="shared" si="178"/>
        <v>#DIV/0!</v>
      </c>
      <c r="J1033" s="84" t="str">
        <f t="shared" si="179"/>
        <v>NONE</v>
      </c>
      <c r="K1033" s="84"/>
      <c r="L1033" s="83">
        <f t="shared" si="180"/>
        <v>0</v>
      </c>
      <c r="M1033" s="82" t="str">
        <f t="shared" si="181"/>
        <v/>
      </c>
      <c r="N1033">
        <f t="shared" si="182"/>
        <v>0</v>
      </c>
      <c r="O1033">
        <f t="shared" si="183"/>
        <v>0</v>
      </c>
      <c r="Q1033" t="e">
        <f t="shared" si="184"/>
        <v>#DIV/0!</v>
      </c>
      <c r="R1033" s="80" t="e">
        <f t="shared" si="185"/>
        <v>#DIV/0!</v>
      </c>
      <c r="S1033">
        <f t="shared" si="186"/>
        <v>0</v>
      </c>
    </row>
    <row r="1034" spans="2:21" x14ac:dyDescent="0.25">
      <c r="B1034" s="84">
        <f t="shared" si="176"/>
        <v>0</v>
      </c>
      <c r="D1034" t="e">
        <f t="shared" si="177"/>
        <v>#N/A</v>
      </c>
      <c r="E1034" s="85"/>
      <c r="F1034"/>
      <c r="I1034" s="84" t="e">
        <f t="shared" si="178"/>
        <v>#DIV/0!</v>
      </c>
      <c r="J1034" s="84" t="str">
        <f t="shared" si="179"/>
        <v>NONE</v>
      </c>
      <c r="K1034" s="84"/>
      <c r="L1034" s="83">
        <f t="shared" si="180"/>
        <v>0</v>
      </c>
      <c r="M1034" s="82" t="str">
        <f t="shared" si="181"/>
        <v/>
      </c>
      <c r="N1034">
        <f t="shared" si="182"/>
        <v>0</v>
      </c>
      <c r="O1034">
        <f t="shared" si="183"/>
        <v>0</v>
      </c>
      <c r="Q1034" t="e">
        <f t="shared" si="184"/>
        <v>#DIV/0!</v>
      </c>
      <c r="R1034" s="80" t="e">
        <f t="shared" si="185"/>
        <v>#DIV/0!</v>
      </c>
      <c r="S1034">
        <f t="shared" si="186"/>
        <v>0</v>
      </c>
    </row>
    <row r="1035" spans="2:21" x14ac:dyDescent="0.25">
      <c r="B1035" s="84">
        <f t="shared" si="176"/>
        <v>0</v>
      </c>
      <c r="D1035" t="e">
        <f t="shared" si="177"/>
        <v>#N/A</v>
      </c>
      <c r="E1035" s="85"/>
      <c r="F1035"/>
      <c r="I1035" s="84" t="e">
        <f t="shared" si="178"/>
        <v>#DIV/0!</v>
      </c>
      <c r="J1035" s="84" t="str">
        <f t="shared" si="179"/>
        <v>NONE</v>
      </c>
      <c r="K1035" s="84"/>
      <c r="L1035" s="83">
        <f t="shared" si="180"/>
        <v>0</v>
      </c>
      <c r="M1035" s="82" t="str">
        <f t="shared" si="181"/>
        <v/>
      </c>
      <c r="N1035">
        <f t="shared" si="182"/>
        <v>0</v>
      </c>
      <c r="O1035">
        <f t="shared" si="183"/>
        <v>0</v>
      </c>
      <c r="Q1035" t="e">
        <f t="shared" si="184"/>
        <v>#DIV/0!</v>
      </c>
      <c r="R1035" s="80" t="e">
        <f t="shared" si="185"/>
        <v>#DIV/0!</v>
      </c>
      <c r="S1035">
        <f t="shared" si="186"/>
        <v>0</v>
      </c>
    </row>
    <row r="1036" spans="2:21" x14ac:dyDescent="0.25">
      <c r="B1036" s="84">
        <f t="shared" si="176"/>
        <v>0</v>
      </c>
      <c r="D1036" t="e">
        <f t="shared" si="177"/>
        <v>#N/A</v>
      </c>
      <c r="E1036" s="85"/>
      <c r="F1036"/>
      <c r="I1036" s="84" t="e">
        <f t="shared" si="178"/>
        <v>#DIV/0!</v>
      </c>
      <c r="J1036" s="84" t="str">
        <f t="shared" si="179"/>
        <v>NONE</v>
      </c>
      <c r="K1036" s="84"/>
      <c r="L1036" s="83">
        <f t="shared" si="180"/>
        <v>0</v>
      </c>
      <c r="M1036" s="82" t="str">
        <f t="shared" si="181"/>
        <v/>
      </c>
      <c r="N1036">
        <f t="shared" si="182"/>
        <v>0</v>
      </c>
      <c r="O1036">
        <f t="shared" si="183"/>
        <v>0</v>
      </c>
      <c r="Q1036" t="e">
        <f t="shared" si="184"/>
        <v>#DIV/0!</v>
      </c>
      <c r="R1036" s="80" t="e">
        <f t="shared" si="185"/>
        <v>#DIV/0!</v>
      </c>
      <c r="S1036">
        <f t="shared" si="186"/>
        <v>0</v>
      </c>
    </row>
    <row r="1037" spans="2:21" x14ac:dyDescent="0.25">
      <c r="B1037" s="84">
        <f t="shared" si="176"/>
        <v>0</v>
      </c>
      <c r="D1037" t="e">
        <f t="shared" si="177"/>
        <v>#N/A</v>
      </c>
      <c r="E1037" s="85"/>
      <c r="F1037"/>
      <c r="I1037" s="84" t="e">
        <f t="shared" si="178"/>
        <v>#DIV/0!</v>
      </c>
      <c r="J1037" s="84" t="str">
        <f t="shared" si="179"/>
        <v>NONE</v>
      </c>
      <c r="K1037" s="84"/>
      <c r="L1037" s="83">
        <f t="shared" si="180"/>
        <v>0</v>
      </c>
      <c r="M1037" s="82" t="str">
        <f t="shared" si="181"/>
        <v/>
      </c>
      <c r="N1037">
        <f t="shared" si="182"/>
        <v>0</v>
      </c>
      <c r="O1037">
        <f t="shared" si="183"/>
        <v>0</v>
      </c>
      <c r="Q1037" t="e">
        <f t="shared" si="184"/>
        <v>#DIV/0!</v>
      </c>
      <c r="R1037" s="80" t="e">
        <f t="shared" si="185"/>
        <v>#DIV/0!</v>
      </c>
      <c r="S1037">
        <f t="shared" si="186"/>
        <v>0</v>
      </c>
      <c r="U1037">
        <f>IF(J1037="CHECK",1,0)</f>
        <v>0</v>
      </c>
    </row>
    <row r="1038" spans="2:21" x14ac:dyDescent="0.25">
      <c r="B1038" s="84">
        <f t="shared" si="176"/>
        <v>0</v>
      </c>
      <c r="D1038" t="e">
        <f t="shared" si="177"/>
        <v>#N/A</v>
      </c>
      <c r="E1038" s="85"/>
      <c r="F1038"/>
      <c r="I1038" s="84" t="e">
        <f t="shared" si="178"/>
        <v>#DIV/0!</v>
      </c>
      <c r="J1038" s="84" t="str">
        <f t="shared" si="179"/>
        <v>NONE</v>
      </c>
      <c r="K1038" s="84"/>
      <c r="L1038" s="83">
        <f t="shared" si="180"/>
        <v>0</v>
      </c>
      <c r="M1038" s="82" t="str">
        <f t="shared" si="181"/>
        <v/>
      </c>
      <c r="N1038">
        <f t="shared" si="182"/>
        <v>0</v>
      </c>
      <c r="O1038">
        <f t="shared" si="183"/>
        <v>0</v>
      </c>
      <c r="Q1038" t="e">
        <f t="shared" si="184"/>
        <v>#DIV/0!</v>
      </c>
      <c r="R1038" s="80" t="e">
        <f t="shared" si="185"/>
        <v>#DIV/0!</v>
      </c>
      <c r="S1038">
        <f t="shared" si="186"/>
        <v>0</v>
      </c>
    </row>
    <row r="1039" spans="2:21" x14ac:dyDescent="0.25">
      <c r="B1039" s="84">
        <f t="shared" si="176"/>
        <v>0</v>
      </c>
      <c r="D1039" t="e">
        <f t="shared" si="177"/>
        <v>#N/A</v>
      </c>
      <c r="E1039" s="85"/>
      <c r="F1039"/>
      <c r="I1039" s="84" t="e">
        <f t="shared" si="178"/>
        <v>#DIV/0!</v>
      </c>
      <c r="J1039" s="84" t="str">
        <f t="shared" si="179"/>
        <v>NONE</v>
      </c>
      <c r="K1039" s="84"/>
      <c r="L1039" s="83">
        <f t="shared" si="180"/>
        <v>0</v>
      </c>
      <c r="M1039" s="82" t="str">
        <f t="shared" si="181"/>
        <v/>
      </c>
      <c r="N1039">
        <f t="shared" si="182"/>
        <v>0</v>
      </c>
      <c r="O1039">
        <f t="shared" si="183"/>
        <v>0</v>
      </c>
      <c r="Q1039" t="e">
        <f t="shared" si="184"/>
        <v>#DIV/0!</v>
      </c>
      <c r="R1039" s="80" t="e">
        <f t="shared" si="185"/>
        <v>#DIV/0!</v>
      </c>
      <c r="S1039">
        <f t="shared" si="186"/>
        <v>0</v>
      </c>
      <c r="U1039">
        <f>IF(J1039="CHECK",1,0)</f>
        <v>0</v>
      </c>
    </row>
    <row r="1040" spans="2:21" x14ac:dyDescent="0.25">
      <c r="B1040" s="84">
        <f t="shared" si="176"/>
        <v>0</v>
      </c>
      <c r="D1040" t="e">
        <f t="shared" si="177"/>
        <v>#N/A</v>
      </c>
      <c r="E1040" s="85"/>
      <c r="F1040"/>
      <c r="I1040" s="84" t="e">
        <f t="shared" si="178"/>
        <v>#DIV/0!</v>
      </c>
      <c r="J1040" s="84" t="str">
        <f t="shared" si="179"/>
        <v>NONE</v>
      </c>
      <c r="K1040" s="84"/>
      <c r="L1040" s="83">
        <f t="shared" si="180"/>
        <v>0</v>
      </c>
      <c r="M1040" s="82" t="str">
        <f t="shared" si="181"/>
        <v/>
      </c>
      <c r="N1040">
        <f t="shared" si="182"/>
        <v>0</v>
      </c>
      <c r="O1040">
        <f t="shared" si="183"/>
        <v>0</v>
      </c>
      <c r="Q1040" t="e">
        <f t="shared" si="184"/>
        <v>#DIV/0!</v>
      </c>
      <c r="R1040" s="80" t="e">
        <f t="shared" si="185"/>
        <v>#DIV/0!</v>
      </c>
      <c r="S1040">
        <f t="shared" si="186"/>
        <v>0</v>
      </c>
    </row>
    <row r="1041" spans="2:21" x14ac:dyDescent="0.25">
      <c r="B1041" s="84">
        <f t="shared" si="176"/>
        <v>0</v>
      </c>
      <c r="D1041" t="e">
        <f t="shared" si="177"/>
        <v>#N/A</v>
      </c>
      <c r="E1041" s="85"/>
      <c r="F1041"/>
      <c r="I1041" s="84" t="e">
        <f t="shared" si="178"/>
        <v>#DIV/0!</v>
      </c>
      <c r="J1041" s="84" t="str">
        <f t="shared" si="179"/>
        <v>NONE</v>
      </c>
      <c r="K1041" s="84"/>
      <c r="L1041" s="83">
        <f t="shared" si="180"/>
        <v>0</v>
      </c>
      <c r="M1041" s="82" t="str">
        <f t="shared" si="181"/>
        <v/>
      </c>
      <c r="N1041">
        <f t="shared" si="182"/>
        <v>0</v>
      </c>
      <c r="O1041">
        <f t="shared" si="183"/>
        <v>0</v>
      </c>
      <c r="Q1041" t="e">
        <f t="shared" si="184"/>
        <v>#DIV/0!</v>
      </c>
      <c r="R1041" s="80" t="e">
        <f t="shared" si="185"/>
        <v>#DIV/0!</v>
      </c>
      <c r="S1041">
        <f t="shared" si="186"/>
        <v>0</v>
      </c>
    </row>
    <row r="1042" spans="2:21" x14ac:dyDescent="0.25">
      <c r="B1042" s="84">
        <f t="shared" si="176"/>
        <v>0</v>
      </c>
      <c r="D1042" t="e">
        <f t="shared" si="177"/>
        <v>#N/A</v>
      </c>
      <c r="E1042" s="85"/>
      <c r="F1042"/>
      <c r="I1042" s="84" t="e">
        <f t="shared" si="178"/>
        <v>#DIV/0!</v>
      </c>
      <c r="J1042" s="84" t="str">
        <f t="shared" si="179"/>
        <v>NONE</v>
      </c>
      <c r="K1042" s="84"/>
      <c r="L1042" s="83">
        <f t="shared" si="180"/>
        <v>0</v>
      </c>
      <c r="M1042" s="82" t="str">
        <f t="shared" si="181"/>
        <v/>
      </c>
      <c r="N1042">
        <f t="shared" si="182"/>
        <v>0</v>
      </c>
      <c r="O1042">
        <f t="shared" si="183"/>
        <v>0</v>
      </c>
      <c r="Q1042" t="e">
        <f t="shared" si="184"/>
        <v>#DIV/0!</v>
      </c>
      <c r="R1042" s="80" t="e">
        <f t="shared" si="185"/>
        <v>#DIV/0!</v>
      </c>
      <c r="S1042">
        <f t="shared" si="186"/>
        <v>0</v>
      </c>
    </row>
    <row r="1043" spans="2:21" x14ac:dyDescent="0.25">
      <c r="B1043" s="84">
        <f t="shared" si="176"/>
        <v>0</v>
      </c>
      <c r="D1043" t="e">
        <f t="shared" si="177"/>
        <v>#N/A</v>
      </c>
      <c r="E1043" s="85"/>
      <c r="F1043"/>
      <c r="I1043" s="84" t="e">
        <f t="shared" si="178"/>
        <v>#DIV/0!</v>
      </c>
      <c r="J1043" s="84" t="str">
        <f t="shared" si="179"/>
        <v>NONE</v>
      </c>
      <c r="K1043" s="84"/>
      <c r="L1043" s="83">
        <f t="shared" si="180"/>
        <v>0</v>
      </c>
      <c r="M1043" s="82" t="str">
        <f t="shared" si="181"/>
        <v/>
      </c>
      <c r="N1043">
        <f t="shared" si="182"/>
        <v>0</v>
      </c>
      <c r="O1043">
        <f t="shared" si="183"/>
        <v>0</v>
      </c>
      <c r="Q1043" t="e">
        <f t="shared" si="184"/>
        <v>#DIV/0!</v>
      </c>
      <c r="R1043" s="80" t="e">
        <f t="shared" si="185"/>
        <v>#DIV/0!</v>
      </c>
      <c r="S1043">
        <f t="shared" si="186"/>
        <v>0</v>
      </c>
    </row>
    <row r="1044" spans="2:21" x14ac:dyDescent="0.25">
      <c r="B1044" s="84">
        <f t="shared" si="176"/>
        <v>0</v>
      </c>
      <c r="D1044" t="e">
        <f t="shared" si="177"/>
        <v>#N/A</v>
      </c>
      <c r="E1044" s="85"/>
      <c r="F1044"/>
      <c r="I1044" s="84" t="e">
        <f t="shared" si="178"/>
        <v>#DIV/0!</v>
      </c>
      <c r="J1044" s="84" t="str">
        <f t="shared" si="179"/>
        <v>NONE</v>
      </c>
      <c r="K1044" s="84"/>
      <c r="L1044" s="83">
        <f t="shared" si="180"/>
        <v>0</v>
      </c>
      <c r="M1044" s="82" t="str">
        <f t="shared" si="181"/>
        <v/>
      </c>
      <c r="N1044">
        <f t="shared" si="182"/>
        <v>0</v>
      </c>
      <c r="O1044">
        <f t="shared" si="183"/>
        <v>0</v>
      </c>
      <c r="Q1044" t="e">
        <f t="shared" si="184"/>
        <v>#DIV/0!</v>
      </c>
      <c r="R1044" s="80" t="e">
        <f t="shared" si="185"/>
        <v>#DIV/0!</v>
      </c>
      <c r="S1044">
        <f t="shared" si="186"/>
        <v>0</v>
      </c>
    </row>
    <row r="1045" spans="2:21" x14ac:dyDescent="0.25">
      <c r="B1045" s="84">
        <f t="shared" si="176"/>
        <v>0</v>
      </c>
      <c r="D1045" t="e">
        <f t="shared" si="177"/>
        <v>#N/A</v>
      </c>
      <c r="E1045" s="85"/>
      <c r="F1045"/>
      <c r="I1045" s="84" t="e">
        <f t="shared" si="178"/>
        <v>#DIV/0!</v>
      </c>
      <c r="J1045" s="84" t="str">
        <f t="shared" si="179"/>
        <v>NONE</v>
      </c>
      <c r="K1045" s="84"/>
      <c r="L1045" s="83">
        <f t="shared" si="180"/>
        <v>0</v>
      </c>
      <c r="M1045" s="82" t="str">
        <f t="shared" si="181"/>
        <v/>
      </c>
      <c r="N1045">
        <f t="shared" si="182"/>
        <v>0</v>
      </c>
      <c r="O1045">
        <f t="shared" si="183"/>
        <v>0</v>
      </c>
      <c r="Q1045" t="e">
        <f t="shared" si="184"/>
        <v>#DIV/0!</v>
      </c>
      <c r="R1045" s="80" t="e">
        <f t="shared" si="185"/>
        <v>#DIV/0!</v>
      </c>
      <c r="S1045">
        <f t="shared" si="186"/>
        <v>0</v>
      </c>
      <c r="U1045">
        <f>IF(J1045="CHECK",1,0)</f>
        <v>0</v>
      </c>
    </row>
    <row r="1046" spans="2:21" x14ac:dyDescent="0.25">
      <c r="B1046" s="84">
        <f t="shared" si="176"/>
        <v>0</v>
      </c>
      <c r="D1046" t="e">
        <f t="shared" si="177"/>
        <v>#N/A</v>
      </c>
      <c r="E1046" s="85"/>
      <c r="F1046"/>
      <c r="I1046" s="84" t="e">
        <f t="shared" si="178"/>
        <v>#DIV/0!</v>
      </c>
      <c r="J1046" s="84" t="str">
        <f t="shared" si="179"/>
        <v>NONE</v>
      </c>
      <c r="K1046" s="84"/>
      <c r="L1046" s="83">
        <f t="shared" si="180"/>
        <v>0</v>
      </c>
      <c r="M1046" s="82" t="str">
        <f t="shared" si="181"/>
        <v/>
      </c>
      <c r="N1046">
        <f t="shared" si="182"/>
        <v>0</v>
      </c>
      <c r="O1046">
        <f t="shared" si="183"/>
        <v>0</v>
      </c>
      <c r="Q1046" t="e">
        <f t="shared" si="184"/>
        <v>#DIV/0!</v>
      </c>
      <c r="R1046" s="80" t="e">
        <f t="shared" si="185"/>
        <v>#DIV/0!</v>
      </c>
      <c r="S1046">
        <f t="shared" si="186"/>
        <v>0</v>
      </c>
      <c r="U1046">
        <f>IF(J1046="CHECK",1,0)</f>
        <v>0</v>
      </c>
    </row>
    <row r="1047" spans="2:21" x14ac:dyDescent="0.25">
      <c r="B1047" s="84">
        <f t="shared" si="176"/>
        <v>0</v>
      </c>
      <c r="D1047" t="e">
        <f t="shared" si="177"/>
        <v>#N/A</v>
      </c>
      <c r="E1047" s="85"/>
      <c r="F1047"/>
      <c r="I1047" s="84" t="e">
        <f t="shared" si="178"/>
        <v>#DIV/0!</v>
      </c>
      <c r="J1047" s="84" t="str">
        <f t="shared" si="179"/>
        <v>NONE</v>
      </c>
      <c r="K1047" s="84"/>
      <c r="L1047" s="83">
        <f t="shared" si="180"/>
        <v>0</v>
      </c>
      <c r="M1047" s="82" t="str">
        <f t="shared" si="181"/>
        <v/>
      </c>
      <c r="N1047">
        <f t="shared" si="182"/>
        <v>0</v>
      </c>
      <c r="O1047">
        <f t="shared" si="183"/>
        <v>0</v>
      </c>
      <c r="Q1047" t="e">
        <f t="shared" si="184"/>
        <v>#DIV/0!</v>
      </c>
      <c r="R1047" s="80" t="e">
        <f t="shared" si="185"/>
        <v>#DIV/0!</v>
      </c>
      <c r="S1047">
        <f t="shared" si="186"/>
        <v>0</v>
      </c>
      <c r="U1047">
        <f>IF(J1047="CHECK",1,0)</f>
        <v>0</v>
      </c>
    </row>
    <row r="1048" spans="2:21" x14ac:dyDescent="0.25">
      <c r="B1048" s="84">
        <f t="shared" si="176"/>
        <v>0</v>
      </c>
      <c r="D1048" t="e">
        <f t="shared" si="177"/>
        <v>#N/A</v>
      </c>
      <c r="E1048" s="85"/>
      <c r="F1048"/>
      <c r="I1048" s="84" t="e">
        <f t="shared" si="178"/>
        <v>#DIV/0!</v>
      </c>
      <c r="J1048" s="84" t="str">
        <f t="shared" si="179"/>
        <v>NONE</v>
      </c>
      <c r="K1048" s="84"/>
      <c r="L1048" s="83">
        <f t="shared" si="180"/>
        <v>0</v>
      </c>
      <c r="M1048" s="82" t="str">
        <f t="shared" si="181"/>
        <v/>
      </c>
      <c r="N1048">
        <f t="shared" si="182"/>
        <v>0</v>
      </c>
      <c r="O1048">
        <f t="shared" si="183"/>
        <v>0</v>
      </c>
      <c r="Q1048" t="e">
        <f t="shared" si="184"/>
        <v>#DIV/0!</v>
      </c>
      <c r="R1048" s="80" t="e">
        <f t="shared" si="185"/>
        <v>#DIV/0!</v>
      </c>
      <c r="S1048">
        <f t="shared" si="186"/>
        <v>0</v>
      </c>
    </row>
    <row r="1049" spans="2:21" x14ac:dyDescent="0.25">
      <c r="B1049" s="84">
        <f t="shared" si="176"/>
        <v>0</v>
      </c>
      <c r="D1049" t="e">
        <f t="shared" si="177"/>
        <v>#N/A</v>
      </c>
      <c r="E1049" s="85"/>
      <c r="F1049"/>
      <c r="I1049" s="84" t="e">
        <f t="shared" si="178"/>
        <v>#DIV/0!</v>
      </c>
      <c r="J1049" s="84" t="str">
        <f t="shared" si="179"/>
        <v>NONE</v>
      </c>
      <c r="K1049" s="84"/>
      <c r="L1049" s="83">
        <f t="shared" si="180"/>
        <v>0</v>
      </c>
      <c r="M1049" s="82" t="str">
        <f t="shared" si="181"/>
        <v/>
      </c>
      <c r="N1049">
        <f t="shared" si="182"/>
        <v>0</v>
      </c>
      <c r="O1049">
        <f t="shared" si="183"/>
        <v>0</v>
      </c>
      <c r="Q1049" t="e">
        <f t="shared" si="184"/>
        <v>#DIV/0!</v>
      </c>
      <c r="R1049" s="80" t="e">
        <f t="shared" si="185"/>
        <v>#DIV/0!</v>
      </c>
      <c r="S1049">
        <f t="shared" si="186"/>
        <v>0</v>
      </c>
      <c r="U1049">
        <f>IF(J1049="CHECK",1,0)</f>
        <v>0</v>
      </c>
    </row>
    <row r="1050" spans="2:21" x14ac:dyDescent="0.25">
      <c r="B1050" s="84">
        <f t="shared" si="176"/>
        <v>0</v>
      </c>
      <c r="D1050" t="e">
        <f t="shared" si="177"/>
        <v>#N/A</v>
      </c>
      <c r="E1050" s="85"/>
      <c r="F1050"/>
      <c r="I1050" s="84" t="e">
        <f t="shared" si="178"/>
        <v>#DIV/0!</v>
      </c>
      <c r="J1050" s="84" t="str">
        <f t="shared" si="179"/>
        <v>NONE</v>
      </c>
      <c r="K1050" s="84"/>
      <c r="L1050" s="83">
        <f t="shared" si="180"/>
        <v>0</v>
      </c>
      <c r="M1050" s="82" t="str">
        <f t="shared" si="181"/>
        <v/>
      </c>
      <c r="N1050">
        <f t="shared" si="182"/>
        <v>0</v>
      </c>
      <c r="O1050">
        <f t="shared" si="183"/>
        <v>0</v>
      </c>
      <c r="Q1050" t="e">
        <f t="shared" si="184"/>
        <v>#DIV/0!</v>
      </c>
      <c r="R1050" s="80" t="e">
        <f t="shared" si="185"/>
        <v>#DIV/0!</v>
      </c>
      <c r="S1050">
        <f t="shared" si="186"/>
        <v>0</v>
      </c>
      <c r="U1050">
        <f>IF(J1050="CHECK",1,0)</f>
        <v>0</v>
      </c>
    </row>
    <row r="1051" spans="2:21" x14ac:dyDescent="0.25">
      <c r="B1051" s="84">
        <f t="shared" si="176"/>
        <v>0</v>
      </c>
      <c r="D1051" t="e">
        <f t="shared" si="177"/>
        <v>#N/A</v>
      </c>
      <c r="E1051" s="85"/>
      <c r="F1051"/>
      <c r="I1051" s="84" t="e">
        <f t="shared" si="178"/>
        <v>#DIV/0!</v>
      </c>
      <c r="J1051" s="84" t="str">
        <f t="shared" si="179"/>
        <v>NONE</v>
      </c>
      <c r="K1051" s="84"/>
      <c r="L1051" s="83">
        <f t="shared" si="180"/>
        <v>0</v>
      </c>
      <c r="M1051" s="82" t="str">
        <f t="shared" si="181"/>
        <v/>
      </c>
      <c r="N1051">
        <f t="shared" si="182"/>
        <v>0</v>
      </c>
      <c r="O1051">
        <f t="shared" si="183"/>
        <v>0</v>
      </c>
      <c r="Q1051" t="e">
        <f t="shared" si="184"/>
        <v>#DIV/0!</v>
      </c>
      <c r="R1051" s="80" t="e">
        <f t="shared" si="185"/>
        <v>#DIV/0!</v>
      </c>
      <c r="S1051">
        <f t="shared" si="186"/>
        <v>0</v>
      </c>
    </row>
    <row r="1052" spans="2:21" x14ac:dyDescent="0.25">
      <c r="B1052" s="84">
        <f t="shared" si="176"/>
        <v>0</v>
      </c>
      <c r="D1052" t="e">
        <f t="shared" si="177"/>
        <v>#N/A</v>
      </c>
      <c r="E1052" s="85"/>
      <c r="F1052"/>
      <c r="I1052" s="84" t="e">
        <f t="shared" si="178"/>
        <v>#DIV/0!</v>
      </c>
      <c r="J1052" s="84" t="str">
        <f t="shared" si="179"/>
        <v>NONE</v>
      </c>
      <c r="K1052" s="84"/>
      <c r="L1052" s="83">
        <f t="shared" si="180"/>
        <v>0</v>
      </c>
      <c r="M1052" s="82" t="str">
        <f t="shared" si="181"/>
        <v/>
      </c>
      <c r="N1052">
        <f t="shared" si="182"/>
        <v>0</v>
      </c>
      <c r="O1052">
        <f t="shared" si="183"/>
        <v>0</v>
      </c>
      <c r="Q1052" t="e">
        <f t="shared" si="184"/>
        <v>#DIV/0!</v>
      </c>
      <c r="R1052" s="80" t="e">
        <f t="shared" si="185"/>
        <v>#DIV/0!</v>
      </c>
      <c r="S1052">
        <f t="shared" si="186"/>
        <v>0</v>
      </c>
      <c r="U1052">
        <f>IF(J1052="CHECK",1,0)</f>
        <v>0</v>
      </c>
    </row>
    <row r="1053" spans="2:21" x14ac:dyDescent="0.25">
      <c r="B1053" s="84">
        <f t="shared" si="176"/>
        <v>0</v>
      </c>
      <c r="D1053" t="e">
        <f t="shared" si="177"/>
        <v>#N/A</v>
      </c>
      <c r="E1053" s="85"/>
      <c r="F1053"/>
      <c r="I1053" s="84" t="e">
        <f t="shared" si="178"/>
        <v>#DIV/0!</v>
      </c>
      <c r="J1053" s="84" t="str">
        <f t="shared" si="179"/>
        <v>NONE</v>
      </c>
      <c r="K1053" s="84"/>
      <c r="L1053" s="83">
        <f t="shared" si="180"/>
        <v>0</v>
      </c>
      <c r="M1053" s="82" t="str">
        <f t="shared" si="181"/>
        <v/>
      </c>
      <c r="N1053">
        <f t="shared" si="182"/>
        <v>0</v>
      </c>
      <c r="O1053">
        <f t="shared" si="183"/>
        <v>0</v>
      </c>
      <c r="Q1053" t="e">
        <f t="shared" si="184"/>
        <v>#DIV/0!</v>
      </c>
      <c r="R1053" s="80" t="e">
        <f t="shared" si="185"/>
        <v>#DIV/0!</v>
      </c>
      <c r="S1053">
        <f t="shared" si="186"/>
        <v>0</v>
      </c>
      <c r="U1053">
        <f>IF(J1053="CHECK",1,0)</f>
        <v>0</v>
      </c>
    </row>
    <row r="1054" spans="2:21" x14ac:dyDescent="0.25">
      <c r="B1054" s="84">
        <f t="shared" si="176"/>
        <v>0</v>
      </c>
      <c r="D1054" t="e">
        <f t="shared" si="177"/>
        <v>#N/A</v>
      </c>
      <c r="E1054" s="85"/>
      <c r="F1054"/>
      <c r="I1054" s="84" t="e">
        <f t="shared" si="178"/>
        <v>#DIV/0!</v>
      </c>
      <c r="J1054" s="84" t="str">
        <f t="shared" si="179"/>
        <v>NONE</v>
      </c>
      <c r="K1054" s="84"/>
      <c r="L1054" s="83">
        <f t="shared" si="180"/>
        <v>0</v>
      </c>
      <c r="M1054" s="82" t="str">
        <f t="shared" si="181"/>
        <v/>
      </c>
      <c r="N1054">
        <f t="shared" si="182"/>
        <v>0</v>
      </c>
      <c r="O1054">
        <f t="shared" si="183"/>
        <v>0</v>
      </c>
      <c r="Q1054" t="e">
        <f t="shared" si="184"/>
        <v>#DIV/0!</v>
      </c>
      <c r="R1054" s="80" t="e">
        <f t="shared" si="185"/>
        <v>#DIV/0!</v>
      </c>
      <c r="S1054">
        <f t="shared" si="186"/>
        <v>0</v>
      </c>
      <c r="U1054">
        <f>IF(J1054="CHECK",1,0)</f>
        <v>0</v>
      </c>
    </row>
    <row r="1055" spans="2:21" x14ac:dyDescent="0.25">
      <c r="B1055" s="84">
        <f t="shared" si="176"/>
        <v>0</v>
      </c>
      <c r="D1055" t="e">
        <f t="shared" si="177"/>
        <v>#N/A</v>
      </c>
      <c r="E1055" s="85"/>
      <c r="F1055"/>
      <c r="I1055" s="84" t="e">
        <f t="shared" si="178"/>
        <v>#DIV/0!</v>
      </c>
      <c r="J1055" s="84" t="str">
        <f t="shared" si="179"/>
        <v>NONE</v>
      </c>
      <c r="K1055" s="84"/>
      <c r="L1055" s="83">
        <f t="shared" si="180"/>
        <v>0</v>
      </c>
      <c r="M1055" s="82" t="str">
        <f t="shared" si="181"/>
        <v/>
      </c>
      <c r="N1055">
        <f t="shared" si="182"/>
        <v>0</v>
      </c>
      <c r="O1055">
        <f t="shared" si="183"/>
        <v>0</v>
      </c>
      <c r="Q1055" t="e">
        <f t="shared" si="184"/>
        <v>#DIV/0!</v>
      </c>
      <c r="R1055" s="80" t="e">
        <f t="shared" si="185"/>
        <v>#DIV/0!</v>
      </c>
      <c r="S1055">
        <f t="shared" si="186"/>
        <v>0</v>
      </c>
    </row>
    <row r="1056" spans="2:21" x14ac:dyDescent="0.25">
      <c r="B1056" s="84">
        <f t="shared" si="176"/>
        <v>0</v>
      </c>
      <c r="D1056" t="e">
        <f t="shared" si="177"/>
        <v>#N/A</v>
      </c>
      <c r="E1056" s="85"/>
      <c r="F1056"/>
      <c r="I1056" s="84" t="e">
        <f t="shared" si="178"/>
        <v>#DIV/0!</v>
      </c>
      <c r="J1056" s="84" t="str">
        <f t="shared" si="179"/>
        <v>NONE</v>
      </c>
      <c r="K1056" s="84"/>
      <c r="L1056" s="83">
        <f t="shared" si="180"/>
        <v>0</v>
      </c>
      <c r="M1056" s="82" t="str">
        <f t="shared" si="181"/>
        <v/>
      </c>
      <c r="N1056">
        <f t="shared" si="182"/>
        <v>0</v>
      </c>
      <c r="O1056">
        <f t="shared" si="183"/>
        <v>0</v>
      </c>
      <c r="Q1056" t="e">
        <f t="shared" si="184"/>
        <v>#DIV/0!</v>
      </c>
      <c r="R1056" s="80" t="e">
        <f t="shared" si="185"/>
        <v>#DIV/0!</v>
      </c>
      <c r="S1056">
        <f t="shared" si="186"/>
        <v>0</v>
      </c>
    </row>
    <row r="1057" spans="2:21" x14ac:dyDescent="0.25">
      <c r="B1057" s="84">
        <f t="shared" si="176"/>
        <v>0</v>
      </c>
      <c r="D1057" t="e">
        <f t="shared" si="177"/>
        <v>#N/A</v>
      </c>
      <c r="E1057" s="85"/>
      <c r="F1057"/>
      <c r="I1057" s="84" t="e">
        <f t="shared" si="178"/>
        <v>#DIV/0!</v>
      </c>
      <c r="J1057" s="84" t="str">
        <f t="shared" si="179"/>
        <v>NONE</v>
      </c>
      <c r="K1057" s="84"/>
      <c r="L1057" s="83">
        <f t="shared" si="180"/>
        <v>0</v>
      </c>
      <c r="M1057" s="82" t="str">
        <f t="shared" si="181"/>
        <v/>
      </c>
      <c r="N1057">
        <f t="shared" si="182"/>
        <v>0</v>
      </c>
      <c r="O1057">
        <f t="shared" si="183"/>
        <v>0</v>
      </c>
      <c r="Q1057" t="e">
        <f t="shared" si="184"/>
        <v>#DIV/0!</v>
      </c>
      <c r="R1057" s="80" t="e">
        <f t="shared" si="185"/>
        <v>#DIV/0!</v>
      </c>
      <c r="S1057">
        <f t="shared" si="186"/>
        <v>0</v>
      </c>
    </row>
    <row r="1058" spans="2:21" x14ac:dyDescent="0.25">
      <c r="B1058" s="84">
        <f t="shared" si="176"/>
        <v>0</v>
      </c>
      <c r="D1058" t="e">
        <f t="shared" si="177"/>
        <v>#N/A</v>
      </c>
      <c r="E1058" s="85"/>
      <c r="F1058"/>
      <c r="I1058" s="84" t="e">
        <f t="shared" si="178"/>
        <v>#DIV/0!</v>
      </c>
      <c r="J1058" s="84" t="str">
        <f t="shared" si="179"/>
        <v>NONE</v>
      </c>
      <c r="K1058" s="84"/>
      <c r="L1058" s="83">
        <f t="shared" si="180"/>
        <v>0</v>
      </c>
      <c r="M1058" s="82" t="str">
        <f t="shared" si="181"/>
        <v/>
      </c>
      <c r="N1058">
        <f t="shared" si="182"/>
        <v>0</v>
      </c>
      <c r="O1058">
        <f t="shared" si="183"/>
        <v>0</v>
      </c>
      <c r="Q1058" t="e">
        <f t="shared" si="184"/>
        <v>#DIV/0!</v>
      </c>
      <c r="R1058" s="80" t="e">
        <f t="shared" si="185"/>
        <v>#DIV/0!</v>
      </c>
      <c r="S1058">
        <f t="shared" si="186"/>
        <v>0</v>
      </c>
      <c r="U1058">
        <f>IF(J1058="CHECK",1,0)</f>
        <v>0</v>
      </c>
    </row>
    <row r="1059" spans="2:21" x14ac:dyDescent="0.25">
      <c r="B1059" s="84">
        <f t="shared" si="176"/>
        <v>0</v>
      </c>
      <c r="D1059" t="e">
        <f t="shared" si="177"/>
        <v>#N/A</v>
      </c>
      <c r="E1059" s="85"/>
      <c r="F1059"/>
      <c r="I1059" s="84" t="e">
        <f t="shared" si="178"/>
        <v>#DIV/0!</v>
      </c>
      <c r="J1059" s="84" t="str">
        <f t="shared" si="179"/>
        <v>NONE</v>
      </c>
      <c r="K1059" s="84"/>
      <c r="L1059" s="83">
        <f t="shared" si="180"/>
        <v>0</v>
      </c>
      <c r="M1059" s="82" t="str">
        <f t="shared" si="181"/>
        <v/>
      </c>
      <c r="N1059">
        <f t="shared" si="182"/>
        <v>0</v>
      </c>
      <c r="O1059">
        <f t="shared" si="183"/>
        <v>0</v>
      </c>
      <c r="Q1059" t="e">
        <f t="shared" si="184"/>
        <v>#DIV/0!</v>
      </c>
      <c r="R1059" s="80" t="e">
        <f t="shared" si="185"/>
        <v>#DIV/0!</v>
      </c>
      <c r="S1059">
        <f t="shared" si="186"/>
        <v>0</v>
      </c>
      <c r="U1059">
        <f>IF(J1059="CHECK",1,0)</f>
        <v>0</v>
      </c>
    </row>
    <row r="1060" spans="2:21" x14ac:dyDescent="0.25">
      <c r="B1060" s="84">
        <f t="shared" si="176"/>
        <v>0</v>
      </c>
      <c r="D1060" t="e">
        <f t="shared" si="177"/>
        <v>#N/A</v>
      </c>
      <c r="E1060" s="85"/>
      <c r="F1060"/>
      <c r="I1060" s="84" t="e">
        <f t="shared" si="178"/>
        <v>#DIV/0!</v>
      </c>
      <c r="J1060" s="84" t="str">
        <f t="shared" si="179"/>
        <v>NONE</v>
      </c>
      <c r="K1060" s="84"/>
      <c r="L1060" s="83">
        <f t="shared" si="180"/>
        <v>0</v>
      </c>
      <c r="M1060" s="82" t="str">
        <f t="shared" si="181"/>
        <v/>
      </c>
      <c r="N1060">
        <f t="shared" si="182"/>
        <v>0</v>
      </c>
      <c r="O1060">
        <f t="shared" si="183"/>
        <v>0</v>
      </c>
      <c r="Q1060" t="e">
        <f t="shared" si="184"/>
        <v>#DIV/0!</v>
      </c>
      <c r="R1060" s="80" t="e">
        <f t="shared" si="185"/>
        <v>#DIV/0!</v>
      </c>
      <c r="S1060">
        <f t="shared" si="186"/>
        <v>0</v>
      </c>
      <c r="U1060">
        <f>IF(J1060="CHECK",1,0)</f>
        <v>0</v>
      </c>
    </row>
    <row r="1061" spans="2:21" x14ac:dyDescent="0.25">
      <c r="B1061" s="84">
        <f t="shared" si="176"/>
        <v>0</v>
      </c>
      <c r="D1061" t="e">
        <f t="shared" si="177"/>
        <v>#N/A</v>
      </c>
      <c r="E1061" s="85"/>
      <c r="F1061"/>
      <c r="I1061" s="84" t="e">
        <f t="shared" si="178"/>
        <v>#DIV/0!</v>
      </c>
      <c r="J1061" s="84" t="str">
        <f t="shared" si="179"/>
        <v>NONE</v>
      </c>
      <c r="K1061" s="84"/>
      <c r="L1061" s="83">
        <f t="shared" si="180"/>
        <v>0</v>
      </c>
      <c r="M1061" s="82" t="str">
        <f t="shared" si="181"/>
        <v/>
      </c>
      <c r="N1061">
        <f t="shared" si="182"/>
        <v>0</v>
      </c>
      <c r="O1061">
        <f t="shared" si="183"/>
        <v>0</v>
      </c>
      <c r="Q1061" t="e">
        <f t="shared" si="184"/>
        <v>#DIV/0!</v>
      </c>
      <c r="R1061" s="80" t="e">
        <f t="shared" si="185"/>
        <v>#DIV/0!</v>
      </c>
      <c r="S1061">
        <f t="shared" si="186"/>
        <v>0</v>
      </c>
    </row>
    <row r="1062" spans="2:21" x14ac:dyDescent="0.25">
      <c r="B1062" s="84">
        <f t="shared" si="176"/>
        <v>0</v>
      </c>
      <c r="D1062" t="e">
        <f t="shared" si="177"/>
        <v>#N/A</v>
      </c>
      <c r="E1062" s="85"/>
      <c r="F1062"/>
      <c r="I1062" s="84" t="e">
        <f t="shared" si="178"/>
        <v>#DIV/0!</v>
      </c>
      <c r="J1062" s="84" t="str">
        <f t="shared" si="179"/>
        <v>NONE</v>
      </c>
      <c r="K1062" s="84"/>
      <c r="L1062" s="83">
        <f t="shared" si="180"/>
        <v>0</v>
      </c>
      <c r="M1062" s="82" t="str">
        <f t="shared" si="181"/>
        <v/>
      </c>
      <c r="N1062">
        <f t="shared" si="182"/>
        <v>0</v>
      </c>
      <c r="O1062">
        <f t="shared" si="183"/>
        <v>0</v>
      </c>
      <c r="Q1062" t="e">
        <f t="shared" si="184"/>
        <v>#DIV/0!</v>
      </c>
      <c r="R1062" s="80" t="e">
        <f t="shared" si="185"/>
        <v>#DIV/0!</v>
      </c>
      <c r="S1062">
        <f t="shared" si="186"/>
        <v>0</v>
      </c>
    </row>
    <row r="1063" spans="2:21" x14ac:dyDescent="0.25">
      <c r="B1063" s="84">
        <f t="shared" si="176"/>
        <v>0</v>
      </c>
      <c r="D1063" t="e">
        <f t="shared" si="177"/>
        <v>#N/A</v>
      </c>
      <c r="E1063" s="85"/>
      <c r="F1063"/>
      <c r="I1063" s="84" t="e">
        <f t="shared" si="178"/>
        <v>#DIV/0!</v>
      </c>
      <c r="J1063" s="84" t="str">
        <f t="shared" si="179"/>
        <v>NONE</v>
      </c>
      <c r="K1063" s="84"/>
      <c r="L1063" s="83">
        <f t="shared" si="180"/>
        <v>0</v>
      </c>
      <c r="M1063" s="82" t="str">
        <f t="shared" si="181"/>
        <v/>
      </c>
      <c r="N1063">
        <f t="shared" si="182"/>
        <v>0</v>
      </c>
      <c r="O1063">
        <f t="shared" si="183"/>
        <v>0</v>
      </c>
      <c r="Q1063" t="e">
        <f t="shared" si="184"/>
        <v>#DIV/0!</v>
      </c>
      <c r="R1063" s="80" t="e">
        <f t="shared" si="185"/>
        <v>#DIV/0!</v>
      </c>
      <c r="S1063">
        <f t="shared" si="186"/>
        <v>0</v>
      </c>
    </row>
    <row r="1064" spans="2:21" x14ac:dyDescent="0.25">
      <c r="B1064" s="84">
        <f t="shared" si="176"/>
        <v>0</v>
      </c>
      <c r="D1064" t="e">
        <f t="shared" si="177"/>
        <v>#N/A</v>
      </c>
      <c r="E1064" s="85"/>
      <c r="F1064"/>
      <c r="I1064" s="84" t="e">
        <f t="shared" si="178"/>
        <v>#DIV/0!</v>
      </c>
      <c r="J1064" s="84" t="str">
        <f t="shared" si="179"/>
        <v>NONE</v>
      </c>
      <c r="K1064" s="84"/>
      <c r="L1064" s="83">
        <f t="shared" si="180"/>
        <v>0</v>
      </c>
      <c r="M1064" s="82" t="str">
        <f t="shared" si="181"/>
        <v/>
      </c>
      <c r="N1064">
        <f t="shared" si="182"/>
        <v>0</v>
      </c>
      <c r="O1064">
        <f t="shared" si="183"/>
        <v>0</v>
      </c>
      <c r="Q1064" t="e">
        <f t="shared" si="184"/>
        <v>#DIV/0!</v>
      </c>
      <c r="R1064" s="80" t="e">
        <f t="shared" si="185"/>
        <v>#DIV/0!</v>
      </c>
      <c r="S1064">
        <f t="shared" si="186"/>
        <v>0</v>
      </c>
    </row>
    <row r="1065" spans="2:21" x14ac:dyDescent="0.25">
      <c r="B1065" s="84">
        <f t="shared" si="176"/>
        <v>0</v>
      </c>
      <c r="D1065" t="e">
        <f t="shared" si="177"/>
        <v>#N/A</v>
      </c>
      <c r="E1065" s="85"/>
      <c r="F1065"/>
      <c r="I1065" s="84" t="e">
        <f t="shared" si="178"/>
        <v>#DIV/0!</v>
      </c>
      <c r="J1065" s="84" t="str">
        <f t="shared" si="179"/>
        <v>NONE</v>
      </c>
      <c r="K1065" s="84"/>
      <c r="L1065" s="83">
        <f t="shared" si="180"/>
        <v>0</v>
      </c>
      <c r="M1065" s="82" t="str">
        <f t="shared" si="181"/>
        <v/>
      </c>
      <c r="N1065">
        <f t="shared" si="182"/>
        <v>0</v>
      </c>
      <c r="O1065">
        <f t="shared" si="183"/>
        <v>0</v>
      </c>
      <c r="Q1065" t="e">
        <f t="shared" si="184"/>
        <v>#DIV/0!</v>
      </c>
      <c r="R1065" s="80" t="e">
        <f t="shared" si="185"/>
        <v>#DIV/0!</v>
      </c>
      <c r="S1065">
        <f t="shared" si="186"/>
        <v>0</v>
      </c>
    </row>
    <row r="1066" spans="2:21" x14ac:dyDescent="0.25">
      <c r="B1066" s="84">
        <f t="shared" si="176"/>
        <v>0</v>
      </c>
      <c r="D1066" t="e">
        <f t="shared" si="177"/>
        <v>#N/A</v>
      </c>
      <c r="E1066" s="85"/>
      <c r="F1066"/>
      <c r="I1066" s="84" t="e">
        <f t="shared" si="178"/>
        <v>#DIV/0!</v>
      </c>
      <c r="J1066" s="84" t="str">
        <f t="shared" si="179"/>
        <v>NONE</v>
      </c>
      <c r="K1066" s="84"/>
      <c r="L1066" s="83">
        <f t="shared" si="180"/>
        <v>0</v>
      </c>
      <c r="M1066" s="82" t="str">
        <f t="shared" si="181"/>
        <v/>
      </c>
      <c r="N1066">
        <f t="shared" si="182"/>
        <v>0</v>
      </c>
      <c r="O1066">
        <f t="shared" si="183"/>
        <v>0</v>
      </c>
      <c r="Q1066" t="e">
        <f t="shared" si="184"/>
        <v>#DIV/0!</v>
      </c>
      <c r="R1066" s="80" t="e">
        <f t="shared" si="185"/>
        <v>#DIV/0!</v>
      </c>
      <c r="S1066">
        <f t="shared" si="186"/>
        <v>0</v>
      </c>
    </row>
    <row r="1067" spans="2:21" x14ac:dyDescent="0.25">
      <c r="B1067" s="84">
        <f t="shared" si="176"/>
        <v>0</v>
      </c>
      <c r="D1067" t="e">
        <f t="shared" si="177"/>
        <v>#N/A</v>
      </c>
      <c r="E1067" s="85"/>
      <c r="F1067"/>
      <c r="I1067" s="84" t="e">
        <f t="shared" si="178"/>
        <v>#DIV/0!</v>
      </c>
      <c r="J1067" s="84" t="str">
        <f t="shared" si="179"/>
        <v>NONE</v>
      </c>
      <c r="K1067" s="84"/>
      <c r="L1067" s="83">
        <f t="shared" si="180"/>
        <v>0</v>
      </c>
      <c r="M1067" s="82" t="str">
        <f t="shared" si="181"/>
        <v/>
      </c>
      <c r="N1067">
        <f t="shared" si="182"/>
        <v>0</v>
      </c>
      <c r="O1067">
        <f t="shared" si="183"/>
        <v>0</v>
      </c>
      <c r="Q1067" t="e">
        <f t="shared" si="184"/>
        <v>#DIV/0!</v>
      </c>
      <c r="R1067" s="80" t="e">
        <f t="shared" si="185"/>
        <v>#DIV/0!</v>
      </c>
      <c r="S1067">
        <f t="shared" si="186"/>
        <v>0</v>
      </c>
    </row>
    <row r="1068" spans="2:21" x14ac:dyDescent="0.25">
      <c r="B1068" s="84">
        <f t="shared" si="176"/>
        <v>0</v>
      </c>
      <c r="D1068" t="e">
        <f t="shared" si="177"/>
        <v>#N/A</v>
      </c>
      <c r="E1068" s="85"/>
      <c r="F1068"/>
      <c r="I1068" s="84" t="e">
        <f t="shared" si="178"/>
        <v>#DIV/0!</v>
      </c>
      <c r="J1068" s="84" t="str">
        <f t="shared" si="179"/>
        <v>NONE</v>
      </c>
      <c r="K1068" s="84"/>
      <c r="L1068" s="83">
        <f t="shared" si="180"/>
        <v>0</v>
      </c>
      <c r="M1068" s="82" t="str">
        <f t="shared" si="181"/>
        <v/>
      </c>
      <c r="N1068">
        <f t="shared" si="182"/>
        <v>0</v>
      </c>
      <c r="O1068">
        <f t="shared" si="183"/>
        <v>0</v>
      </c>
      <c r="Q1068" t="e">
        <f t="shared" si="184"/>
        <v>#DIV/0!</v>
      </c>
      <c r="R1068" s="80" t="e">
        <f t="shared" si="185"/>
        <v>#DIV/0!</v>
      </c>
      <c r="S1068">
        <f t="shared" si="186"/>
        <v>0</v>
      </c>
      <c r="U1068">
        <f>IF(J1068="CHECK",1,0)</f>
        <v>0</v>
      </c>
    </row>
    <row r="1069" spans="2:21" x14ac:dyDescent="0.25">
      <c r="B1069" s="84">
        <f t="shared" si="176"/>
        <v>0</v>
      </c>
      <c r="D1069" t="e">
        <f t="shared" si="177"/>
        <v>#N/A</v>
      </c>
      <c r="E1069" s="85"/>
      <c r="F1069"/>
      <c r="I1069" s="84" t="e">
        <f t="shared" si="178"/>
        <v>#DIV/0!</v>
      </c>
      <c r="J1069" s="84" t="str">
        <f t="shared" si="179"/>
        <v>NONE</v>
      </c>
      <c r="K1069" s="84"/>
      <c r="L1069" s="83">
        <f t="shared" si="180"/>
        <v>0</v>
      </c>
      <c r="M1069" s="82" t="str">
        <f t="shared" si="181"/>
        <v/>
      </c>
      <c r="N1069">
        <f t="shared" si="182"/>
        <v>0</v>
      </c>
      <c r="O1069">
        <f t="shared" si="183"/>
        <v>0</v>
      </c>
      <c r="Q1069" t="e">
        <f t="shared" si="184"/>
        <v>#DIV/0!</v>
      </c>
      <c r="R1069" s="80" t="e">
        <f t="shared" si="185"/>
        <v>#DIV/0!</v>
      </c>
      <c r="S1069">
        <f t="shared" si="186"/>
        <v>0</v>
      </c>
    </row>
    <row r="1070" spans="2:21" x14ac:dyDescent="0.25">
      <c r="B1070" s="84">
        <f t="shared" si="176"/>
        <v>0</v>
      </c>
      <c r="D1070" t="e">
        <f t="shared" si="177"/>
        <v>#N/A</v>
      </c>
      <c r="E1070" s="85"/>
      <c r="F1070"/>
      <c r="I1070" s="84" t="e">
        <f t="shared" si="178"/>
        <v>#DIV/0!</v>
      </c>
      <c r="J1070" s="84" t="str">
        <f t="shared" si="179"/>
        <v>NONE</v>
      </c>
      <c r="K1070" s="84"/>
      <c r="L1070" s="83">
        <f t="shared" si="180"/>
        <v>0</v>
      </c>
      <c r="M1070" s="82" t="str">
        <f t="shared" si="181"/>
        <v/>
      </c>
      <c r="N1070">
        <f t="shared" si="182"/>
        <v>0</v>
      </c>
      <c r="O1070">
        <f t="shared" si="183"/>
        <v>0</v>
      </c>
      <c r="Q1070" t="e">
        <f t="shared" si="184"/>
        <v>#DIV/0!</v>
      </c>
      <c r="R1070" s="80" t="e">
        <f t="shared" si="185"/>
        <v>#DIV/0!</v>
      </c>
      <c r="S1070">
        <f t="shared" si="186"/>
        <v>0</v>
      </c>
    </row>
    <row r="1071" spans="2:21" x14ac:dyDescent="0.25">
      <c r="B1071" s="84">
        <f t="shared" si="176"/>
        <v>0</v>
      </c>
      <c r="D1071" t="e">
        <f t="shared" si="177"/>
        <v>#N/A</v>
      </c>
      <c r="E1071" s="85"/>
      <c r="F1071"/>
      <c r="I1071" s="84" t="e">
        <f t="shared" si="178"/>
        <v>#DIV/0!</v>
      </c>
      <c r="J1071" s="84" t="str">
        <f t="shared" si="179"/>
        <v>NONE</v>
      </c>
      <c r="K1071" s="84"/>
      <c r="L1071" s="83">
        <f t="shared" si="180"/>
        <v>0</v>
      </c>
      <c r="M1071" s="82" t="str">
        <f t="shared" si="181"/>
        <v/>
      </c>
      <c r="N1071">
        <f t="shared" si="182"/>
        <v>0</v>
      </c>
      <c r="O1071">
        <f t="shared" si="183"/>
        <v>0</v>
      </c>
      <c r="Q1071" t="e">
        <f t="shared" si="184"/>
        <v>#DIV/0!</v>
      </c>
      <c r="R1071" s="80" t="e">
        <f t="shared" si="185"/>
        <v>#DIV/0!</v>
      </c>
      <c r="S1071">
        <f t="shared" si="186"/>
        <v>0</v>
      </c>
    </row>
    <row r="1072" spans="2:21" x14ac:dyDescent="0.25">
      <c r="B1072" s="84">
        <f t="shared" si="176"/>
        <v>0</v>
      </c>
      <c r="D1072" t="e">
        <f t="shared" si="177"/>
        <v>#N/A</v>
      </c>
      <c r="E1072" s="85"/>
      <c r="F1072"/>
      <c r="I1072" s="84" t="e">
        <f t="shared" si="178"/>
        <v>#DIV/0!</v>
      </c>
      <c r="J1072" s="84" t="str">
        <f t="shared" si="179"/>
        <v>NONE</v>
      </c>
      <c r="K1072" s="84"/>
      <c r="L1072" s="83">
        <f t="shared" si="180"/>
        <v>0</v>
      </c>
      <c r="M1072" s="82" t="str">
        <f t="shared" si="181"/>
        <v/>
      </c>
      <c r="N1072">
        <f t="shared" si="182"/>
        <v>0</v>
      </c>
      <c r="O1072">
        <f t="shared" si="183"/>
        <v>0</v>
      </c>
      <c r="Q1072" t="e">
        <f t="shared" si="184"/>
        <v>#DIV/0!</v>
      </c>
      <c r="R1072" s="80" t="e">
        <f t="shared" si="185"/>
        <v>#DIV/0!</v>
      </c>
      <c r="S1072">
        <f t="shared" si="186"/>
        <v>0</v>
      </c>
      <c r="U1072">
        <f>IF(J1072="CHECK",1,0)</f>
        <v>0</v>
      </c>
    </row>
    <row r="1073" spans="2:21" x14ac:dyDescent="0.25">
      <c r="B1073" s="84">
        <f t="shared" si="176"/>
        <v>0</v>
      </c>
      <c r="D1073" t="e">
        <f t="shared" si="177"/>
        <v>#N/A</v>
      </c>
      <c r="E1073" s="85"/>
      <c r="F1073"/>
      <c r="I1073" s="84" t="e">
        <f t="shared" si="178"/>
        <v>#DIV/0!</v>
      </c>
      <c r="J1073" s="84" t="str">
        <f t="shared" si="179"/>
        <v>NONE</v>
      </c>
      <c r="K1073" s="84"/>
      <c r="L1073" s="83">
        <f t="shared" si="180"/>
        <v>0</v>
      </c>
      <c r="M1073" s="82" t="str">
        <f t="shared" si="181"/>
        <v/>
      </c>
      <c r="N1073">
        <f t="shared" si="182"/>
        <v>0</v>
      </c>
      <c r="O1073">
        <f t="shared" si="183"/>
        <v>0</v>
      </c>
      <c r="Q1073" t="e">
        <f t="shared" si="184"/>
        <v>#DIV/0!</v>
      </c>
      <c r="R1073" s="80" t="e">
        <f t="shared" si="185"/>
        <v>#DIV/0!</v>
      </c>
      <c r="S1073">
        <f t="shared" si="186"/>
        <v>0</v>
      </c>
      <c r="U1073">
        <f>IF(J1073="CHECK",1,0)</f>
        <v>0</v>
      </c>
    </row>
    <row r="1074" spans="2:21" x14ac:dyDescent="0.25">
      <c r="B1074" s="84">
        <f t="shared" si="176"/>
        <v>0</v>
      </c>
      <c r="D1074" t="e">
        <f t="shared" si="177"/>
        <v>#N/A</v>
      </c>
      <c r="E1074" s="85"/>
      <c r="F1074"/>
      <c r="I1074" s="84" t="e">
        <f t="shared" si="178"/>
        <v>#DIV/0!</v>
      </c>
      <c r="J1074" s="84" t="str">
        <f t="shared" si="179"/>
        <v>NONE</v>
      </c>
      <c r="K1074" s="84"/>
      <c r="L1074" s="83">
        <f t="shared" si="180"/>
        <v>0</v>
      </c>
      <c r="M1074" s="82" t="str">
        <f t="shared" si="181"/>
        <v/>
      </c>
      <c r="N1074">
        <f t="shared" si="182"/>
        <v>0</v>
      </c>
      <c r="O1074">
        <f t="shared" si="183"/>
        <v>0</v>
      </c>
      <c r="Q1074" t="e">
        <f t="shared" si="184"/>
        <v>#DIV/0!</v>
      </c>
      <c r="R1074" s="80" t="e">
        <f t="shared" si="185"/>
        <v>#DIV/0!</v>
      </c>
      <c r="S1074">
        <f t="shared" si="186"/>
        <v>0</v>
      </c>
    </row>
    <row r="1075" spans="2:21" x14ac:dyDescent="0.25">
      <c r="B1075" s="84">
        <f t="shared" si="176"/>
        <v>0</v>
      </c>
      <c r="D1075" t="e">
        <f t="shared" si="177"/>
        <v>#N/A</v>
      </c>
      <c r="E1075" s="85"/>
      <c r="F1075"/>
      <c r="I1075" s="84" t="e">
        <f t="shared" si="178"/>
        <v>#DIV/0!</v>
      </c>
      <c r="J1075" s="84" t="str">
        <f t="shared" si="179"/>
        <v>NONE</v>
      </c>
      <c r="K1075" s="84"/>
      <c r="L1075" s="83">
        <f t="shared" si="180"/>
        <v>0</v>
      </c>
      <c r="M1075" s="82" t="str">
        <f t="shared" si="181"/>
        <v/>
      </c>
      <c r="N1075">
        <f t="shared" si="182"/>
        <v>0</v>
      </c>
      <c r="O1075">
        <f t="shared" si="183"/>
        <v>0</v>
      </c>
      <c r="Q1075" t="e">
        <f t="shared" si="184"/>
        <v>#DIV/0!</v>
      </c>
      <c r="R1075" s="80" t="e">
        <f t="shared" si="185"/>
        <v>#DIV/0!</v>
      </c>
      <c r="S1075">
        <f t="shared" si="186"/>
        <v>0</v>
      </c>
      <c r="U1075">
        <f t="shared" ref="U1075:U1082" si="187">IF(J1075="CHECK",1,0)</f>
        <v>0</v>
      </c>
    </row>
    <row r="1076" spans="2:21" x14ac:dyDescent="0.25">
      <c r="B1076" s="84">
        <f t="shared" si="176"/>
        <v>0</v>
      </c>
      <c r="D1076" t="e">
        <f t="shared" si="177"/>
        <v>#N/A</v>
      </c>
      <c r="E1076" s="85"/>
      <c r="F1076"/>
      <c r="I1076" s="84" t="e">
        <f t="shared" si="178"/>
        <v>#DIV/0!</v>
      </c>
      <c r="J1076" s="84" t="str">
        <f t="shared" si="179"/>
        <v>NONE</v>
      </c>
      <c r="K1076" s="84"/>
      <c r="L1076" s="83">
        <f t="shared" si="180"/>
        <v>0</v>
      </c>
      <c r="M1076" s="82" t="str">
        <f t="shared" si="181"/>
        <v/>
      </c>
      <c r="N1076">
        <f t="shared" si="182"/>
        <v>0</v>
      </c>
      <c r="O1076">
        <f t="shared" si="183"/>
        <v>0</v>
      </c>
      <c r="Q1076" t="e">
        <f t="shared" si="184"/>
        <v>#DIV/0!</v>
      </c>
      <c r="R1076" s="80" t="e">
        <f t="shared" si="185"/>
        <v>#DIV/0!</v>
      </c>
      <c r="S1076">
        <f t="shared" si="186"/>
        <v>0</v>
      </c>
      <c r="U1076">
        <f t="shared" si="187"/>
        <v>0</v>
      </c>
    </row>
    <row r="1077" spans="2:21" x14ac:dyDescent="0.25">
      <c r="B1077" s="84">
        <f t="shared" si="176"/>
        <v>0</v>
      </c>
      <c r="D1077" t="e">
        <f t="shared" si="177"/>
        <v>#N/A</v>
      </c>
      <c r="E1077" s="85"/>
      <c r="F1077"/>
      <c r="I1077" s="84" t="e">
        <f t="shared" si="178"/>
        <v>#DIV/0!</v>
      </c>
      <c r="J1077" s="84" t="str">
        <f t="shared" si="179"/>
        <v>NONE</v>
      </c>
      <c r="K1077" s="84"/>
      <c r="L1077" s="83">
        <f t="shared" si="180"/>
        <v>0</v>
      </c>
      <c r="M1077" s="82" t="str">
        <f t="shared" si="181"/>
        <v/>
      </c>
      <c r="N1077">
        <f t="shared" si="182"/>
        <v>0</v>
      </c>
      <c r="O1077">
        <f t="shared" si="183"/>
        <v>0</v>
      </c>
      <c r="Q1077" t="e">
        <f t="shared" si="184"/>
        <v>#DIV/0!</v>
      </c>
      <c r="R1077" s="80" t="e">
        <f t="shared" si="185"/>
        <v>#DIV/0!</v>
      </c>
      <c r="S1077">
        <f t="shared" si="186"/>
        <v>0</v>
      </c>
      <c r="U1077">
        <f t="shared" si="187"/>
        <v>0</v>
      </c>
    </row>
    <row r="1078" spans="2:21" x14ac:dyDescent="0.25">
      <c r="B1078" s="84">
        <f t="shared" si="176"/>
        <v>0</v>
      </c>
      <c r="D1078" t="e">
        <f t="shared" si="177"/>
        <v>#N/A</v>
      </c>
      <c r="E1078" s="85"/>
      <c r="F1078"/>
      <c r="I1078" s="84" t="e">
        <f t="shared" si="178"/>
        <v>#DIV/0!</v>
      </c>
      <c r="J1078" s="84" t="str">
        <f t="shared" si="179"/>
        <v>NONE</v>
      </c>
      <c r="K1078" s="84"/>
      <c r="L1078" s="83">
        <f t="shared" si="180"/>
        <v>0</v>
      </c>
      <c r="M1078" s="82" t="str">
        <f t="shared" si="181"/>
        <v/>
      </c>
      <c r="N1078">
        <f t="shared" si="182"/>
        <v>0</v>
      </c>
      <c r="O1078">
        <f t="shared" si="183"/>
        <v>0</v>
      </c>
      <c r="Q1078" t="e">
        <f t="shared" si="184"/>
        <v>#DIV/0!</v>
      </c>
      <c r="R1078" s="80" t="e">
        <f t="shared" si="185"/>
        <v>#DIV/0!</v>
      </c>
      <c r="S1078">
        <f t="shared" si="186"/>
        <v>0</v>
      </c>
      <c r="U1078">
        <f t="shared" si="187"/>
        <v>0</v>
      </c>
    </row>
    <row r="1079" spans="2:21" x14ac:dyDescent="0.25">
      <c r="B1079" s="84">
        <f t="shared" si="176"/>
        <v>0</v>
      </c>
      <c r="D1079" t="e">
        <f t="shared" si="177"/>
        <v>#N/A</v>
      </c>
      <c r="E1079" s="85"/>
      <c r="F1079"/>
      <c r="I1079" s="84" t="e">
        <f t="shared" si="178"/>
        <v>#DIV/0!</v>
      </c>
      <c r="J1079" s="84" t="str">
        <f t="shared" si="179"/>
        <v>NONE</v>
      </c>
      <c r="K1079" s="84"/>
      <c r="L1079" s="83">
        <f t="shared" si="180"/>
        <v>0</v>
      </c>
      <c r="M1079" s="82" t="str">
        <f t="shared" si="181"/>
        <v/>
      </c>
      <c r="N1079">
        <f t="shared" si="182"/>
        <v>0</v>
      </c>
      <c r="O1079">
        <f t="shared" si="183"/>
        <v>0</v>
      </c>
      <c r="Q1079" t="e">
        <f t="shared" si="184"/>
        <v>#DIV/0!</v>
      </c>
      <c r="R1079" s="80" t="e">
        <f t="shared" si="185"/>
        <v>#DIV/0!</v>
      </c>
      <c r="S1079">
        <f t="shared" si="186"/>
        <v>0</v>
      </c>
      <c r="U1079">
        <f t="shared" si="187"/>
        <v>0</v>
      </c>
    </row>
    <row r="1080" spans="2:21" x14ac:dyDescent="0.25">
      <c r="B1080" s="84">
        <f t="shared" si="176"/>
        <v>0</v>
      </c>
      <c r="D1080" t="e">
        <f t="shared" si="177"/>
        <v>#N/A</v>
      </c>
      <c r="E1080" s="85"/>
      <c r="F1080"/>
      <c r="I1080" s="84" t="e">
        <f t="shared" si="178"/>
        <v>#DIV/0!</v>
      </c>
      <c r="J1080" s="84" t="str">
        <f t="shared" si="179"/>
        <v>NONE</v>
      </c>
      <c r="K1080" s="84"/>
      <c r="L1080" s="83">
        <f t="shared" si="180"/>
        <v>0</v>
      </c>
      <c r="M1080" s="82" t="str">
        <f t="shared" si="181"/>
        <v/>
      </c>
      <c r="N1080">
        <f t="shared" si="182"/>
        <v>0</v>
      </c>
      <c r="O1080">
        <f t="shared" si="183"/>
        <v>0</v>
      </c>
      <c r="Q1080" t="e">
        <f t="shared" si="184"/>
        <v>#DIV/0!</v>
      </c>
      <c r="R1080" s="80" t="e">
        <f t="shared" si="185"/>
        <v>#DIV/0!</v>
      </c>
      <c r="S1080">
        <f t="shared" si="186"/>
        <v>0</v>
      </c>
      <c r="U1080">
        <f t="shared" si="187"/>
        <v>0</v>
      </c>
    </row>
    <row r="1081" spans="2:21" x14ac:dyDescent="0.25">
      <c r="B1081" s="84">
        <f t="shared" si="176"/>
        <v>0</v>
      </c>
      <c r="D1081" t="e">
        <f t="shared" si="177"/>
        <v>#N/A</v>
      </c>
      <c r="E1081" s="85"/>
      <c r="F1081"/>
      <c r="I1081" s="84" t="e">
        <f t="shared" si="178"/>
        <v>#DIV/0!</v>
      </c>
      <c r="J1081" s="84" t="str">
        <f t="shared" si="179"/>
        <v>NONE</v>
      </c>
      <c r="K1081" s="84"/>
      <c r="L1081" s="83">
        <f t="shared" si="180"/>
        <v>0</v>
      </c>
      <c r="M1081" s="82" t="str">
        <f t="shared" si="181"/>
        <v/>
      </c>
      <c r="N1081">
        <f t="shared" si="182"/>
        <v>0</v>
      </c>
      <c r="O1081">
        <f t="shared" si="183"/>
        <v>0</v>
      </c>
      <c r="Q1081" t="e">
        <f t="shared" si="184"/>
        <v>#DIV/0!</v>
      </c>
      <c r="R1081" s="80" t="e">
        <f t="shared" si="185"/>
        <v>#DIV/0!</v>
      </c>
      <c r="S1081">
        <f t="shared" si="186"/>
        <v>0</v>
      </c>
      <c r="U1081">
        <f t="shared" si="187"/>
        <v>0</v>
      </c>
    </row>
    <row r="1082" spans="2:21" x14ac:dyDescent="0.25">
      <c r="B1082" s="84">
        <f t="shared" si="176"/>
        <v>0</v>
      </c>
      <c r="D1082" t="e">
        <f t="shared" si="177"/>
        <v>#N/A</v>
      </c>
      <c r="E1082" s="85"/>
      <c r="F1082"/>
      <c r="I1082" s="84" t="e">
        <f t="shared" si="178"/>
        <v>#DIV/0!</v>
      </c>
      <c r="J1082" s="84" t="str">
        <f t="shared" si="179"/>
        <v>NONE</v>
      </c>
      <c r="K1082" s="84"/>
      <c r="L1082" s="83">
        <f t="shared" si="180"/>
        <v>0</v>
      </c>
      <c r="M1082" s="82" t="str">
        <f t="shared" si="181"/>
        <v/>
      </c>
      <c r="N1082">
        <f t="shared" si="182"/>
        <v>0</v>
      </c>
      <c r="O1082">
        <f t="shared" si="183"/>
        <v>0</v>
      </c>
      <c r="Q1082" t="e">
        <f t="shared" si="184"/>
        <v>#DIV/0!</v>
      </c>
      <c r="R1082" s="80" t="e">
        <f t="shared" si="185"/>
        <v>#DIV/0!</v>
      </c>
      <c r="S1082">
        <f t="shared" si="186"/>
        <v>0</v>
      </c>
      <c r="U1082">
        <f t="shared" si="187"/>
        <v>0</v>
      </c>
    </row>
    <row r="1083" spans="2:21" x14ac:dyDescent="0.25">
      <c r="B1083" s="84">
        <f t="shared" si="176"/>
        <v>0</v>
      </c>
      <c r="D1083" t="e">
        <f t="shared" si="177"/>
        <v>#N/A</v>
      </c>
      <c r="E1083" s="85"/>
      <c r="F1083"/>
      <c r="I1083" s="84" t="e">
        <f t="shared" si="178"/>
        <v>#DIV/0!</v>
      </c>
      <c r="J1083" s="84" t="str">
        <f t="shared" si="179"/>
        <v>NONE</v>
      </c>
      <c r="K1083" s="84"/>
      <c r="L1083" s="83">
        <f t="shared" si="180"/>
        <v>0</v>
      </c>
      <c r="M1083" s="82" t="str">
        <f t="shared" si="181"/>
        <v/>
      </c>
      <c r="N1083">
        <f t="shared" si="182"/>
        <v>0</v>
      </c>
      <c r="O1083">
        <f t="shared" si="183"/>
        <v>0</v>
      </c>
      <c r="Q1083" t="e">
        <f t="shared" si="184"/>
        <v>#DIV/0!</v>
      </c>
      <c r="R1083" s="80" t="e">
        <f t="shared" si="185"/>
        <v>#DIV/0!</v>
      </c>
      <c r="S1083">
        <f t="shared" si="186"/>
        <v>0</v>
      </c>
    </row>
    <row r="1084" spans="2:21" x14ac:dyDescent="0.25">
      <c r="B1084" s="84">
        <f t="shared" si="176"/>
        <v>0</v>
      </c>
      <c r="D1084" t="e">
        <f t="shared" si="177"/>
        <v>#N/A</v>
      </c>
      <c r="E1084" s="85"/>
      <c r="F1084"/>
      <c r="I1084" s="84" t="e">
        <f t="shared" si="178"/>
        <v>#DIV/0!</v>
      </c>
      <c r="J1084" s="84" t="str">
        <f t="shared" si="179"/>
        <v>NONE</v>
      </c>
      <c r="K1084" s="84"/>
      <c r="L1084" s="83">
        <f t="shared" si="180"/>
        <v>0</v>
      </c>
      <c r="M1084" s="82" t="str">
        <f t="shared" si="181"/>
        <v/>
      </c>
      <c r="N1084">
        <f t="shared" si="182"/>
        <v>0</v>
      </c>
      <c r="O1084">
        <f t="shared" si="183"/>
        <v>0</v>
      </c>
      <c r="Q1084" t="e">
        <f t="shared" si="184"/>
        <v>#DIV/0!</v>
      </c>
      <c r="R1084" s="80" t="e">
        <f t="shared" si="185"/>
        <v>#DIV/0!</v>
      </c>
      <c r="S1084">
        <f t="shared" si="186"/>
        <v>0</v>
      </c>
    </row>
    <row r="1085" spans="2:21" x14ac:dyDescent="0.25">
      <c r="B1085" s="84">
        <f t="shared" si="176"/>
        <v>0</v>
      </c>
      <c r="D1085" t="e">
        <f t="shared" si="177"/>
        <v>#N/A</v>
      </c>
      <c r="E1085" s="85"/>
      <c r="F1085"/>
      <c r="I1085" s="84" t="e">
        <f t="shared" si="178"/>
        <v>#DIV/0!</v>
      </c>
      <c r="J1085" s="84" t="str">
        <f t="shared" si="179"/>
        <v>NONE</v>
      </c>
      <c r="K1085" s="84"/>
      <c r="L1085" s="83">
        <f t="shared" si="180"/>
        <v>0</v>
      </c>
      <c r="M1085" s="82" t="str">
        <f t="shared" si="181"/>
        <v/>
      </c>
      <c r="N1085">
        <f t="shared" si="182"/>
        <v>0</v>
      </c>
      <c r="O1085">
        <f t="shared" si="183"/>
        <v>0</v>
      </c>
      <c r="Q1085" t="e">
        <f t="shared" si="184"/>
        <v>#DIV/0!</v>
      </c>
      <c r="R1085" s="80" t="e">
        <f t="shared" si="185"/>
        <v>#DIV/0!</v>
      </c>
      <c r="S1085">
        <f t="shared" si="186"/>
        <v>0</v>
      </c>
    </row>
    <row r="1086" spans="2:21" x14ac:dyDescent="0.25">
      <c r="B1086" s="84">
        <f t="shared" si="176"/>
        <v>0</v>
      </c>
      <c r="D1086" t="e">
        <f t="shared" si="177"/>
        <v>#N/A</v>
      </c>
      <c r="E1086" s="85"/>
      <c r="F1086"/>
      <c r="I1086" s="84" t="e">
        <f t="shared" si="178"/>
        <v>#DIV/0!</v>
      </c>
      <c r="J1086" s="84" t="str">
        <f t="shared" si="179"/>
        <v>NONE</v>
      </c>
      <c r="K1086" s="84"/>
      <c r="L1086" s="83">
        <f t="shared" si="180"/>
        <v>0</v>
      </c>
      <c r="M1086" s="82" t="str">
        <f t="shared" si="181"/>
        <v/>
      </c>
      <c r="N1086">
        <f t="shared" si="182"/>
        <v>0</v>
      </c>
      <c r="O1086">
        <f t="shared" si="183"/>
        <v>0</v>
      </c>
      <c r="Q1086" t="e">
        <f t="shared" si="184"/>
        <v>#DIV/0!</v>
      </c>
      <c r="R1086" s="80" t="e">
        <f t="shared" si="185"/>
        <v>#DIV/0!</v>
      </c>
      <c r="S1086">
        <f t="shared" si="186"/>
        <v>0</v>
      </c>
    </row>
    <row r="1087" spans="2:21" x14ac:dyDescent="0.25">
      <c r="B1087" s="84">
        <f t="shared" si="176"/>
        <v>0</v>
      </c>
      <c r="D1087" t="e">
        <f t="shared" si="177"/>
        <v>#N/A</v>
      </c>
      <c r="E1087" s="85"/>
      <c r="F1087"/>
      <c r="I1087" s="84" t="e">
        <f t="shared" si="178"/>
        <v>#DIV/0!</v>
      </c>
      <c r="J1087" s="84" t="str">
        <f t="shared" si="179"/>
        <v>NONE</v>
      </c>
      <c r="K1087" s="84"/>
      <c r="L1087" s="83">
        <f t="shared" si="180"/>
        <v>0</v>
      </c>
      <c r="M1087" s="82" t="str">
        <f t="shared" si="181"/>
        <v/>
      </c>
      <c r="N1087">
        <f t="shared" si="182"/>
        <v>0</v>
      </c>
      <c r="O1087">
        <f t="shared" si="183"/>
        <v>0</v>
      </c>
      <c r="Q1087" t="e">
        <f t="shared" si="184"/>
        <v>#DIV/0!</v>
      </c>
      <c r="R1087" s="80" t="e">
        <f t="shared" si="185"/>
        <v>#DIV/0!</v>
      </c>
      <c r="S1087">
        <f t="shared" si="186"/>
        <v>0</v>
      </c>
    </row>
    <row r="1088" spans="2:21" x14ac:dyDescent="0.25">
      <c r="B1088" s="84">
        <f t="shared" si="176"/>
        <v>0</v>
      </c>
      <c r="D1088" t="e">
        <f t="shared" si="177"/>
        <v>#N/A</v>
      </c>
      <c r="E1088" s="85"/>
      <c r="F1088"/>
      <c r="I1088" s="84" t="e">
        <f t="shared" si="178"/>
        <v>#DIV/0!</v>
      </c>
      <c r="J1088" s="84" t="str">
        <f t="shared" si="179"/>
        <v>NONE</v>
      </c>
      <c r="K1088" s="84"/>
      <c r="L1088" s="83">
        <f t="shared" si="180"/>
        <v>0</v>
      </c>
      <c r="M1088" s="82" t="str">
        <f t="shared" si="181"/>
        <v/>
      </c>
      <c r="N1088">
        <f t="shared" si="182"/>
        <v>0</v>
      </c>
      <c r="O1088">
        <f t="shared" si="183"/>
        <v>0</v>
      </c>
      <c r="Q1088" t="e">
        <f t="shared" si="184"/>
        <v>#DIV/0!</v>
      </c>
      <c r="R1088" s="80" t="e">
        <f t="shared" si="185"/>
        <v>#DIV/0!</v>
      </c>
      <c r="S1088">
        <f t="shared" si="186"/>
        <v>0</v>
      </c>
    </row>
    <row r="1089" spans="2:21" x14ac:dyDescent="0.25">
      <c r="B1089" s="84">
        <f t="shared" si="176"/>
        <v>0</v>
      </c>
      <c r="D1089" t="e">
        <f t="shared" si="177"/>
        <v>#N/A</v>
      </c>
      <c r="E1089" s="85"/>
      <c r="F1089"/>
      <c r="I1089" s="84" t="e">
        <f t="shared" si="178"/>
        <v>#DIV/0!</v>
      </c>
      <c r="J1089" s="84" t="str">
        <f t="shared" si="179"/>
        <v>NONE</v>
      </c>
      <c r="K1089" s="84"/>
      <c r="L1089" s="83">
        <f t="shared" si="180"/>
        <v>0</v>
      </c>
      <c r="M1089" s="82" t="str">
        <f t="shared" si="181"/>
        <v/>
      </c>
      <c r="N1089">
        <f t="shared" si="182"/>
        <v>0</v>
      </c>
      <c r="O1089">
        <f t="shared" si="183"/>
        <v>0</v>
      </c>
      <c r="Q1089" t="e">
        <f t="shared" si="184"/>
        <v>#DIV/0!</v>
      </c>
      <c r="R1089" s="80" t="e">
        <f t="shared" si="185"/>
        <v>#DIV/0!</v>
      </c>
      <c r="S1089">
        <f t="shared" si="186"/>
        <v>0</v>
      </c>
    </row>
    <row r="1090" spans="2:21" x14ac:dyDescent="0.25">
      <c r="B1090" s="84">
        <f t="shared" si="176"/>
        <v>0</v>
      </c>
      <c r="D1090" t="e">
        <f t="shared" si="177"/>
        <v>#N/A</v>
      </c>
      <c r="E1090" s="85"/>
      <c r="F1090"/>
      <c r="I1090" s="84" t="e">
        <f t="shared" si="178"/>
        <v>#DIV/0!</v>
      </c>
      <c r="J1090" s="84" t="str">
        <f t="shared" si="179"/>
        <v>NONE</v>
      </c>
      <c r="K1090" s="84"/>
      <c r="L1090" s="83">
        <f t="shared" si="180"/>
        <v>0</v>
      </c>
      <c r="M1090" s="82" t="str">
        <f t="shared" si="181"/>
        <v/>
      </c>
      <c r="N1090">
        <f t="shared" si="182"/>
        <v>0</v>
      </c>
      <c r="O1090">
        <f t="shared" si="183"/>
        <v>0</v>
      </c>
      <c r="Q1090" t="e">
        <f t="shared" si="184"/>
        <v>#DIV/0!</v>
      </c>
      <c r="R1090" s="80" t="e">
        <f t="shared" si="185"/>
        <v>#DIV/0!</v>
      </c>
      <c r="S1090">
        <f t="shared" si="186"/>
        <v>0</v>
      </c>
    </row>
    <row r="1091" spans="2:21" x14ac:dyDescent="0.25">
      <c r="B1091" s="84">
        <f t="shared" ref="B1091:B1154" si="188">ROUND(L1091,3)</f>
        <v>0</v>
      </c>
      <c r="D1091" t="e">
        <f t="shared" ref="D1091:D1154" si="189">ROUND(IF(F1091=4,IF(C1091&gt;10,(1*$Y$6+2*$Y$7+7*$Y$8+(C1091-10)*$Y$9)/C1091,IF(C1091&gt;3,(1*$Y$6+2*$Y$7+(C1091-3)*$Y$8)/C1091,IF(C1091&gt;1,(1*$Y$6+(C1091-1)*$Y$7)/C1091,$Y$6))),VLOOKUP(F1091,$W$3:$Y$11,3,FALSE)),2)</f>
        <v>#N/A</v>
      </c>
      <c r="E1091" s="85"/>
      <c r="F1091"/>
      <c r="I1091" s="84" t="e">
        <f t="shared" ref="I1091:I1154" si="190">ROUND(H1091/G1091,3)</f>
        <v>#DIV/0!</v>
      </c>
      <c r="J1091" s="84" t="str">
        <f t="shared" ref="J1091:J1154" si="191">IF(C1091=0,"NONE",IF(B1091&gt;C1091,"CHECK",""))</f>
        <v>NONE</v>
      </c>
      <c r="K1091" s="84"/>
      <c r="L1091" s="83">
        <f t="shared" ref="L1091:L1154" si="192">IF(C1091=0,H1091,IF(AND(2&lt;G1091,G1091&lt;15),IF(ABS(G1091-C1091)&gt;2,H1091,IF(I1091=1,I1091*C1091,IF(H1091&lt;C1091,H1091,I1091*C1091))),IF(G1091&lt;2,IF(AND(ABS(G1091-C1091)/G1091&gt;=0.4,ABS(G1091-C1091)&gt;=0.2),H1091,I1091*C1091),IF(ABS(G1091-C1091)/G1091&gt;0.15,H1091,IF(I1091=1,I1091*C1091,IF(H1091&lt;C1091,H1091,I1091*C1091))))))</f>
        <v>0</v>
      </c>
      <c r="M1091" s="82" t="str">
        <f t="shared" ref="M1091:M1154" si="193">IF(LEFT(RIGHT(A1091,6),1)= "9", "PERSONAL PROPERTY", "")</f>
        <v/>
      </c>
      <c r="N1091">
        <f t="shared" ref="N1091:N1154" si="194">IF(B1091&gt;C1091,1,0)</f>
        <v>0</v>
      </c>
      <c r="O1091">
        <f t="shared" ref="O1091:O1154" si="195">ABS(B1091-H1091)</f>
        <v>0</v>
      </c>
      <c r="Q1091" t="e">
        <f t="shared" ref="Q1091:Q1154" si="196">IF(ABS(C1091-G1091)/G1091&gt;0.1,1,0)</f>
        <v>#DIV/0!</v>
      </c>
      <c r="R1091" s="80" t="e">
        <f t="shared" ref="R1091:R1154" si="197">ABS(C1091-G1091)/G1091</f>
        <v>#DIV/0!</v>
      </c>
      <c r="S1091">
        <f t="shared" ref="S1091:S1154" si="198">ABS(C1091-G1091)</f>
        <v>0</v>
      </c>
    </row>
    <row r="1092" spans="2:21" x14ac:dyDescent="0.25">
      <c r="B1092" s="84">
        <f t="shared" si="188"/>
        <v>0</v>
      </c>
      <c r="D1092" t="e">
        <f t="shared" si="189"/>
        <v>#N/A</v>
      </c>
      <c r="E1092" s="85"/>
      <c r="F1092"/>
      <c r="I1092" s="84" t="e">
        <f t="shared" si="190"/>
        <v>#DIV/0!</v>
      </c>
      <c r="J1092" s="84" t="str">
        <f t="shared" si="191"/>
        <v>NONE</v>
      </c>
      <c r="K1092" s="84"/>
      <c r="L1092" s="83">
        <f t="shared" si="192"/>
        <v>0</v>
      </c>
      <c r="M1092" s="82" t="str">
        <f t="shared" si="193"/>
        <v/>
      </c>
      <c r="N1092">
        <f t="shared" si="194"/>
        <v>0</v>
      </c>
      <c r="O1092">
        <f t="shared" si="195"/>
        <v>0</v>
      </c>
      <c r="Q1092" t="e">
        <f t="shared" si="196"/>
        <v>#DIV/0!</v>
      </c>
      <c r="R1092" s="80" t="e">
        <f t="shared" si="197"/>
        <v>#DIV/0!</v>
      </c>
      <c r="S1092">
        <f t="shared" si="198"/>
        <v>0</v>
      </c>
    </row>
    <row r="1093" spans="2:21" x14ac:dyDescent="0.25">
      <c r="B1093" s="84">
        <f t="shared" si="188"/>
        <v>0</v>
      </c>
      <c r="D1093" t="e">
        <f t="shared" si="189"/>
        <v>#N/A</v>
      </c>
      <c r="E1093" s="85"/>
      <c r="F1093"/>
      <c r="I1093" s="84" t="e">
        <f t="shared" si="190"/>
        <v>#DIV/0!</v>
      </c>
      <c r="J1093" s="84" t="str">
        <f t="shared" si="191"/>
        <v>NONE</v>
      </c>
      <c r="K1093" s="84"/>
      <c r="L1093" s="83">
        <f t="shared" si="192"/>
        <v>0</v>
      </c>
      <c r="M1093" s="82" t="str">
        <f t="shared" si="193"/>
        <v/>
      </c>
      <c r="N1093">
        <f t="shared" si="194"/>
        <v>0</v>
      </c>
      <c r="O1093">
        <f t="shared" si="195"/>
        <v>0</v>
      </c>
      <c r="Q1093" t="e">
        <f t="shared" si="196"/>
        <v>#DIV/0!</v>
      </c>
      <c r="R1093" s="80" t="e">
        <f t="shared" si="197"/>
        <v>#DIV/0!</v>
      </c>
      <c r="S1093">
        <f t="shared" si="198"/>
        <v>0</v>
      </c>
    </row>
    <row r="1094" spans="2:21" x14ac:dyDescent="0.25">
      <c r="B1094" s="84">
        <f t="shared" si="188"/>
        <v>0</v>
      </c>
      <c r="D1094" t="e">
        <f t="shared" si="189"/>
        <v>#N/A</v>
      </c>
      <c r="E1094" s="85"/>
      <c r="F1094"/>
      <c r="I1094" s="84" t="e">
        <f t="shared" si="190"/>
        <v>#DIV/0!</v>
      </c>
      <c r="J1094" s="84" t="str">
        <f t="shared" si="191"/>
        <v>NONE</v>
      </c>
      <c r="K1094" s="84"/>
      <c r="L1094" s="83">
        <f t="shared" si="192"/>
        <v>0</v>
      </c>
      <c r="M1094" s="82" t="str">
        <f t="shared" si="193"/>
        <v/>
      </c>
      <c r="N1094">
        <f t="shared" si="194"/>
        <v>0</v>
      </c>
      <c r="O1094">
        <f t="shared" si="195"/>
        <v>0</v>
      </c>
      <c r="Q1094" t="e">
        <f t="shared" si="196"/>
        <v>#DIV/0!</v>
      </c>
      <c r="R1094" s="80" t="e">
        <f t="shared" si="197"/>
        <v>#DIV/0!</v>
      </c>
      <c r="S1094">
        <f t="shared" si="198"/>
        <v>0</v>
      </c>
    </row>
    <row r="1095" spans="2:21" x14ac:dyDescent="0.25">
      <c r="B1095" s="84">
        <f t="shared" si="188"/>
        <v>0</v>
      </c>
      <c r="D1095" t="e">
        <f t="shared" si="189"/>
        <v>#N/A</v>
      </c>
      <c r="E1095" s="85"/>
      <c r="F1095"/>
      <c r="I1095" s="84" t="e">
        <f t="shared" si="190"/>
        <v>#DIV/0!</v>
      </c>
      <c r="J1095" s="84" t="str">
        <f t="shared" si="191"/>
        <v>NONE</v>
      </c>
      <c r="K1095" s="84"/>
      <c r="L1095" s="83">
        <f t="shared" si="192"/>
        <v>0</v>
      </c>
      <c r="M1095" s="82" t="str">
        <f t="shared" si="193"/>
        <v/>
      </c>
      <c r="N1095">
        <f t="shared" si="194"/>
        <v>0</v>
      </c>
      <c r="O1095">
        <f t="shared" si="195"/>
        <v>0</v>
      </c>
      <c r="Q1095" t="e">
        <f t="shared" si="196"/>
        <v>#DIV/0!</v>
      </c>
      <c r="R1095" s="80" t="e">
        <f t="shared" si="197"/>
        <v>#DIV/0!</v>
      </c>
      <c r="S1095">
        <f t="shared" si="198"/>
        <v>0</v>
      </c>
    </row>
    <row r="1096" spans="2:21" x14ac:dyDescent="0.25">
      <c r="B1096" s="84">
        <f t="shared" si="188"/>
        <v>0</v>
      </c>
      <c r="D1096" t="e">
        <f t="shared" si="189"/>
        <v>#N/A</v>
      </c>
      <c r="E1096" s="85"/>
      <c r="F1096"/>
      <c r="I1096" s="84" t="e">
        <f t="shared" si="190"/>
        <v>#DIV/0!</v>
      </c>
      <c r="J1096" s="84" t="str">
        <f t="shared" si="191"/>
        <v>NONE</v>
      </c>
      <c r="K1096" s="84"/>
      <c r="L1096" s="83">
        <f t="shared" si="192"/>
        <v>0</v>
      </c>
      <c r="M1096" s="82" t="str">
        <f t="shared" si="193"/>
        <v/>
      </c>
      <c r="N1096">
        <f t="shared" si="194"/>
        <v>0</v>
      </c>
      <c r="O1096">
        <f t="shared" si="195"/>
        <v>0</v>
      </c>
      <c r="Q1096" t="e">
        <f t="shared" si="196"/>
        <v>#DIV/0!</v>
      </c>
      <c r="R1096" s="80" t="e">
        <f t="shared" si="197"/>
        <v>#DIV/0!</v>
      </c>
      <c r="S1096">
        <f t="shared" si="198"/>
        <v>0</v>
      </c>
    </row>
    <row r="1097" spans="2:21" x14ac:dyDescent="0.25">
      <c r="B1097" s="84">
        <f t="shared" si="188"/>
        <v>0</v>
      </c>
      <c r="D1097" t="e">
        <f t="shared" si="189"/>
        <v>#N/A</v>
      </c>
      <c r="E1097" s="85"/>
      <c r="F1097"/>
      <c r="I1097" s="84" t="e">
        <f t="shared" si="190"/>
        <v>#DIV/0!</v>
      </c>
      <c r="J1097" s="84" t="str">
        <f t="shared" si="191"/>
        <v>NONE</v>
      </c>
      <c r="K1097" s="84"/>
      <c r="L1097" s="83">
        <f t="shared" si="192"/>
        <v>0</v>
      </c>
      <c r="M1097" s="82" t="str">
        <f t="shared" si="193"/>
        <v/>
      </c>
      <c r="N1097">
        <f t="shared" si="194"/>
        <v>0</v>
      </c>
      <c r="O1097">
        <f t="shared" si="195"/>
        <v>0</v>
      </c>
      <c r="Q1097" t="e">
        <f t="shared" si="196"/>
        <v>#DIV/0!</v>
      </c>
      <c r="R1097" s="80" t="e">
        <f t="shared" si="197"/>
        <v>#DIV/0!</v>
      </c>
      <c r="S1097">
        <f t="shared" si="198"/>
        <v>0</v>
      </c>
    </row>
    <row r="1098" spans="2:21" x14ac:dyDescent="0.25">
      <c r="B1098" s="84">
        <f t="shared" si="188"/>
        <v>0</v>
      </c>
      <c r="D1098" t="e">
        <f t="shared" si="189"/>
        <v>#N/A</v>
      </c>
      <c r="E1098" s="85"/>
      <c r="F1098"/>
      <c r="I1098" s="84" t="e">
        <f t="shared" si="190"/>
        <v>#DIV/0!</v>
      </c>
      <c r="J1098" s="84" t="str">
        <f t="shared" si="191"/>
        <v>NONE</v>
      </c>
      <c r="K1098" s="84"/>
      <c r="L1098" s="83">
        <f t="shared" si="192"/>
        <v>0</v>
      </c>
      <c r="M1098" s="82" t="str">
        <f t="shared" si="193"/>
        <v/>
      </c>
      <c r="N1098">
        <f t="shared" si="194"/>
        <v>0</v>
      </c>
      <c r="O1098">
        <f t="shared" si="195"/>
        <v>0</v>
      </c>
      <c r="Q1098" t="e">
        <f t="shared" si="196"/>
        <v>#DIV/0!</v>
      </c>
      <c r="R1098" s="80" t="e">
        <f t="shared" si="197"/>
        <v>#DIV/0!</v>
      </c>
      <c r="S1098">
        <f t="shared" si="198"/>
        <v>0</v>
      </c>
      <c r="U1098">
        <f>IF(J1098="CHECK",1,0)</f>
        <v>0</v>
      </c>
    </row>
    <row r="1099" spans="2:21" x14ac:dyDescent="0.25">
      <c r="B1099" s="84">
        <f t="shared" si="188"/>
        <v>0</v>
      </c>
      <c r="D1099" t="e">
        <f t="shared" si="189"/>
        <v>#N/A</v>
      </c>
      <c r="E1099" s="85"/>
      <c r="F1099"/>
      <c r="I1099" s="84" t="e">
        <f t="shared" si="190"/>
        <v>#DIV/0!</v>
      </c>
      <c r="J1099" s="84" t="str">
        <f t="shared" si="191"/>
        <v>NONE</v>
      </c>
      <c r="K1099" s="84"/>
      <c r="L1099" s="83">
        <f t="shared" si="192"/>
        <v>0</v>
      </c>
      <c r="M1099" s="82" t="str">
        <f t="shared" si="193"/>
        <v/>
      </c>
      <c r="N1099">
        <f t="shared" si="194"/>
        <v>0</v>
      </c>
      <c r="O1099">
        <f t="shared" si="195"/>
        <v>0</v>
      </c>
      <c r="Q1099" t="e">
        <f t="shared" si="196"/>
        <v>#DIV/0!</v>
      </c>
      <c r="R1099" s="80" t="e">
        <f t="shared" si="197"/>
        <v>#DIV/0!</v>
      </c>
      <c r="S1099">
        <f t="shared" si="198"/>
        <v>0</v>
      </c>
      <c r="U1099">
        <f>IF(J1099="CHECK",1,0)</f>
        <v>0</v>
      </c>
    </row>
    <row r="1100" spans="2:21" x14ac:dyDescent="0.25">
      <c r="B1100" s="84">
        <f t="shared" si="188"/>
        <v>0</v>
      </c>
      <c r="D1100" t="e">
        <f t="shared" si="189"/>
        <v>#N/A</v>
      </c>
      <c r="E1100" s="85"/>
      <c r="F1100"/>
      <c r="I1100" s="84" t="e">
        <f t="shared" si="190"/>
        <v>#DIV/0!</v>
      </c>
      <c r="J1100" s="84" t="str">
        <f t="shared" si="191"/>
        <v>NONE</v>
      </c>
      <c r="K1100" s="84"/>
      <c r="L1100" s="83">
        <f t="shared" si="192"/>
        <v>0</v>
      </c>
      <c r="M1100" s="82" t="str">
        <f t="shared" si="193"/>
        <v/>
      </c>
      <c r="N1100">
        <f t="shared" si="194"/>
        <v>0</v>
      </c>
      <c r="O1100">
        <f t="shared" si="195"/>
        <v>0</v>
      </c>
      <c r="Q1100" t="e">
        <f t="shared" si="196"/>
        <v>#DIV/0!</v>
      </c>
      <c r="R1100" s="80" t="e">
        <f t="shared" si="197"/>
        <v>#DIV/0!</v>
      </c>
      <c r="S1100">
        <f t="shared" si="198"/>
        <v>0</v>
      </c>
      <c r="U1100">
        <f>IF(J1100="CHECK",1,0)</f>
        <v>0</v>
      </c>
    </row>
    <row r="1101" spans="2:21" x14ac:dyDescent="0.25">
      <c r="B1101" s="84">
        <f t="shared" si="188"/>
        <v>0</v>
      </c>
      <c r="D1101" t="e">
        <f t="shared" si="189"/>
        <v>#N/A</v>
      </c>
      <c r="E1101" s="85"/>
      <c r="F1101"/>
      <c r="I1101" s="84" t="e">
        <f t="shared" si="190"/>
        <v>#DIV/0!</v>
      </c>
      <c r="J1101" s="84" t="str">
        <f t="shared" si="191"/>
        <v>NONE</v>
      </c>
      <c r="K1101" s="84"/>
      <c r="L1101" s="83">
        <f t="shared" si="192"/>
        <v>0</v>
      </c>
      <c r="M1101" s="82" t="str">
        <f t="shared" si="193"/>
        <v/>
      </c>
      <c r="N1101">
        <f t="shared" si="194"/>
        <v>0</v>
      </c>
      <c r="O1101">
        <f t="shared" si="195"/>
        <v>0</v>
      </c>
      <c r="Q1101" t="e">
        <f t="shared" si="196"/>
        <v>#DIV/0!</v>
      </c>
      <c r="R1101" s="80" t="e">
        <f t="shared" si="197"/>
        <v>#DIV/0!</v>
      </c>
      <c r="S1101">
        <f t="shared" si="198"/>
        <v>0</v>
      </c>
      <c r="U1101">
        <f>IF(J1101="CHECK",1,0)</f>
        <v>0</v>
      </c>
    </row>
    <row r="1102" spans="2:21" x14ac:dyDescent="0.25">
      <c r="B1102" s="84">
        <f t="shared" si="188"/>
        <v>0</v>
      </c>
      <c r="D1102" t="e">
        <f t="shared" si="189"/>
        <v>#N/A</v>
      </c>
      <c r="E1102" s="85"/>
      <c r="F1102"/>
      <c r="I1102" s="84" t="e">
        <f t="shared" si="190"/>
        <v>#DIV/0!</v>
      </c>
      <c r="J1102" s="84" t="str">
        <f t="shared" si="191"/>
        <v>NONE</v>
      </c>
      <c r="K1102" s="84"/>
      <c r="L1102" s="83">
        <f t="shared" si="192"/>
        <v>0</v>
      </c>
      <c r="M1102" s="82" t="str">
        <f t="shared" si="193"/>
        <v/>
      </c>
      <c r="N1102">
        <f t="shared" si="194"/>
        <v>0</v>
      </c>
      <c r="O1102">
        <f t="shared" si="195"/>
        <v>0</v>
      </c>
      <c r="Q1102" t="e">
        <f t="shared" si="196"/>
        <v>#DIV/0!</v>
      </c>
      <c r="R1102" s="80" t="e">
        <f t="shared" si="197"/>
        <v>#DIV/0!</v>
      </c>
      <c r="S1102">
        <f t="shared" si="198"/>
        <v>0</v>
      </c>
    </row>
    <row r="1103" spans="2:21" x14ac:dyDescent="0.25">
      <c r="B1103" s="84">
        <f t="shared" si="188"/>
        <v>0</v>
      </c>
      <c r="D1103" t="e">
        <f t="shared" si="189"/>
        <v>#N/A</v>
      </c>
      <c r="E1103" s="85"/>
      <c r="F1103"/>
      <c r="I1103" s="84" t="e">
        <f t="shared" si="190"/>
        <v>#DIV/0!</v>
      </c>
      <c r="J1103" s="84" t="str">
        <f t="shared" si="191"/>
        <v>NONE</v>
      </c>
      <c r="K1103" s="84"/>
      <c r="L1103" s="83">
        <f t="shared" si="192"/>
        <v>0</v>
      </c>
      <c r="M1103" s="82" t="str">
        <f t="shared" si="193"/>
        <v/>
      </c>
      <c r="N1103">
        <f t="shared" si="194"/>
        <v>0</v>
      </c>
      <c r="O1103">
        <f t="shared" si="195"/>
        <v>0</v>
      </c>
      <c r="Q1103" t="e">
        <f t="shared" si="196"/>
        <v>#DIV/0!</v>
      </c>
      <c r="R1103" s="80" t="e">
        <f t="shared" si="197"/>
        <v>#DIV/0!</v>
      </c>
      <c r="S1103">
        <f t="shared" si="198"/>
        <v>0</v>
      </c>
    </row>
    <row r="1104" spans="2:21" x14ac:dyDescent="0.25">
      <c r="B1104" s="84">
        <f t="shared" si="188"/>
        <v>0</v>
      </c>
      <c r="D1104" t="e">
        <f t="shared" si="189"/>
        <v>#N/A</v>
      </c>
      <c r="E1104" s="85"/>
      <c r="F1104"/>
      <c r="I1104" s="84" t="e">
        <f t="shared" si="190"/>
        <v>#DIV/0!</v>
      </c>
      <c r="J1104" s="84" t="str">
        <f t="shared" si="191"/>
        <v>NONE</v>
      </c>
      <c r="K1104" s="84"/>
      <c r="L1104" s="83">
        <f t="shared" si="192"/>
        <v>0</v>
      </c>
      <c r="M1104" s="82" t="str">
        <f t="shared" si="193"/>
        <v/>
      </c>
      <c r="N1104">
        <f t="shared" si="194"/>
        <v>0</v>
      </c>
      <c r="O1104">
        <f t="shared" si="195"/>
        <v>0</v>
      </c>
      <c r="Q1104" t="e">
        <f t="shared" si="196"/>
        <v>#DIV/0!</v>
      </c>
      <c r="R1104" s="80" t="e">
        <f t="shared" si="197"/>
        <v>#DIV/0!</v>
      </c>
      <c r="S1104">
        <f t="shared" si="198"/>
        <v>0</v>
      </c>
    </row>
    <row r="1105" spans="2:21" x14ac:dyDescent="0.25">
      <c r="B1105" s="84">
        <f t="shared" si="188"/>
        <v>0</v>
      </c>
      <c r="D1105" t="e">
        <f t="shared" si="189"/>
        <v>#N/A</v>
      </c>
      <c r="E1105" s="85"/>
      <c r="F1105"/>
      <c r="I1105" s="84" t="e">
        <f t="shared" si="190"/>
        <v>#DIV/0!</v>
      </c>
      <c r="J1105" s="84" t="str">
        <f t="shared" si="191"/>
        <v>NONE</v>
      </c>
      <c r="K1105" s="84"/>
      <c r="L1105" s="83">
        <f t="shared" si="192"/>
        <v>0</v>
      </c>
      <c r="M1105" s="82" t="str">
        <f t="shared" si="193"/>
        <v/>
      </c>
      <c r="N1105">
        <f t="shared" si="194"/>
        <v>0</v>
      </c>
      <c r="O1105">
        <f t="shared" si="195"/>
        <v>0</v>
      </c>
      <c r="Q1105" t="e">
        <f t="shared" si="196"/>
        <v>#DIV/0!</v>
      </c>
      <c r="R1105" s="80" t="e">
        <f t="shared" si="197"/>
        <v>#DIV/0!</v>
      </c>
      <c r="S1105">
        <f t="shared" si="198"/>
        <v>0</v>
      </c>
    </row>
    <row r="1106" spans="2:21" x14ac:dyDescent="0.25">
      <c r="B1106" s="84">
        <f t="shared" si="188"/>
        <v>0</v>
      </c>
      <c r="D1106" t="e">
        <f t="shared" si="189"/>
        <v>#N/A</v>
      </c>
      <c r="E1106" s="85"/>
      <c r="F1106"/>
      <c r="I1106" s="84" t="e">
        <f t="shared" si="190"/>
        <v>#DIV/0!</v>
      </c>
      <c r="J1106" s="84" t="str">
        <f t="shared" si="191"/>
        <v>NONE</v>
      </c>
      <c r="K1106" s="84"/>
      <c r="L1106" s="83">
        <f t="shared" si="192"/>
        <v>0</v>
      </c>
      <c r="M1106" s="82" t="str">
        <f t="shared" si="193"/>
        <v/>
      </c>
      <c r="N1106">
        <f t="shared" si="194"/>
        <v>0</v>
      </c>
      <c r="O1106">
        <f t="shared" si="195"/>
        <v>0</v>
      </c>
      <c r="Q1106" t="e">
        <f t="shared" si="196"/>
        <v>#DIV/0!</v>
      </c>
      <c r="R1106" s="80" t="e">
        <f t="shared" si="197"/>
        <v>#DIV/0!</v>
      </c>
      <c r="S1106">
        <f t="shared" si="198"/>
        <v>0</v>
      </c>
    </row>
    <row r="1107" spans="2:21" x14ac:dyDescent="0.25">
      <c r="B1107" s="84">
        <f t="shared" si="188"/>
        <v>0</v>
      </c>
      <c r="D1107" t="e">
        <f t="shared" si="189"/>
        <v>#N/A</v>
      </c>
      <c r="E1107" s="85"/>
      <c r="F1107"/>
      <c r="I1107" s="84" t="e">
        <f t="shared" si="190"/>
        <v>#DIV/0!</v>
      </c>
      <c r="J1107" s="84" t="str">
        <f t="shared" si="191"/>
        <v>NONE</v>
      </c>
      <c r="K1107" s="84"/>
      <c r="L1107" s="83">
        <f t="shared" si="192"/>
        <v>0</v>
      </c>
      <c r="M1107" s="82" t="str">
        <f t="shared" si="193"/>
        <v/>
      </c>
      <c r="N1107">
        <f t="shared" si="194"/>
        <v>0</v>
      </c>
      <c r="O1107">
        <f t="shared" si="195"/>
        <v>0</v>
      </c>
      <c r="Q1107" t="e">
        <f t="shared" si="196"/>
        <v>#DIV/0!</v>
      </c>
      <c r="R1107" s="80" t="e">
        <f t="shared" si="197"/>
        <v>#DIV/0!</v>
      </c>
      <c r="S1107">
        <f t="shared" si="198"/>
        <v>0</v>
      </c>
    </row>
    <row r="1108" spans="2:21" x14ac:dyDescent="0.25">
      <c r="B1108" s="84">
        <f t="shared" si="188"/>
        <v>0</v>
      </c>
      <c r="D1108" t="e">
        <f t="shared" si="189"/>
        <v>#N/A</v>
      </c>
      <c r="E1108" s="85"/>
      <c r="F1108"/>
      <c r="I1108" s="84" t="e">
        <f t="shared" si="190"/>
        <v>#DIV/0!</v>
      </c>
      <c r="J1108" s="84" t="str">
        <f t="shared" si="191"/>
        <v>NONE</v>
      </c>
      <c r="K1108" s="84"/>
      <c r="L1108" s="83">
        <f t="shared" si="192"/>
        <v>0</v>
      </c>
      <c r="M1108" s="82" t="str">
        <f t="shared" si="193"/>
        <v/>
      </c>
      <c r="N1108">
        <f t="shared" si="194"/>
        <v>0</v>
      </c>
      <c r="O1108">
        <f t="shared" si="195"/>
        <v>0</v>
      </c>
      <c r="Q1108" t="e">
        <f t="shared" si="196"/>
        <v>#DIV/0!</v>
      </c>
      <c r="R1108" s="80" t="e">
        <f t="shared" si="197"/>
        <v>#DIV/0!</v>
      </c>
      <c r="S1108">
        <f t="shared" si="198"/>
        <v>0</v>
      </c>
    </row>
    <row r="1109" spans="2:21" x14ac:dyDescent="0.25">
      <c r="B1109" s="84">
        <f t="shared" si="188"/>
        <v>0</v>
      </c>
      <c r="D1109" t="e">
        <f t="shared" si="189"/>
        <v>#N/A</v>
      </c>
      <c r="E1109" s="85"/>
      <c r="F1109"/>
      <c r="I1109" s="84" t="e">
        <f t="shared" si="190"/>
        <v>#DIV/0!</v>
      </c>
      <c r="J1109" s="84" t="str">
        <f t="shared" si="191"/>
        <v>NONE</v>
      </c>
      <c r="K1109" s="84"/>
      <c r="L1109" s="83">
        <f t="shared" si="192"/>
        <v>0</v>
      </c>
      <c r="M1109" s="82" t="str">
        <f t="shared" si="193"/>
        <v/>
      </c>
      <c r="N1109">
        <f t="shared" si="194"/>
        <v>0</v>
      </c>
      <c r="O1109">
        <f t="shared" si="195"/>
        <v>0</v>
      </c>
      <c r="Q1109" t="e">
        <f t="shared" si="196"/>
        <v>#DIV/0!</v>
      </c>
      <c r="R1109" s="80" t="e">
        <f t="shared" si="197"/>
        <v>#DIV/0!</v>
      </c>
      <c r="S1109">
        <f t="shared" si="198"/>
        <v>0</v>
      </c>
      <c r="U1109">
        <f>IF(J1109="CHECK",1,0)</f>
        <v>0</v>
      </c>
    </row>
    <row r="1110" spans="2:21" x14ac:dyDescent="0.25">
      <c r="B1110" s="84">
        <f t="shared" si="188"/>
        <v>0</v>
      </c>
      <c r="D1110" t="e">
        <f t="shared" si="189"/>
        <v>#N/A</v>
      </c>
      <c r="E1110" s="85"/>
      <c r="F1110"/>
      <c r="I1110" s="84" t="e">
        <f t="shared" si="190"/>
        <v>#DIV/0!</v>
      </c>
      <c r="J1110" s="84" t="str">
        <f t="shared" si="191"/>
        <v>NONE</v>
      </c>
      <c r="K1110" s="84"/>
      <c r="L1110" s="83">
        <f t="shared" si="192"/>
        <v>0</v>
      </c>
      <c r="M1110" s="82" t="str">
        <f t="shared" si="193"/>
        <v/>
      </c>
      <c r="N1110">
        <f t="shared" si="194"/>
        <v>0</v>
      </c>
      <c r="O1110">
        <f t="shared" si="195"/>
        <v>0</v>
      </c>
      <c r="Q1110" t="e">
        <f t="shared" si="196"/>
        <v>#DIV/0!</v>
      </c>
      <c r="R1110" s="80" t="e">
        <f t="shared" si="197"/>
        <v>#DIV/0!</v>
      </c>
      <c r="S1110">
        <f t="shared" si="198"/>
        <v>0</v>
      </c>
    </row>
    <row r="1111" spans="2:21" x14ac:dyDescent="0.25">
      <c r="B1111" s="84">
        <f t="shared" si="188"/>
        <v>0</v>
      </c>
      <c r="D1111" t="e">
        <f t="shared" si="189"/>
        <v>#N/A</v>
      </c>
      <c r="E1111" s="85"/>
      <c r="F1111"/>
      <c r="I1111" s="84" t="e">
        <f t="shared" si="190"/>
        <v>#DIV/0!</v>
      </c>
      <c r="J1111" s="84" t="str">
        <f t="shared" si="191"/>
        <v>NONE</v>
      </c>
      <c r="K1111" s="84"/>
      <c r="L1111" s="83">
        <f t="shared" si="192"/>
        <v>0</v>
      </c>
      <c r="M1111" s="82" t="str">
        <f t="shared" si="193"/>
        <v/>
      </c>
      <c r="N1111">
        <f t="shared" si="194"/>
        <v>0</v>
      </c>
      <c r="O1111">
        <f t="shared" si="195"/>
        <v>0</v>
      </c>
      <c r="Q1111" t="e">
        <f t="shared" si="196"/>
        <v>#DIV/0!</v>
      </c>
      <c r="R1111" s="80" t="e">
        <f t="shared" si="197"/>
        <v>#DIV/0!</v>
      </c>
      <c r="S1111">
        <f t="shared" si="198"/>
        <v>0</v>
      </c>
      <c r="U1111">
        <f>IF(J1111="CHECK",1,0)</f>
        <v>0</v>
      </c>
    </row>
    <row r="1112" spans="2:21" x14ac:dyDescent="0.25">
      <c r="B1112" s="84">
        <f t="shared" si="188"/>
        <v>0</v>
      </c>
      <c r="D1112" t="e">
        <f t="shared" si="189"/>
        <v>#N/A</v>
      </c>
      <c r="E1112" s="85"/>
      <c r="F1112"/>
      <c r="I1112" s="84" t="e">
        <f t="shared" si="190"/>
        <v>#DIV/0!</v>
      </c>
      <c r="J1112" s="84" t="str">
        <f t="shared" si="191"/>
        <v>NONE</v>
      </c>
      <c r="K1112" s="84"/>
      <c r="L1112" s="83">
        <f t="shared" si="192"/>
        <v>0</v>
      </c>
      <c r="M1112" s="82" t="str">
        <f t="shared" si="193"/>
        <v/>
      </c>
      <c r="N1112">
        <f t="shared" si="194"/>
        <v>0</v>
      </c>
      <c r="O1112">
        <f t="shared" si="195"/>
        <v>0</v>
      </c>
      <c r="Q1112" t="e">
        <f t="shared" si="196"/>
        <v>#DIV/0!</v>
      </c>
      <c r="R1112" s="80" t="e">
        <f t="shared" si="197"/>
        <v>#DIV/0!</v>
      </c>
      <c r="S1112">
        <f t="shared" si="198"/>
        <v>0</v>
      </c>
      <c r="U1112">
        <f>IF(J1112="CHECK",1,0)</f>
        <v>0</v>
      </c>
    </row>
    <row r="1113" spans="2:21" x14ac:dyDescent="0.25">
      <c r="B1113" s="84">
        <f t="shared" si="188"/>
        <v>0</v>
      </c>
      <c r="D1113" t="e">
        <f t="shared" si="189"/>
        <v>#N/A</v>
      </c>
      <c r="E1113" s="85"/>
      <c r="F1113"/>
      <c r="I1113" s="84" t="e">
        <f t="shared" si="190"/>
        <v>#DIV/0!</v>
      </c>
      <c r="J1113" s="84" t="str">
        <f t="shared" si="191"/>
        <v>NONE</v>
      </c>
      <c r="K1113" s="84"/>
      <c r="L1113" s="83">
        <f t="shared" si="192"/>
        <v>0</v>
      </c>
      <c r="M1113" s="82" t="str">
        <f t="shared" si="193"/>
        <v/>
      </c>
      <c r="N1113">
        <f t="shared" si="194"/>
        <v>0</v>
      </c>
      <c r="O1113">
        <f t="shared" si="195"/>
        <v>0</v>
      </c>
      <c r="Q1113" t="e">
        <f t="shared" si="196"/>
        <v>#DIV/0!</v>
      </c>
      <c r="R1113" s="80" t="e">
        <f t="shared" si="197"/>
        <v>#DIV/0!</v>
      </c>
      <c r="S1113">
        <f t="shared" si="198"/>
        <v>0</v>
      </c>
    </row>
    <row r="1114" spans="2:21" x14ac:dyDescent="0.25">
      <c r="B1114" s="84">
        <f t="shared" si="188"/>
        <v>0</v>
      </c>
      <c r="D1114" t="e">
        <f t="shared" si="189"/>
        <v>#N/A</v>
      </c>
      <c r="E1114" s="85"/>
      <c r="F1114"/>
      <c r="I1114" s="84" t="e">
        <f t="shared" si="190"/>
        <v>#DIV/0!</v>
      </c>
      <c r="J1114" s="84" t="str">
        <f t="shared" si="191"/>
        <v>NONE</v>
      </c>
      <c r="K1114" s="84"/>
      <c r="L1114" s="83">
        <f t="shared" si="192"/>
        <v>0</v>
      </c>
      <c r="M1114" s="82" t="str">
        <f t="shared" si="193"/>
        <v/>
      </c>
      <c r="N1114">
        <f t="shared" si="194"/>
        <v>0</v>
      </c>
      <c r="O1114">
        <f t="shared" si="195"/>
        <v>0</v>
      </c>
      <c r="Q1114" t="e">
        <f t="shared" si="196"/>
        <v>#DIV/0!</v>
      </c>
      <c r="R1114" s="80" t="e">
        <f t="shared" si="197"/>
        <v>#DIV/0!</v>
      </c>
      <c r="S1114">
        <f t="shared" si="198"/>
        <v>0</v>
      </c>
      <c r="U1114">
        <f>IF(J1114="CHECK",1,0)</f>
        <v>0</v>
      </c>
    </row>
    <row r="1115" spans="2:21" x14ac:dyDescent="0.25">
      <c r="B1115" s="84">
        <f t="shared" si="188"/>
        <v>0</v>
      </c>
      <c r="D1115" t="e">
        <f t="shared" si="189"/>
        <v>#N/A</v>
      </c>
      <c r="E1115" s="85"/>
      <c r="F1115"/>
      <c r="I1115" s="84" t="e">
        <f t="shared" si="190"/>
        <v>#DIV/0!</v>
      </c>
      <c r="J1115" s="84" t="str">
        <f t="shared" si="191"/>
        <v>NONE</v>
      </c>
      <c r="K1115" s="84"/>
      <c r="L1115" s="83">
        <f t="shared" si="192"/>
        <v>0</v>
      </c>
      <c r="M1115" s="82" t="str">
        <f t="shared" si="193"/>
        <v/>
      </c>
      <c r="N1115">
        <f t="shared" si="194"/>
        <v>0</v>
      </c>
      <c r="O1115">
        <f t="shared" si="195"/>
        <v>0</v>
      </c>
      <c r="Q1115" t="e">
        <f t="shared" si="196"/>
        <v>#DIV/0!</v>
      </c>
      <c r="R1115" s="80" t="e">
        <f t="shared" si="197"/>
        <v>#DIV/0!</v>
      </c>
      <c r="S1115">
        <f t="shared" si="198"/>
        <v>0</v>
      </c>
      <c r="U1115">
        <f>IF(J1115="CHECK",1,0)</f>
        <v>0</v>
      </c>
    </row>
    <row r="1116" spans="2:21" x14ac:dyDescent="0.25">
      <c r="B1116" s="84">
        <f t="shared" si="188"/>
        <v>0</v>
      </c>
      <c r="D1116" t="e">
        <f t="shared" si="189"/>
        <v>#N/A</v>
      </c>
      <c r="E1116" s="85"/>
      <c r="F1116"/>
      <c r="I1116" s="84" t="e">
        <f t="shared" si="190"/>
        <v>#DIV/0!</v>
      </c>
      <c r="J1116" s="84" t="str">
        <f t="shared" si="191"/>
        <v>NONE</v>
      </c>
      <c r="K1116" s="84"/>
      <c r="L1116" s="83">
        <f t="shared" si="192"/>
        <v>0</v>
      </c>
      <c r="M1116" s="82" t="str">
        <f t="shared" si="193"/>
        <v/>
      </c>
      <c r="N1116">
        <f t="shared" si="194"/>
        <v>0</v>
      </c>
      <c r="O1116">
        <f t="shared" si="195"/>
        <v>0</v>
      </c>
      <c r="Q1116" t="e">
        <f t="shared" si="196"/>
        <v>#DIV/0!</v>
      </c>
      <c r="R1116" s="80" t="e">
        <f t="shared" si="197"/>
        <v>#DIV/0!</v>
      </c>
      <c r="S1116">
        <f t="shared" si="198"/>
        <v>0</v>
      </c>
    </row>
    <row r="1117" spans="2:21" x14ac:dyDescent="0.25">
      <c r="B1117" s="84">
        <f t="shared" si="188"/>
        <v>0</v>
      </c>
      <c r="D1117" t="e">
        <f t="shared" si="189"/>
        <v>#N/A</v>
      </c>
      <c r="E1117" s="85"/>
      <c r="F1117"/>
      <c r="I1117" s="84" t="e">
        <f t="shared" si="190"/>
        <v>#DIV/0!</v>
      </c>
      <c r="J1117" s="84" t="str">
        <f t="shared" si="191"/>
        <v>NONE</v>
      </c>
      <c r="K1117" s="84"/>
      <c r="L1117" s="83">
        <f t="shared" si="192"/>
        <v>0</v>
      </c>
      <c r="M1117" s="82" t="str">
        <f t="shared" si="193"/>
        <v/>
      </c>
      <c r="N1117">
        <f t="shared" si="194"/>
        <v>0</v>
      </c>
      <c r="O1117">
        <f t="shared" si="195"/>
        <v>0</v>
      </c>
      <c r="Q1117" t="e">
        <f t="shared" si="196"/>
        <v>#DIV/0!</v>
      </c>
      <c r="R1117" s="80" t="e">
        <f t="shared" si="197"/>
        <v>#DIV/0!</v>
      </c>
      <c r="S1117">
        <f t="shared" si="198"/>
        <v>0</v>
      </c>
      <c r="U1117">
        <f>IF(J1117="CHECK",1,0)</f>
        <v>0</v>
      </c>
    </row>
    <row r="1118" spans="2:21" x14ac:dyDescent="0.25">
      <c r="B1118" s="84">
        <f t="shared" si="188"/>
        <v>0</v>
      </c>
      <c r="D1118" t="e">
        <f t="shared" si="189"/>
        <v>#N/A</v>
      </c>
      <c r="E1118" s="85"/>
      <c r="F1118"/>
      <c r="I1118" s="84" t="e">
        <f t="shared" si="190"/>
        <v>#DIV/0!</v>
      </c>
      <c r="J1118" s="84" t="str">
        <f t="shared" si="191"/>
        <v>NONE</v>
      </c>
      <c r="K1118" s="84"/>
      <c r="L1118" s="83">
        <f t="shared" si="192"/>
        <v>0</v>
      </c>
      <c r="M1118" s="82" t="str">
        <f t="shared" si="193"/>
        <v/>
      </c>
      <c r="N1118">
        <f t="shared" si="194"/>
        <v>0</v>
      </c>
      <c r="O1118">
        <f t="shared" si="195"/>
        <v>0</v>
      </c>
      <c r="Q1118" t="e">
        <f t="shared" si="196"/>
        <v>#DIV/0!</v>
      </c>
      <c r="R1118" s="80" t="e">
        <f t="shared" si="197"/>
        <v>#DIV/0!</v>
      </c>
      <c r="S1118">
        <f t="shared" si="198"/>
        <v>0</v>
      </c>
      <c r="U1118">
        <f>IF(J1118="CHECK",1,0)</f>
        <v>0</v>
      </c>
    </row>
    <row r="1119" spans="2:21" x14ac:dyDescent="0.25">
      <c r="B1119" s="84">
        <f t="shared" si="188"/>
        <v>0</v>
      </c>
      <c r="D1119" t="e">
        <f t="shared" si="189"/>
        <v>#N/A</v>
      </c>
      <c r="E1119" s="85"/>
      <c r="F1119"/>
      <c r="I1119" s="84" t="e">
        <f t="shared" si="190"/>
        <v>#DIV/0!</v>
      </c>
      <c r="J1119" s="84" t="str">
        <f t="shared" si="191"/>
        <v>NONE</v>
      </c>
      <c r="K1119" s="84"/>
      <c r="L1119" s="83">
        <f t="shared" si="192"/>
        <v>0</v>
      </c>
      <c r="M1119" s="82" t="str">
        <f t="shared" si="193"/>
        <v/>
      </c>
      <c r="N1119">
        <f t="shared" si="194"/>
        <v>0</v>
      </c>
      <c r="O1119">
        <f t="shared" si="195"/>
        <v>0</v>
      </c>
      <c r="Q1119" t="e">
        <f t="shared" si="196"/>
        <v>#DIV/0!</v>
      </c>
      <c r="R1119" s="80" t="e">
        <f t="shared" si="197"/>
        <v>#DIV/0!</v>
      </c>
      <c r="S1119">
        <f t="shared" si="198"/>
        <v>0</v>
      </c>
      <c r="U1119">
        <f>IF(J1119="CHECK",1,0)</f>
        <v>0</v>
      </c>
    </row>
    <row r="1120" spans="2:21" x14ac:dyDescent="0.25">
      <c r="B1120" s="84">
        <f t="shared" si="188"/>
        <v>0</v>
      </c>
      <c r="D1120" t="e">
        <f t="shared" si="189"/>
        <v>#N/A</v>
      </c>
      <c r="E1120" s="85"/>
      <c r="F1120"/>
      <c r="I1120" s="84" t="e">
        <f t="shared" si="190"/>
        <v>#DIV/0!</v>
      </c>
      <c r="J1120" s="84" t="str">
        <f t="shared" si="191"/>
        <v>NONE</v>
      </c>
      <c r="K1120" s="84"/>
      <c r="L1120" s="83">
        <f t="shared" si="192"/>
        <v>0</v>
      </c>
      <c r="M1120" s="82" t="str">
        <f t="shared" si="193"/>
        <v/>
      </c>
      <c r="N1120">
        <f t="shared" si="194"/>
        <v>0</v>
      </c>
      <c r="O1120">
        <f t="shared" si="195"/>
        <v>0</v>
      </c>
      <c r="Q1120" t="e">
        <f t="shared" si="196"/>
        <v>#DIV/0!</v>
      </c>
      <c r="R1120" s="80" t="e">
        <f t="shared" si="197"/>
        <v>#DIV/0!</v>
      </c>
      <c r="S1120">
        <f t="shared" si="198"/>
        <v>0</v>
      </c>
    </row>
    <row r="1121" spans="2:21" x14ac:dyDescent="0.25">
      <c r="B1121" s="84">
        <f t="shared" si="188"/>
        <v>0</v>
      </c>
      <c r="D1121" t="e">
        <f t="shared" si="189"/>
        <v>#N/A</v>
      </c>
      <c r="E1121" s="85"/>
      <c r="F1121"/>
      <c r="I1121" s="84" t="e">
        <f t="shared" si="190"/>
        <v>#DIV/0!</v>
      </c>
      <c r="J1121" s="84" t="str">
        <f t="shared" si="191"/>
        <v>NONE</v>
      </c>
      <c r="K1121" s="84"/>
      <c r="L1121" s="83">
        <f t="shared" si="192"/>
        <v>0</v>
      </c>
      <c r="M1121" s="82" t="str">
        <f t="shared" si="193"/>
        <v/>
      </c>
      <c r="N1121">
        <f t="shared" si="194"/>
        <v>0</v>
      </c>
      <c r="O1121">
        <f t="shared" si="195"/>
        <v>0</v>
      </c>
      <c r="Q1121" t="e">
        <f t="shared" si="196"/>
        <v>#DIV/0!</v>
      </c>
      <c r="R1121" s="80" t="e">
        <f t="shared" si="197"/>
        <v>#DIV/0!</v>
      </c>
      <c r="S1121">
        <f t="shared" si="198"/>
        <v>0</v>
      </c>
    </row>
    <row r="1122" spans="2:21" x14ac:dyDescent="0.25">
      <c r="B1122" s="84">
        <f t="shared" si="188"/>
        <v>0</v>
      </c>
      <c r="D1122" t="e">
        <f t="shared" si="189"/>
        <v>#N/A</v>
      </c>
      <c r="E1122" s="85"/>
      <c r="F1122"/>
      <c r="I1122" s="84" t="e">
        <f t="shared" si="190"/>
        <v>#DIV/0!</v>
      </c>
      <c r="J1122" s="84" t="str">
        <f t="shared" si="191"/>
        <v>NONE</v>
      </c>
      <c r="K1122" s="84"/>
      <c r="L1122" s="83">
        <f t="shared" si="192"/>
        <v>0</v>
      </c>
      <c r="M1122" s="82" t="str">
        <f t="shared" si="193"/>
        <v/>
      </c>
      <c r="N1122">
        <f t="shared" si="194"/>
        <v>0</v>
      </c>
      <c r="O1122">
        <f t="shared" si="195"/>
        <v>0</v>
      </c>
      <c r="Q1122" t="e">
        <f t="shared" si="196"/>
        <v>#DIV/0!</v>
      </c>
      <c r="R1122" s="80" t="e">
        <f t="shared" si="197"/>
        <v>#DIV/0!</v>
      </c>
      <c r="S1122">
        <f t="shared" si="198"/>
        <v>0</v>
      </c>
    </row>
    <row r="1123" spans="2:21" x14ac:dyDescent="0.25">
      <c r="B1123" s="84">
        <f t="shared" si="188"/>
        <v>0</v>
      </c>
      <c r="D1123" t="e">
        <f t="shared" si="189"/>
        <v>#N/A</v>
      </c>
      <c r="E1123" s="85"/>
      <c r="F1123"/>
      <c r="I1123" s="84" t="e">
        <f t="shared" si="190"/>
        <v>#DIV/0!</v>
      </c>
      <c r="J1123" s="84" t="str">
        <f t="shared" si="191"/>
        <v>NONE</v>
      </c>
      <c r="K1123" s="84"/>
      <c r="L1123" s="83">
        <f t="shared" si="192"/>
        <v>0</v>
      </c>
      <c r="M1123" s="82" t="str">
        <f t="shared" si="193"/>
        <v/>
      </c>
      <c r="N1123">
        <f t="shared" si="194"/>
        <v>0</v>
      </c>
      <c r="O1123">
        <f t="shared" si="195"/>
        <v>0</v>
      </c>
      <c r="Q1123" t="e">
        <f t="shared" si="196"/>
        <v>#DIV/0!</v>
      </c>
      <c r="R1123" s="80" t="e">
        <f t="shared" si="197"/>
        <v>#DIV/0!</v>
      </c>
      <c r="S1123">
        <f t="shared" si="198"/>
        <v>0</v>
      </c>
    </row>
    <row r="1124" spans="2:21" x14ac:dyDescent="0.25">
      <c r="B1124" s="84">
        <f t="shared" si="188"/>
        <v>0</v>
      </c>
      <c r="D1124" t="e">
        <f t="shared" si="189"/>
        <v>#N/A</v>
      </c>
      <c r="E1124" s="85"/>
      <c r="F1124"/>
      <c r="I1124" s="84" t="e">
        <f t="shared" si="190"/>
        <v>#DIV/0!</v>
      </c>
      <c r="J1124" s="84" t="str">
        <f t="shared" si="191"/>
        <v>NONE</v>
      </c>
      <c r="K1124" s="84"/>
      <c r="L1124" s="83">
        <f t="shared" si="192"/>
        <v>0</v>
      </c>
      <c r="M1124" s="82" t="str">
        <f t="shared" si="193"/>
        <v/>
      </c>
      <c r="N1124">
        <f t="shared" si="194"/>
        <v>0</v>
      </c>
      <c r="O1124">
        <f t="shared" si="195"/>
        <v>0</v>
      </c>
      <c r="Q1124" t="e">
        <f t="shared" si="196"/>
        <v>#DIV/0!</v>
      </c>
      <c r="R1124" s="80" t="e">
        <f t="shared" si="197"/>
        <v>#DIV/0!</v>
      </c>
      <c r="S1124">
        <f t="shared" si="198"/>
        <v>0</v>
      </c>
    </row>
    <row r="1125" spans="2:21" x14ac:dyDescent="0.25">
      <c r="B1125" s="84">
        <f t="shared" si="188"/>
        <v>0</v>
      </c>
      <c r="D1125" t="e">
        <f t="shared" si="189"/>
        <v>#N/A</v>
      </c>
      <c r="E1125" s="85"/>
      <c r="F1125"/>
      <c r="I1125" s="84" t="e">
        <f t="shared" si="190"/>
        <v>#DIV/0!</v>
      </c>
      <c r="J1125" s="84" t="str">
        <f t="shared" si="191"/>
        <v>NONE</v>
      </c>
      <c r="K1125" s="84"/>
      <c r="L1125" s="83">
        <f t="shared" si="192"/>
        <v>0</v>
      </c>
      <c r="M1125" s="82" t="str">
        <f t="shared" si="193"/>
        <v/>
      </c>
      <c r="N1125">
        <f t="shared" si="194"/>
        <v>0</v>
      </c>
      <c r="O1125">
        <f t="shared" si="195"/>
        <v>0</v>
      </c>
      <c r="Q1125" t="e">
        <f t="shared" si="196"/>
        <v>#DIV/0!</v>
      </c>
      <c r="R1125" s="80" t="e">
        <f t="shared" si="197"/>
        <v>#DIV/0!</v>
      </c>
      <c r="S1125">
        <f t="shared" si="198"/>
        <v>0</v>
      </c>
    </row>
    <row r="1126" spans="2:21" x14ac:dyDescent="0.25">
      <c r="B1126" s="84">
        <f t="shared" si="188"/>
        <v>0</v>
      </c>
      <c r="D1126" t="e">
        <f t="shared" si="189"/>
        <v>#N/A</v>
      </c>
      <c r="E1126" s="85"/>
      <c r="F1126"/>
      <c r="I1126" s="84" t="e">
        <f t="shared" si="190"/>
        <v>#DIV/0!</v>
      </c>
      <c r="J1126" s="84" t="str">
        <f t="shared" si="191"/>
        <v>NONE</v>
      </c>
      <c r="K1126" s="84"/>
      <c r="L1126" s="83">
        <f t="shared" si="192"/>
        <v>0</v>
      </c>
      <c r="M1126" s="82" t="str">
        <f t="shared" si="193"/>
        <v/>
      </c>
      <c r="N1126">
        <f t="shared" si="194"/>
        <v>0</v>
      </c>
      <c r="O1126">
        <f t="shared" si="195"/>
        <v>0</v>
      </c>
      <c r="Q1126" t="e">
        <f t="shared" si="196"/>
        <v>#DIV/0!</v>
      </c>
      <c r="R1126" s="80" t="e">
        <f t="shared" si="197"/>
        <v>#DIV/0!</v>
      </c>
      <c r="S1126">
        <f t="shared" si="198"/>
        <v>0</v>
      </c>
    </row>
    <row r="1127" spans="2:21" x14ac:dyDescent="0.25">
      <c r="B1127" s="84">
        <f t="shared" si="188"/>
        <v>0</v>
      </c>
      <c r="D1127" t="e">
        <f t="shared" si="189"/>
        <v>#N/A</v>
      </c>
      <c r="E1127" s="85"/>
      <c r="F1127"/>
      <c r="I1127" s="84" t="e">
        <f t="shared" si="190"/>
        <v>#DIV/0!</v>
      </c>
      <c r="J1127" s="84" t="str">
        <f t="shared" si="191"/>
        <v>NONE</v>
      </c>
      <c r="K1127" s="84"/>
      <c r="L1127" s="83">
        <f t="shared" si="192"/>
        <v>0</v>
      </c>
      <c r="M1127" s="82" t="str">
        <f t="shared" si="193"/>
        <v/>
      </c>
      <c r="N1127">
        <f t="shared" si="194"/>
        <v>0</v>
      </c>
      <c r="O1127">
        <f t="shared" si="195"/>
        <v>0</v>
      </c>
      <c r="Q1127" t="e">
        <f t="shared" si="196"/>
        <v>#DIV/0!</v>
      </c>
      <c r="R1127" s="80" t="e">
        <f t="shared" si="197"/>
        <v>#DIV/0!</v>
      </c>
      <c r="S1127">
        <f t="shared" si="198"/>
        <v>0</v>
      </c>
    </row>
    <row r="1128" spans="2:21" x14ac:dyDescent="0.25">
      <c r="B1128" s="84">
        <f t="shared" si="188"/>
        <v>0</v>
      </c>
      <c r="D1128" t="e">
        <f t="shared" si="189"/>
        <v>#N/A</v>
      </c>
      <c r="E1128" s="85"/>
      <c r="F1128"/>
      <c r="I1128" s="84" t="e">
        <f t="shared" si="190"/>
        <v>#DIV/0!</v>
      </c>
      <c r="J1128" s="84" t="str">
        <f t="shared" si="191"/>
        <v>NONE</v>
      </c>
      <c r="K1128" s="84"/>
      <c r="L1128" s="83">
        <f t="shared" si="192"/>
        <v>0</v>
      </c>
      <c r="M1128" s="82" t="str">
        <f t="shared" si="193"/>
        <v/>
      </c>
      <c r="N1128">
        <f t="shared" si="194"/>
        <v>0</v>
      </c>
      <c r="O1128">
        <f t="shared" si="195"/>
        <v>0</v>
      </c>
      <c r="Q1128" t="e">
        <f t="shared" si="196"/>
        <v>#DIV/0!</v>
      </c>
      <c r="R1128" s="80" t="e">
        <f t="shared" si="197"/>
        <v>#DIV/0!</v>
      </c>
      <c r="S1128">
        <f t="shared" si="198"/>
        <v>0</v>
      </c>
    </row>
    <row r="1129" spans="2:21" x14ac:dyDescent="0.25">
      <c r="B1129" s="84">
        <f t="shared" si="188"/>
        <v>0</v>
      </c>
      <c r="D1129" t="e">
        <f t="shared" si="189"/>
        <v>#N/A</v>
      </c>
      <c r="E1129" s="85"/>
      <c r="F1129"/>
      <c r="I1129" s="84" t="e">
        <f t="shared" si="190"/>
        <v>#DIV/0!</v>
      </c>
      <c r="J1129" s="84" t="str">
        <f t="shared" si="191"/>
        <v>NONE</v>
      </c>
      <c r="K1129" s="84"/>
      <c r="L1129" s="83">
        <f t="shared" si="192"/>
        <v>0</v>
      </c>
      <c r="M1129" s="82" t="str">
        <f t="shared" si="193"/>
        <v/>
      </c>
      <c r="N1129">
        <f t="shared" si="194"/>
        <v>0</v>
      </c>
      <c r="O1129">
        <f t="shared" si="195"/>
        <v>0</v>
      </c>
      <c r="Q1129" t="e">
        <f t="shared" si="196"/>
        <v>#DIV/0!</v>
      </c>
      <c r="R1129" s="80" t="e">
        <f t="shared" si="197"/>
        <v>#DIV/0!</v>
      </c>
      <c r="S1129">
        <f t="shared" si="198"/>
        <v>0</v>
      </c>
    </row>
    <row r="1130" spans="2:21" x14ac:dyDescent="0.25">
      <c r="B1130" s="84">
        <f t="shared" si="188"/>
        <v>0</v>
      </c>
      <c r="D1130" t="e">
        <f t="shared" si="189"/>
        <v>#N/A</v>
      </c>
      <c r="E1130" s="85"/>
      <c r="F1130"/>
      <c r="I1130" s="84" t="e">
        <f t="shared" si="190"/>
        <v>#DIV/0!</v>
      </c>
      <c r="J1130" s="84" t="str">
        <f t="shared" si="191"/>
        <v>NONE</v>
      </c>
      <c r="K1130" s="84"/>
      <c r="L1130" s="83">
        <f t="shared" si="192"/>
        <v>0</v>
      </c>
      <c r="M1130" s="82" t="str">
        <f t="shared" si="193"/>
        <v/>
      </c>
      <c r="N1130">
        <f t="shared" si="194"/>
        <v>0</v>
      </c>
      <c r="O1130">
        <f t="shared" si="195"/>
        <v>0</v>
      </c>
      <c r="Q1130" t="e">
        <f t="shared" si="196"/>
        <v>#DIV/0!</v>
      </c>
      <c r="R1130" s="80" t="e">
        <f t="shared" si="197"/>
        <v>#DIV/0!</v>
      </c>
      <c r="S1130">
        <f t="shared" si="198"/>
        <v>0</v>
      </c>
    </row>
    <row r="1131" spans="2:21" x14ac:dyDescent="0.25">
      <c r="B1131" s="84">
        <f t="shared" si="188"/>
        <v>0</v>
      </c>
      <c r="D1131" t="e">
        <f t="shared" si="189"/>
        <v>#N/A</v>
      </c>
      <c r="E1131" s="85"/>
      <c r="F1131"/>
      <c r="I1131" s="84" t="e">
        <f t="shared" si="190"/>
        <v>#DIV/0!</v>
      </c>
      <c r="J1131" s="84" t="str">
        <f t="shared" si="191"/>
        <v>NONE</v>
      </c>
      <c r="K1131" s="84"/>
      <c r="L1131" s="83">
        <f t="shared" si="192"/>
        <v>0</v>
      </c>
      <c r="M1131" s="82" t="str">
        <f t="shared" si="193"/>
        <v/>
      </c>
      <c r="N1131">
        <f t="shared" si="194"/>
        <v>0</v>
      </c>
      <c r="O1131">
        <f t="shared" si="195"/>
        <v>0</v>
      </c>
      <c r="Q1131" t="e">
        <f t="shared" si="196"/>
        <v>#DIV/0!</v>
      </c>
      <c r="R1131" s="80" t="e">
        <f t="shared" si="197"/>
        <v>#DIV/0!</v>
      </c>
      <c r="S1131">
        <f t="shared" si="198"/>
        <v>0</v>
      </c>
      <c r="U1131">
        <f>IF(J1131="CHECK",1,0)</f>
        <v>0</v>
      </c>
    </row>
    <row r="1132" spans="2:21" x14ac:dyDescent="0.25">
      <c r="B1132" s="84">
        <f t="shared" si="188"/>
        <v>0</v>
      </c>
      <c r="D1132" t="e">
        <f t="shared" si="189"/>
        <v>#N/A</v>
      </c>
      <c r="E1132" s="85"/>
      <c r="F1132"/>
      <c r="I1132" s="84" t="e">
        <f t="shared" si="190"/>
        <v>#DIV/0!</v>
      </c>
      <c r="J1132" s="84" t="str">
        <f t="shared" si="191"/>
        <v>NONE</v>
      </c>
      <c r="K1132" s="84"/>
      <c r="L1132" s="83">
        <f t="shared" si="192"/>
        <v>0</v>
      </c>
      <c r="M1132" s="82" t="str">
        <f t="shared" si="193"/>
        <v/>
      </c>
      <c r="N1132">
        <f t="shared" si="194"/>
        <v>0</v>
      </c>
      <c r="O1132">
        <f t="shared" si="195"/>
        <v>0</v>
      </c>
      <c r="Q1132" t="e">
        <f t="shared" si="196"/>
        <v>#DIV/0!</v>
      </c>
      <c r="R1132" s="80" t="e">
        <f t="shared" si="197"/>
        <v>#DIV/0!</v>
      </c>
      <c r="S1132">
        <f t="shared" si="198"/>
        <v>0</v>
      </c>
      <c r="U1132">
        <f>IF(J1132="CHECK",1,0)</f>
        <v>0</v>
      </c>
    </row>
    <row r="1133" spans="2:21" x14ac:dyDescent="0.25">
      <c r="B1133" s="84">
        <f t="shared" si="188"/>
        <v>0</v>
      </c>
      <c r="D1133" t="e">
        <f t="shared" si="189"/>
        <v>#N/A</v>
      </c>
      <c r="E1133" s="85"/>
      <c r="F1133"/>
      <c r="I1133" s="84" t="e">
        <f t="shared" si="190"/>
        <v>#DIV/0!</v>
      </c>
      <c r="J1133" s="84" t="str">
        <f t="shared" si="191"/>
        <v>NONE</v>
      </c>
      <c r="K1133" s="84"/>
      <c r="L1133" s="83">
        <f t="shared" si="192"/>
        <v>0</v>
      </c>
      <c r="M1133" s="82" t="str">
        <f t="shared" si="193"/>
        <v/>
      </c>
      <c r="N1133">
        <f t="shared" si="194"/>
        <v>0</v>
      </c>
      <c r="O1133">
        <f t="shared" si="195"/>
        <v>0</v>
      </c>
      <c r="Q1133" t="e">
        <f t="shared" si="196"/>
        <v>#DIV/0!</v>
      </c>
      <c r="R1133" s="80" t="e">
        <f t="shared" si="197"/>
        <v>#DIV/0!</v>
      </c>
      <c r="S1133">
        <f t="shared" si="198"/>
        <v>0</v>
      </c>
      <c r="U1133">
        <f>IF(J1133="CHECK",1,0)</f>
        <v>0</v>
      </c>
    </row>
    <row r="1134" spans="2:21" x14ac:dyDescent="0.25">
      <c r="B1134" s="84">
        <f t="shared" si="188"/>
        <v>0</v>
      </c>
      <c r="D1134" t="e">
        <f t="shared" si="189"/>
        <v>#N/A</v>
      </c>
      <c r="E1134" s="85"/>
      <c r="F1134"/>
      <c r="I1134" s="84" t="e">
        <f t="shared" si="190"/>
        <v>#DIV/0!</v>
      </c>
      <c r="J1134" s="84" t="str">
        <f t="shared" si="191"/>
        <v>NONE</v>
      </c>
      <c r="K1134" s="84"/>
      <c r="L1134" s="83">
        <f t="shared" si="192"/>
        <v>0</v>
      </c>
      <c r="M1134" s="82" t="str">
        <f t="shared" si="193"/>
        <v/>
      </c>
      <c r="N1134">
        <f t="shared" si="194"/>
        <v>0</v>
      </c>
      <c r="O1134">
        <f t="shared" si="195"/>
        <v>0</v>
      </c>
      <c r="Q1134" t="e">
        <f t="shared" si="196"/>
        <v>#DIV/0!</v>
      </c>
      <c r="R1134" s="80" t="e">
        <f t="shared" si="197"/>
        <v>#DIV/0!</v>
      </c>
      <c r="S1134">
        <f t="shared" si="198"/>
        <v>0</v>
      </c>
    </row>
    <row r="1135" spans="2:21" x14ac:dyDescent="0.25">
      <c r="B1135" s="84">
        <f t="shared" si="188"/>
        <v>0</v>
      </c>
      <c r="D1135" t="e">
        <f t="shared" si="189"/>
        <v>#N/A</v>
      </c>
      <c r="E1135" s="85"/>
      <c r="F1135"/>
      <c r="I1135" s="84" t="e">
        <f t="shared" si="190"/>
        <v>#DIV/0!</v>
      </c>
      <c r="J1135" s="84" t="str">
        <f t="shared" si="191"/>
        <v>NONE</v>
      </c>
      <c r="K1135" s="84"/>
      <c r="L1135" s="83">
        <f t="shared" si="192"/>
        <v>0</v>
      </c>
      <c r="M1135" s="82" t="str">
        <f t="shared" si="193"/>
        <v/>
      </c>
      <c r="N1135">
        <f t="shared" si="194"/>
        <v>0</v>
      </c>
      <c r="O1135">
        <f t="shared" si="195"/>
        <v>0</v>
      </c>
      <c r="Q1135" t="e">
        <f t="shared" si="196"/>
        <v>#DIV/0!</v>
      </c>
      <c r="R1135" s="80" t="e">
        <f t="shared" si="197"/>
        <v>#DIV/0!</v>
      </c>
      <c r="S1135">
        <f t="shared" si="198"/>
        <v>0</v>
      </c>
    </row>
    <row r="1136" spans="2:21" x14ac:dyDescent="0.25">
      <c r="B1136" s="84">
        <f t="shared" si="188"/>
        <v>0</v>
      </c>
      <c r="D1136" t="e">
        <f t="shared" si="189"/>
        <v>#N/A</v>
      </c>
      <c r="E1136" s="85"/>
      <c r="F1136"/>
      <c r="I1136" s="84" t="e">
        <f t="shared" si="190"/>
        <v>#DIV/0!</v>
      </c>
      <c r="J1136" s="84" t="str">
        <f t="shared" si="191"/>
        <v>NONE</v>
      </c>
      <c r="K1136" s="84"/>
      <c r="L1136" s="83">
        <f t="shared" si="192"/>
        <v>0</v>
      </c>
      <c r="M1136" s="82" t="str">
        <f t="shared" si="193"/>
        <v/>
      </c>
      <c r="N1136">
        <f t="shared" si="194"/>
        <v>0</v>
      </c>
      <c r="O1136">
        <f t="shared" si="195"/>
        <v>0</v>
      </c>
      <c r="Q1136" t="e">
        <f t="shared" si="196"/>
        <v>#DIV/0!</v>
      </c>
      <c r="R1136" s="80" t="e">
        <f t="shared" si="197"/>
        <v>#DIV/0!</v>
      </c>
      <c r="S1136">
        <f t="shared" si="198"/>
        <v>0</v>
      </c>
    </row>
    <row r="1137" spans="2:21" x14ac:dyDescent="0.25">
      <c r="B1137" s="84">
        <f t="shared" si="188"/>
        <v>0</v>
      </c>
      <c r="D1137" t="e">
        <f t="shared" si="189"/>
        <v>#N/A</v>
      </c>
      <c r="E1137" s="85"/>
      <c r="F1137"/>
      <c r="I1137" s="84" t="e">
        <f t="shared" si="190"/>
        <v>#DIV/0!</v>
      </c>
      <c r="J1137" s="84" t="str">
        <f t="shared" si="191"/>
        <v>NONE</v>
      </c>
      <c r="K1137" s="84"/>
      <c r="L1137" s="83">
        <f t="shared" si="192"/>
        <v>0</v>
      </c>
      <c r="M1137" s="82" t="str">
        <f t="shared" si="193"/>
        <v/>
      </c>
      <c r="N1137">
        <f t="shared" si="194"/>
        <v>0</v>
      </c>
      <c r="O1137">
        <f t="shared" si="195"/>
        <v>0</v>
      </c>
      <c r="Q1137" t="e">
        <f t="shared" si="196"/>
        <v>#DIV/0!</v>
      </c>
      <c r="R1137" s="80" t="e">
        <f t="shared" si="197"/>
        <v>#DIV/0!</v>
      </c>
      <c r="S1137">
        <f t="shared" si="198"/>
        <v>0</v>
      </c>
    </row>
    <row r="1138" spans="2:21" x14ac:dyDescent="0.25">
      <c r="B1138" s="84">
        <f t="shared" si="188"/>
        <v>0</v>
      </c>
      <c r="D1138" t="e">
        <f t="shared" si="189"/>
        <v>#N/A</v>
      </c>
      <c r="E1138" s="85"/>
      <c r="F1138"/>
      <c r="I1138" s="84" t="e">
        <f t="shared" si="190"/>
        <v>#DIV/0!</v>
      </c>
      <c r="J1138" s="84" t="str">
        <f t="shared" si="191"/>
        <v>NONE</v>
      </c>
      <c r="K1138" s="84"/>
      <c r="L1138" s="83">
        <f t="shared" si="192"/>
        <v>0</v>
      </c>
      <c r="M1138" s="82" t="str">
        <f t="shared" si="193"/>
        <v/>
      </c>
      <c r="N1138">
        <f t="shared" si="194"/>
        <v>0</v>
      </c>
      <c r="O1138">
        <f t="shared" si="195"/>
        <v>0</v>
      </c>
      <c r="Q1138" t="e">
        <f t="shared" si="196"/>
        <v>#DIV/0!</v>
      </c>
      <c r="R1138" s="80" t="e">
        <f t="shared" si="197"/>
        <v>#DIV/0!</v>
      </c>
      <c r="S1138">
        <f t="shared" si="198"/>
        <v>0</v>
      </c>
    </row>
    <row r="1139" spans="2:21" x14ac:dyDescent="0.25">
      <c r="B1139" s="84">
        <f t="shared" si="188"/>
        <v>0</v>
      </c>
      <c r="D1139" t="e">
        <f t="shared" si="189"/>
        <v>#N/A</v>
      </c>
      <c r="E1139" s="85"/>
      <c r="F1139"/>
      <c r="I1139" s="84" t="e">
        <f t="shared" si="190"/>
        <v>#DIV/0!</v>
      </c>
      <c r="J1139" s="84" t="str">
        <f t="shared" si="191"/>
        <v>NONE</v>
      </c>
      <c r="K1139" s="84"/>
      <c r="L1139" s="83">
        <f t="shared" si="192"/>
        <v>0</v>
      </c>
      <c r="M1139" s="82" t="str">
        <f t="shared" si="193"/>
        <v/>
      </c>
      <c r="N1139">
        <f t="shared" si="194"/>
        <v>0</v>
      </c>
      <c r="O1139">
        <f t="shared" si="195"/>
        <v>0</v>
      </c>
      <c r="Q1139" t="e">
        <f t="shared" si="196"/>
        <v>#DIV/0!</v>
      </c>
      <c r="R1139" s="80" t="e">
        <f t="shared" si="197"/>
        <v>#DIV/0!</v>
      </c>
      <c r="S1139">
        <f t="shared" si="198"/>
        <v>0</v>
      </c>
      <c r="U1139">
        <f>IF(J1139="CHECK",1,0)</f>
        <v>0</v>
      </c>
    </row>
    <row r="1140" spans="2:21" x14ac:dyDescent="0.25">
      <c r="B1140" s="84">
        <f t="shared" si="188"/>
        <v>0</v>
      </c>
      <c r="D1140" t="e">
        <f t="shared" si="189"/>
        <v>#N/A</v>
      </c>
      <c r="E1140" s="85"/>
      <c r="F1140"/>
      <c r="I1140" s="84" t="e">
        <f t="shared" si="190"/>
        <v>#DIV/0!</v>
      </c>
      <c r="J1140" s="84" t="str">
        <f t="shared" si="191"/>
        <v>NONE</v>
      </c>
      <c r="K1140" s="84"/>
      <c r="L1140" s="83">
        <f t="shared" si="192"/>
        <v>0</v>
      </c>
      <c r="M1140" s="82" t="str">
        <f t="shared" si="193"/>
        <v/>
      </c>
      <c r="N1140">
        <f t="shared" si="194"/>
        <v>0</v>
      </c>
      <c r="O1140">
        <f t="shared" si="195"/>
        <v>0</v>
      </c>
      <c r="Q1140" t="e">
        <f t="shared" si="196"/>
        <v>#DIV/0!</v>
      </c>
      <c r="R1140" s="80" t="e">
        <f t="shared" si="197"/>
        <v>#DIV/0!</v>
      </c>
      <c r="S1140">
        <f t="shared" si="198"/>
        <v>0</v>
      </c>
    </row>
    <row r="1141" spans="2:21" x14ac:dyDescent="0.25">
      <c r="B1141" s="84">
        <f t="shared" si="188"/>
        <v>0</v>
      </c>
      <c r="D1141" t="e">
        <f t="shared" si="189"/>
        <v>#N/A</v>
      </c>
      <c r="E1141" s="85"/>
      <c r="F1141"/>
      <c r="I1141" s="84" t="e">
        <f t="shared" si="190"/>
        <v>#DIV/0!</v>
      </c>
      <c r="J1141" s="84" t="str">
        <f t="shared" si="191"/>
        <v>NONE</v>
      </c>
      <c r="K1141" s="84"/>
      <c r="L1141" s="83">
        <f t="shared" si="192"/>
        <v>0</v>
      </c>
      <c r="M1141" s="82" t="str">
        <f t="shared" si="193"/>
        <v/>
      </c>
      <c r="N1141">
        <f t="shared" si="194"/>
        <v>0</v>
      </c>
      <c r="O1141">
        <f t="shared" si="195"/>
        <v>0</v>
      </c>
      <c r="Q1141" t="e">
        <f t="shared" si="196"/>
        <v>#DIV/0!</v>
      </c>
      <c r="R1141" s="80" t="e">
        <f t="shared" si="197"/>
        <v>#DIV/0!</v>
      </c>
      <c r="S1141">
        <f t="shared" si="198"/>
        <v>0</v>
      </c>
      <c r="U1141">
        <f>IF(J1141="CHECK",1,0)</f>
        <v>0</v>
      </c>
    </row>
    <row r="1142" spans="2:21" x14ac:dyDescent="0.25">
      <c r="B1142" s="84">
        <f t="shared" si="188"/>
        <v>0</v>
      </c>
      <c r="D1142" t="e">
        <f t="shared" si="189"/>
        <v>#N/A</v>
      </c>
      <c r="E1142" s="85"/>
      <c r="F1142"/>
      <c r="I1142" s="84" t="e">
        <f t="shared" si="190"/>
        <v>#DIV/0!</v>
      </c>
      <c r="J1142" s="84" t="str">
        <f t="shared" si="191"/>
        <v>NONE</v>
      </c>
      <c r="K1142" s="84"/>
      <c r="L1142" s="83">
        <f t="shared" si="192"/>
        <v>0</v>
      </c>
      <c r="M1142" s="82" t="str">
        <f t="shared" si="193"/>
        <v/>
      </c>
      <c r="N1142">
        <f t="shared" si="194"/>
        <v>0</v>
      </c>
      <c r="O1142">
        <f t="shared" si="195"/>
        <v>0</v>
      </c>
      <c r="Q1142" t="e">
        <f t="shared" si="196"/>
        <v>#DIV/0!</v>
      </c>
      <c r="R1142" s="80" t="e">
        <f t="shared" si="197"/>
        <v>#DIV/0!</v>
      </c>
      <c r="S1142">
        <f t="shared" si="198"/>
        <v>0</v>
      </c>
    </row>
    <row r="1143" spans="2:21" x14ac:dyDescent="0.25">
      <c r="B1143" s="84">
        <f t="shared" si="188"/>
        <v>0</v>
      </c>
      <c r="D1143" t="e">
        <f t="shared" si="189"/>
        <v>#N/A</v>
      </c>
      <c r="E1143" s="85"/>
      <c r="F1143"/>
      <c r="I1143" s="84" t="e">
        <f t="shared" si="190"/>
        <v>#DIV/0!</v>
      </c>
      <c r="J1143" s="84" t="str">
        <f t="shared" si="191"/>
        <v>NONE</v>
      </c>
      <c r="K1143" s="84"/>
      <c r="L1143" s="83">
        <f t="shared" si="192"/>
        <v>0</v>
      </c>
      <c r="M1143" s="82" t="str">
        <f t="shared" si="193"/>
        <v/>
      </c>
      <c r="N1143">
        <f t="shared" si="194"/>
        <v>0</v>
      </c>
      <c r="O1143">
        <f t="shared" si="195"/>
        <v>0</v>
      </c>
      <c r="Q1143" t="e">
        <f t="shared" si="196"/>
        <v>#DIV/0!</v>
      </c>
      <c r="R1143" s="80" t="e">
        <f t="shared" si="197"/>
        <v>#DIV/0!</v>
      </c>
      <c r="S1143">
        <f t="shared" si="198"/>
        <v>0</v>
      </c>
    </row>
    <row r="1144" spans="2:21" x14ac:dyDescent="0.25">
      <c r="B1144" s="84">
        <f t="shared" si="188"/>
        <v>0</v>
      </c>
      <c r="D1144" t="e">
        <f t="shared" si="189"/>
        <v>#N/A</v>
      </c>
      <c r="E1144" s="85"/>
      <c r="F1144"/>
      <c r="I1144" s="84" t="e">
        <f t="shared" si="190"/>
        <v>#DIV/0!</v>
      </c>
      <c r="J1144" s="84" t="str">
        <f t="shared" si="191"/>
        <v>NONE</v>
      </c>
      <c r="K1144" s="84"/>
      <c r="L1144" s="83">
        <f t="shared" si="192"/>
        <v>0</v>
      </c>
      <c r="M1144" s="82" t="str">
        <f t="shared" si="193"/>
        <v/>
      </c>
      <c r="N1144">
        <f t="shared" si="194"/>
        <v>0</v>
      </c>
      <c r="O1144">
        <f t="shared" si="195"/>
        <v>0</v>
      </c>
      <c r="Q1144" t="e">
        <f t="shared" si="196"/>
        <v>#DIV/0!</v>
      </c>
      <c r="R1144" s="80" t="e">
        <f t="shared" si="197"/>
        <v>#DIV/0!</v>
      </c>
      <c r="S1144">
        <f t="shared" si="198"/>
        <v>0</v>
      </c>
    </row>
    <row r="1145" spans="2:21" x14ac:dyDescent="0.25">
      <c r="B1145" s="84">
        <f t="shared" si="188"/>
        <v>0</v>
      </c>
      <c r="D1145" t="e">
        <f t="shared" si="189"/>
        <v>#N/A</v>
      </c>
      <c r="E1145" s="85"/>
      <c r="F1145"/>
      <c r="I1145" s="84" t="e">
        <f t="shared" si="190"/>
        <v>#DIV/0!</v>
      </c>
      <c r="J1145" s="84" t="str">
        <f t="shared" si="191"/>
        <v>NONE</v>
      </c>
      <c r="K1145" s="84"/>
      <c r="L1145" s="83">
        <f t="shared" si="192"/>
        <v>0</v>
      </c>
      <c r="M1145" s="82" t="str">
        <f t="shared" si="193"/>
        <v/>
      </c>
      <c r="N1145">
        <f t="shared" si="194"/>
        <v>0</v>
      </c>
      <c r="O1145">
        <f t="shared" si="195"/>
        <v>0</v>
      </c>
      <c r="Q1145" t="e">
        <f t="shared" si="196"/>
        <v>#DIV/0!</v>
      </c>
      <c r="R1145" s="80" t="e">
        <f t="shared" si="197"/>
        <v>#DIV/0!</v>
      </c>
      <c r="S1145">
        <f t="shared" si="198"/>
        <v>0</v>
      </c>
    </row>
    <row r="1146" spans="2:21" x14ac:dyDescent="0.25">
      <c r="B1146" s="84">
        <f t="shared" si="188"/>
        <v>0</v>
      </c>
      <c r="D1146" t="e">
        <f t="shared" si="189"/>
        <v>#N/A</v>
      </c>
      <c r="E1146" s="85"/>
      <c r="F1146"/>
      <c r="I1146" s="84" t="e">
        <f t="shared" si="190"/>
        <v>#DIV/0!</v>
      </c>
      <c r="J1146" s="84" t="str">
        <f t="shared" si="191"/>
        <v>NONE</v>
      </c>
      <c r="K1146" s="84"/>
      <c r="L1146" s="83">
        <f t="shared" si="192"/>
        <v>0</v>
      </c>
      <c r="M1146" s="82" t="str">
        <f t="shared" si="193"/>
        <v/>
      </c>
      <c r="N1146">
        <f t="shared" si="194"/>
        <v>0</v>
      </c>
      <c r="O1146">
        <f t="shared" si="195"/>
        <v>0</v>
      </c>
      <c r="Q1146" t="e">
        <f t="shared" si="196"/>
        <v>#DIV/0!</v>
      </c>
      <c r="R1146" s="80" t="e">
        <f t="shared" si="197"/>
        <v>#DIV/0!</v>
      </c>
      <c r="S1146">
        <f t="shared" si="198"/>
        <v>0</v>
      </c>
    </row>
    <row r="1147" spans="2:21" x14ac:dyDescent="0.25">
      <c r="B1147" s="84">
        <f t="shared" si="188"/>
        <v>0</v>
      </c>
      <c r="D1147" t="e">
        <f t="shared" si="189"/>
        <v>#N/A</v>
      </c>
      <c r="E1147" s="85"/>
      <c r="F1147"/>
      <c r="I1147" s="84" t="e">
        <f t="shared" si="190"/>
        <v>#DIV/0!</v>
      </c>
      <c r="J1147" s="84" t="str">
        <f t="shared" si="191"/>
        <v>NONE</v>
      </c>
      <c r="K1147" s="84"/>
      <c r="L1147" s="83">
        <f t="shared" si="192"/>
        <v>0</v>
      </c>
      <c r="M1147" s="82" t="str">
        <f t="shared" si="193"/>
        <v/>
      </c>
      <c r="N1147">
        <f t="shared" si="194"/>
        <v>0</v>
      </c>
      <c r="O1147">
        <f t="shared" si="195"/>
        <v>0</v>
      </c>
      <c r="Q1147" t="e">
        <f t="shared" si="196"/>
        <v>#DIV/0!</v>
      </c>
      <c r="R1147" s="80" t="e">
        <f t="shared" si="197"/>
        <v>#DIV/0!</v>
      </c>
      <c r="S1147">
        <f t="shared" si="198"/>
        <v>0</v>
      </c>
    </row>
    <row r="1148" spans="2:21" x14ac:dyDescent="0.25">
      <c r="B1148" s="84">
        <f t="shared" si="188"/>
        <v>0</v>
      </c>
      <c r="D1148" t="e">
        <f t="shared" si="189"/>
        <v>#N/A</v>
      </c>
      <c r="E1148" s="85"/>
      <c r="F1148"/>
      <c r="I1148" s="84" t="e">
        <f t="shared" si="190"/>
        <v>#DIV/0!</v>
      </c>
      <c r="J1148" s="84" t="str">
        <f t="shared" si="191"/>
        <v>NONE</v>
      </c>
      <c r="K1148" s="84"/>
      <c r="L1148" s="83">
        <f t="shared" si="192"/>
        <v>0</v>
      </c>
      <c r="M1148" s="82" t="str">
        <f t="shared" si="193"/>
        <v/>
      </c>
      <c r="N1148">
        <f t="shared" si="194"/>
        <v>0</v>
      </c>
      <c r="O1148">
        <f t="shared" si="195"/>
        <v>0</v>
      </c>
      <c r="Q1148" t="e">
        <f t="shared" si="196"/>
        <v>#DIV/0!</v>
      </c>
      <c r="R1148" s="80" t="e">
        <f t="shared" si="197"/>
        <v>#DIV/0!</v>
      </c>
      <c r="S1148">
        <f t="shared" si="198"/>
        <v>0</v>
      </c>
    </row>
    <row r="1149" spans="2:21" x14ac:dyDescent="0.25">
      <c r="B1149" s="84">
        <f t="shared" si="188"/>
        <v>0</v>
      </c>
      <c r="D1149" t="e">
        <f t="shared" si="189"/>
        <v>#N/A</v>
      </c>
      <c r="E1149" s="85"/>
      <c r="F1149"/>
      <c r="I1149" s="84" t="e">
        <f t="shared" si="190"/>
        <v>#DIV/0!</v>
      </c>
      <c r="J1149" s="84" t="str">
        <f t="shared" si="191"/>
        <v>NONE</v>
      </c>
      <c r="K1149" s="84"/>
      <c r="L1149" s="83">
        <f t="shared" si="192"/>
        <v>0</v>
      </c>
      <c r="M1149" s="82" t="str">
        <f t="shared" si="193"/>
        <v/>
      </c>
      <c r="N1149">
        <f t="shared" si="194"/>
        <v>0</v>
      </c>
      <c r="O1149">
        <f t="shared" si="195"/>
        <v>0</v>
      </c>
      <c r="Q1149" t="e">
        <f t="shared" si="196"/>
        <v>#DIV/0!</v>
      </c>
      <c r="R1149" s="80" t="e">
        <f t="shared" si="197"/>
        <v>#DIV/0!</v>
      </c>
      <c r="S1149">
        <f t="shared" si="198"/>
        <v>0</v>
      </c>
    </row>
    <row r="1150" spans="2:21" x14ac:dyDescent="0.25">
      <c r="B1150" s="84">
        <f t="shared" si="188"/>
        <v>0</v>
      </c>
      <c r="D1150" t="e">
        <f t="shared" si="189"/>
        <v>#N/A</v>
      </c>
      <c r="E1150" s="85"/>
      <c r="F1150"/>
      <c r="I1150" s="84" t="e">
        <f t="shared" si="190"/>
        <v>#DIV/0!</v>
      </c>
      <c r="J1150" s="84" t="str">
        <f t="shared" si="191"/>
        <v>NONE</v>
      </c>
      <c r="K1150" s="84"/>
      <c r="L1150" s="83">
        <f t="shared" si="192"/>
        <v>0</v>
      </c>
      <c r="M1150" s="82" t="str">
        <f t="shared" si="193"/>
        <v/>
      </c>
      <c r="N1150">
        <f t="shared" si="194"/>
        <v>0</v>
      </c>
      <c r="O1150">
        <f t="shared" si="195"/>
        <v>0</v>
      </c>
      <c r="Q1150" t="e">
        <f t="shared" si="196"/>
        <v>#DIV/0!</v>
      </c>
      <c r="R1150" s="80" t="e">
        <f t="shared" si="197"/>
        <v>#DIV/0!</v>
      </c>
      <c r="S1150">
        <f t="shared" si="198"/>
        <v>0</v>
      </c>
    </row>
    <row r="1151" spans="2:21" x14ac:dyDescent="0.25">
      <c r="B1151" s="84">
        <f t="shared" si="188"/>
        <v>0</v>
      </c>
      <c r="D1151" t="e">
        <f t="shared" si="189"/>
        <v>#N/A</v>
      </c>
      <c r="E1151" s="85"/>
      <c r="F1151"/>
      <c r="I1151" s="84" t="e">
        <f t="shared" si="190"/>
        <v>#DIV/0!</v>
      </c>
      <c r="J1151" s="84" t="str">
        <f t="shared" si="191"/>
        <v>NONE</v>
      </c>
      <c r="K1151" s="84"/>
      <c r="L1151" s="83">
        <f t="shared" si="192"/>
        <v>0</v>
      </c>
      <c r="M1151" s="82" t="str">
        <f t="shared" si="193"/>
        <v/>
      </c>
      <c r="N1151">
        <f t="shared" si="194"/>
        <v>0</v>
      </c>
      <c r="O1151">
        <f t="shared" si="195"/>
        <v>0</v>
      </c>
      <c r="Q1151" t="e">
        <f t="shared" si="196"/>
        <v>#DIV/0!</v>
      </c>
      <c r="R1151" s="80" t="e">
        <f t="shared" si="197"/>
        <v>#DIV/0!</v>
      </c>
      <c r="S1151">
        <f t="shared" si="198"/>
        <v>0</v>
      </c>
    </row>
    <row r="1152" spans="2:21" x14ac:dyDescent="0.25">
      <c r="B1152" s="84">
        <f t="shared" si="188"/>
        <v>0</v>
      </c>
      <c r="D1152" t="e">
        <f t="shared" si="189"/>
        <v>#N/A</v>
      </c>
      <c r="E1152" s="85"/>
      <c r="F1152"/>
      <c r="I1152" s="84" t="e">
        <f t="shared" si="190"/>
        <v>#DIV/0!</v>
      </c>
      <c r="J1152" s="84" t="str">
        <f t="shared" si="191"/>
        <v>NONE</v>
      </c>
      <c r="K1152" s="84"/>
      <c r="L1152" s="83">
        <f t="shared" si="192"/>
        <v>0</v>
      </c>
      <c r="M1152" s="82" t="str">
        <f t="shared" si="193"/>
        <v/>
      </c>
      <c r="N1152">
        <f t="shared" si="194"/>
        <v>0</v>
      </c>
      <c r="O1152">
        <f t="shared" si="195"/>
        <v>0</v>
      </c>
      <c r="Q1152" t="e">
        <f t="shared" si="196"/>
        <v>#DIV/0!</v>
      </c>
      <c r="R1152" s="80" t="e">
        <f t="shared" si="197"/>
        <v>#DIV/0!</v>
      </c>
      <c r="S1152">
        <f t="shared" si="198"/>
        <v>0</v>
      </c>
      <c r="U1152">
        <f>IF(J1152="CHECK",1,0)</f>
        <v>0</v>
      </c>
    </row>
    <row r="1153" spans="2:21" x14ac:dyDescent="0.25">
      <c r="B1153" s="84">
        <f t="shared" si="188"/>
        <v>0</v>
      </c>
      <c r="D1153" t="e">
        <f t="shared" si="189"/>
        <v>#N/A</v>
      </c>
      <c r="E1153" s="85"/>
      <c r="F1153"/>
      <c r="I1153" s="84" t="e">
        <f t="shared" si="190"/>
        <v>#DIV/0!</v>
      </c>
      <c r="J1153" s="84" t="str">
        <f t="shared" si="191"/>
        <v>NONE</v>
      </c>
      <c r="K1153" s="84"/>
      <c r="L1153" s="83">
        <f t="shared" si="192"/>
        <v>0</v>
      </c>
      <c r="M1153" s="82" t="str">
        <f t="shared" si="193"/>
        <v/>
      </c>
      <c r="N1153">
        <f t="shared" si="194"/>
        <v>0</v>
      </c>
      <c r="O1153">
        <f t="shared" si="195"/>
        <v>0</v>
      </c>
      <c r="Q1153" t="e">
        <f t="shared" si="196"/>
        <v>#DIV/0!</v>
      </c>
      <c r="R1153" s="80" t="e">
        <f t="shared" si="197"/>
        <v>#DIV/0!</v>
      </c>
      <c r="S1153">
        <f t="shared" si="198"/>
        <v>0</v>
      </c>
    </row>
    <row r="1154" spans="2:21" x14ac:dyDescent="0.25">
      <c r="B1154" s="84">
        <f t="shared" si="188"/>
        <v>0</v>
      </c>
      <c r="D1154" t="e">
        <f t="shared" si="189"/>
        <v>#N/A</v>
      </c>
      <c r="E1154" s="85"/>
      <c r="F1154"/>
      <c r="I1154" s="84" t="e">
        <f t="shared" si="190"/>
        <v>#DIV/0!</v>
      </c>
      <c r="J1154" s="84" t="str">
        <f t="shared" si="191"/>
        <v>NONE</v>
      </c>
      <c r="K1154" s="84"/>
      <c r="L1154" s="83">
        <f t="shared" si="192"/>
        <v>0</v>
      </c>
      <c r="M1154" s="82" t="str">
        <f t="shared" si="193"/>
        <v/>
      </c>
      <c r="N1154">
        <f t="shared" si="194"/>
        <v>0</v>
      </c>
      <c r="O1154">
        <f t="shared" si="195"/>
        <v>0</v>
      </c>
      <c r="Q1154" t="e">
        <f t="shared" si="196"/>
        <v>#DIV/0!</v>
      </c>
      <c r="R1154" s="80" t="e">
        <f t="shared" si="197"/>
        <v>#DIV/0!</v>
      </c>
      <c r="S1154">
        <f t="shared" si="198"/>
        <v>0</v>
      </c>
    </row>
    <row r="1155" spans="2:21" x14ac:dyDescent="0.25">
      <c r="B1155" s="84">
        <f t="shared" ref="B1155:B1218" si="199">ROUND(L1155,3)</f>
        <v>0</v>
      </c>
      <c r="D1155" t="e">
        <f t="shared" ref="D1155:D1218" si="200">ROUND(IF(F1155=4,IF(C1155&gt;10,(1*$Y$6+2*$Y$7+7*$Y$8+(C1155-10)*$Y$9)/C1155,IF(C1155&gt;3,(1*$Y$6+2*$Y$7+(C1155-3)*$Y$8)/C1155,IF(C1155&gt;1,(1*$Y$6+(C1155-1)*$Y$7)/C1155,$Y$6))),VLOOKUP(F1155,$W$3:$Y$11,3,FALSE)),2)</f>
        <v>#N/A</v>
      </c>
      <c r="E1155" s="85"/>
      <c r="F1155"/>
      <c r="I1155" s="84" t="e">
        <f t="shared" ref="I1155:I1218" si="201">ROUND(H1155/G1155,3)</f>
        <v>#DIV/0!</v>
      </c>
      <c r="J1155" s="84" t="str">
        <f t="shared" ref="J1155:J1218" si="202">IF(C1155=0,"NONE",IF(B1155&gt;C1155,"CHECK",""))</f>
        <v>NONE</v>
      </c>
      <c r="K1155" s="84"/>
      <c r="L1155" s="83">
        <f t="shared" ref="L1155:L1218" si="203">IF(C1155=0,H1155,IF(AND(2&lt;G1155,G1155&lt;15),IF(ABS(G1155-C1155)&gt;2,H1155,IF(I1155=1,I1155*C1155,IF(H1155&lt;C1155,H1155,I1155*C1155))),IF(G1155&lt;2,IF(AND(ABS(G1155-C1155)/G1155&gt;=0.4,ABS(G1155-C1155)&gt;=0.2),H1155,I1155*C1155),IF(ABS(G1155-C1155)/G1155&gt;0.15,H1155,IF(I1155=1,I1155*C1155,IF(H1155&lt;C1155,H1155,I1155*C1155))))))</f>
        <v>0</v>
      </c>
      <c r="M1155" s="82" t="str">
        <f t="shared" ref="M1155:M1218" si="204">IF(LEFT(RIGHT(A1155,6),1)= "9", "PERSONAL PROPERTY", "")</f>
        <v/>
      </c>
      <c r="N1155">
        <f t="shared" ref="N1155:N1218" si="205">IF(B1155&gt;C1155,1,0)</f>
        <v>0</v>
      </c>
      <c r="O1155">
        <f t="shared" ref="O1155:O1218" si="206">ABS(B1155-H1155)</f>
        <v>0</v>
      </c>
      <c r="Q1155" t="e">
        <f t="shared" ref="Q1155:Q1218" si="207">IF(ABS(C1155-G1155)/G1155&gt;0.1,1,0)</f>
        <v>#DIV/0!</v>
      </c>
      <c r="R1155" s="80" t="e">
        <f t="shared" ref="R1155:R1218" si="208">ABS(C1155-G1155)/G1155</f>
        <v>#DIV/0!</v>
      </c>
      <c r="S1155">
        <f t="shared" ref="S1155:S1218" si="209">ABS(C1155-G1155)</f>
        <v>0</v>
      </c>
    </row>
    <row r="1156" spans="2:21" x14ac:dyDescent="0.25">
      <c r="B1156" s="84">
        <f t="shared" si="199"/>
        <v>0</v>
      </c>
      <c r="D1156" t="e">
        <f t="shared" si="200"/>
        <v>#N/A</v>
      </c>
      <c r="E1156" s="85"/>
      <c r="F1156"/>
      <c r="I1156" s="84" t="e">
        <f t="shared" si="201"/>
        <v>#DIV/0!</v>
      </c>
      <c r="J1156" s="84" t="str">
        <f t="shared" si="202"/>
        <v>NONE</v>
      </c>
      <c r="K1156" s="84"/>
      <c r="L1156" s="83">
        <f t="shared" si="203"/>
        <v>0</v>
      </c>
      <c r="M1156" s="82" t="str">
        <f t="shared" si="204"/>
        <v/>
      </c>
      <c r="N1156">
        <f t="shared" si="205"/>
        <v>0</v>
      </c>
      <c r="O1156">
        <f t="shared" si="206"/>
        <v>0</v>
      </c>
      <c r="Q1156" t="e">
        <f t="shared" si="207"/>
        <v>#DIV/0!</v>
      </c>
      <c r="R1156" s="80" t="e">
        <f t="shared" si="208"/>
        <v>#DIV/0!</v>
      </c>
      <c r="S1156">
        <f t="shared" si="209"/>
        <v>0</v>
      </c>
    </row>
    <row r="1157" spans="2:21" x14ac:dyDescent="0.25">
      <c r="B1157" s="84">
        <f t="shared" si="199"/>
        <v>0</v>
      </c>
      <c r="D1157" t="e">
        <f t="shared" si="200"/>
        <v>#N/A</v>
      </c>
      <c r="E1157" s="85"/>
      <c r="F1157"/>
      <c r="I1157" s="84" t="e">
        <f t="shared" si="201"/>
        <v>#DIV/0!</v>
      </c>
      <c r="J1157" s="84" t="str">
        <f t="shared" si="202"/>
        <v>NONE</v>
      </c>
      <c r="K1157" s="84"/>
      <c r="L1157" s="83">
        <f t="shared" si="203"/>
        <v>0</v>
      </c>
      <c r="M1157" s="82" t="str">
        <f t="shared" si="204"/>
        <v/>
      </c>
      <c r="N1157">
        <f t="shared" si="205"/>
        <v>0</v>
      </c>
      <c r="O1157">
        <f t="shared" si="206"/>
        <v>0</v>
      </c>
      <c r="Q1157" t="e">
        <f t="shared" si="207"/>
        <v>#DIV/0!</v>
      </c>
      <c r="R1157" s="80" t="e">
        <f t="shared" si="208"/>
        <v>#DIV/0!</v>
      </c>
      <c r="S1157">
        <f t="shared" si="209"/>
        <v>0</v>
      </c>
      <c r="U1157">
        <f>IF(J1157="CHECK",1,0)</f>
        <v>0</v>
      </c>
    </row>
    <row r="1158" spans="2:21" x14ac:dyDescent="0.25">
      <c r="B1158" s="84">
        <f t="shared" si="199"/>
        <v>0</v>
      </c>
      <c r="D1158" t="e">
        <f t="shared" si="200"/>
        <v>#N/A</v>
      </c>
      <c r="E1158" s="85"/>
      <c r="F1158"/>
      <c r="I1158" s="84" t="e">
        <f t="shared" si="201"/>
        <v>#DIV/0!</v>
      </c>
      <c r="J1158" s="84" t="str">
        <f t="shared" si="202"/>
        <v>NONE</v>
      </c>
      <c r="K1158" s="84"/>
      <c r="L1158" s="83">
        <f t="shared" si="203"/>
        <v>0</v>
      </c>
      <c r="M1158" s="82" t="str">
        <f t="shared" si="204"/>
        <v/>
      </c>
      <c r="N1158">
        <f t="shared" si="205"/>
        <v>0</v>
      </c>
      <c r="O1158">
        <f t="shared" si="206"/>
        <v>0</v>
      </c>
      <c r="Q1158" t="e">
        <f t="shared" si="207"/>
        <v>#DIV/0!</v>
      </c>
      <c r="R1158" s="80" t="e">
        <f t="shared" si="208"/>
        <v>#DIV/0!</v>
      </c>
      <c r="S1158">
        <f t="shared" si="209"/>
        <v>0</v>
      </c>
    </row>
    <row r="1159" spans="2:21" x14ac:dyDescent="0.25">
      <c r="B1159" s="84">
        <f t="shared" si="199"/>
        <v>0</v>
      </c>
      <c r="D1159" t="e">
        <f t="shared" si="200"/>
        <v>#N/A</v>
      </c>
      <c r="E1159" s="85"/>
      <c r="F1159"/>
      <c r="I1159" s="84" t="e">
        <f t="shared" si="201"/>
        <v>#DIV/0!</v>
      </c>
      <c r="J1159" s="84" t="str">
        <f t="shared" si="202"/>
        <v>NONE</v>
      </c>
      <c r="K1159" s="84"/>
      <c r="L1159" s="83">
        <f t="shared" si="203"/>
        <v>0</v>
      </c>
      <c r="M1159" s="82" t="str">
        <f t="shared" si="204"/>
        <v/>
      </c>
      <c r="N1159">
        <f t="shared" si="205"/>
        <v>0</v>
      </c>
      <c r="O1159">
        <f t="shared" si="206"/>
        <v>0</v>
      </c>
      <c r="Q1159" t="e">
        <f t="shared" si="207"/>
        <v>#DIV/0!</v>
      </c>
      <c r="R1159" s="80" t="e">
        <f t="shared" si="208"/>
        <v>#DIV/0!</v>
      </c>
      <c r="S1159">
        <f t="shared" si="209"/>
        <v>0</v>
      </c>
      <c r="U1159">
        <f>IF(J1159="CHECK",1,0)</f>
        <v>0</v>
      </c>
    </row>
    <row r="1160" spans="2:21" x14ac:dyDescent="0.25">
      <c r="B1160" s="84">
        <f t="shared" si="199"/>
        <v>0</v>
      </c>
      <c r="D1160" t="e">
        <f t="shared" si="200"/>
        <v>#N/A</v>
      </c>
      <c r="E1160" s="85"/>
      <c r="F1160"/>
      <c r="I1160" s="84" t="e">
        <f t="shared" si="201"/>
        <v>#DIV/0!</v>
      </c>
      <c r="J1160" s="84" t="str">
        <f t="shared" si="202"/>
        <v>NONE</v>
      </c>
      <c r="K1160" s="84"/>
      <c r="L1160" s="83">
        <f t="shared" si="203"/>
        <v>0</v>
      </c>
      <c r="M1160" s="82" t="str">
        <f t="shared" si="204"/>
        <v/>
      </c>
      <c r="N1160">
        <f t="shared" si="205"/>
        <v>0</v>
      </c>
      <c r="O1160">
        <f t="shared" si="206"/>
        <v>0</v>
      </c>
      <c r="Q1160" t="e">
        <f t="shared" si="207"/>
        <v>#DIV/0!</v>
      </c>
      <c r="R1160" s="80" t="e">
        <f t="shared" si="208"/>
        <v>#DIV/0!</v>
      </c>
      <c r="S1160">
        <f t="shared" si="209"/>
        <v>0</v>
      </c>
      <c r="U1160">
        <f>IF(J1160="CHECK",1,0)</f>
        <v>0</v>
      </c>
    </row>
    <row r="1161" spans="2:21" x14ac:dyDescent="0.25">
      <c r="B1161" s="84">
        <f t="shared" si="199"/>
        <v>0</v>
      </c>
      <c r="D1161" t="e">
        <f t="shared" si="200"/>
        <v>#N/A</v>
      </c>
      <c r="E1161" s="85"/>
      <c r="F1161"/>
      <c r="I1161" s="84" t="e">
        <f t="shared" si="201"/>
        <v>#DIV/0!</v>
      </c>
      <c r="J1161" s="84" t="str">
        <f t="shared" si="202"/>
        <v>NONE</v>
      </c>
      <c r="K1161" s="84"/>
      <c r="L1161" s="83">
        <f t="shared" si="203"/>
        <v>0</v>
      </c>
      <c r="M1161" s="82" t="str">
        <f t="shared" si="204"/>
        <v/>
      </c>
      <c r="N1161">
        <f t="shared" si="205"/>
        <v>0</v>
      </c>
      <c r="O1161">
        <f t="shared" si="206"/>
        <v>0</v>
      </c>
      <c r="Q1161" t="e">
        <f t="shared" si="207"/>
        <v>#DIV/0!</v>
      </c>
      <c r="R1161" s="80" t="e">
        <f t="shared" si="208"/>
        <v>#DIV/0!</v>
      </c>
      <c r="S1161">
        <f t="shared" si="209"/>
        <v>0</v>
      </c>
    </row>
    <row r="1162" spans="2:21" x14ac:dyDescent="0.25">
      <c r="B1162" s="84">
        <f t="shared" si="199"/>
        <v>0</v>
      </c>
      <c r="D1162" t="e">
        <f t="shared" si="200"/>
        <v>#N/A</v>
      </c>
      <c r="E1162" s="85"/>
      <c r="F1162"/>
      <c r="I1162" s="84" t="e">
        <f t="shared" si="201"/>
        <v>#DIV/0!</v>
      </c>
      <c r="J1162" s="84" t="str">
        <f t="shared" si="202"/>
        <v>NONE</v>
      </c>
      <c r="K1162" s="84"/>
      <c r="L1162" s="83">
        <f t="shared" si="203"/>
        <v>0</v>
      </c>
      <c r="M1162" s="82" t="str">
        <f t="shared" si="204"/>
        <v/>
      </c>
      <c r="N1162">
        <f t="shared" si="205"/>
        <v>0</v>
      </c>
      <c r="O1162">
        <f t="shared" si="206"/>
        <v>0</v>
      </c>
      <c r="Q1162" t="e">
        <f t="shared" si="207"/>
        <v>#DIV/0!</v>
      </c>
      <c r="R1162" s="80" t="e">
        <f t="shared" si="208"/>
        <v>#DIV/0!</v>
      </c>
      <c r="S1162">
        <f t="shared" si="209"/>
        <v>0</v>
      </c>
      <c r="U1162">
        <f>IF(J1162="CHECK",1,0)</f>
        <v>0</v>
      </c>
    </row>
    <row r="1163" spans="2:21" x14ac:dyDescent="0.25">
      <c r="B1163" s="84">
        <f t="shared" si="199"/>
        <v>0</v>
      </c>
      <c r="D1163" t="e">
        <f t="shared" si="200"/>
        <v>#N/A</v>
      </c>
      <c r="E1163" s="85"/>
      <c r="F1163"/>
      <c r="I1163" s="84" t="e">
        <f t="shared" si="201"/>
        <v>#DIV/0!</v>
      </c>
      <c r="J1163" s="84" t="str">
        <f t="shared" si="202"/>
        <v>NONE</v>
      </c>
      <c r="K1163" s="84"/>
      <c r="L1163" s="83">
        <f t="shared" si="203"/>
        <v>0</v>
      </c>
      <c r="M1163" s="82" t="str">
        <f t="shared" si="204"/>
        <v/>
      </c>
      <c r="N1163">
        <f t="shared" si="205"/>
        <v>0</v>
      </c>
      <c r="O1163">
        <f t="shared" si="206"/>
        <v>0</v>
      </c>
      <c r="Q1163" t="e">
        <f t="shared" si="207"/>
        <v>#DIV/0!</v>
      </c>
      <c r="R1163" s="80" t="e">
        <f t="shared" si="208"/>
        <v>#DIV/0!</v>
      </c>
      <c r="S1163">
        <f t="shared" si="209"/>
        <v>0</v>
      </c>
    </row>
    <row r="1164" spans="2:21" x14ac:dyDescent="0.25">
      <c r="B1164" s="84">
        <f t="shared" si="199"/>
        <v>0</v>
      </c>
      <c r="D1164" t="e">
        <f t="shared" si="200"/>
        <v>#N/A</v>
      </c>
      <c r="E1164" s="85"/>
      <c r="F1164"/>
      <c r="I1164" s="84" t="e">
        <f t="shared" si="201"/>
        <v>#DIV/0!</v>
      </c>
      <c r="J1164" s="84" t="str">
        <f t="shared" si="202"/>
        <v>NONE</v>
      </c>
      <c r="K1164" s="84"/>
      <c r="L1164" s="83">
        <f t="shared" si="203"/>
        <v>0</v>
      </c>
      <c r="M1164" s="82" t="str">
        <f t="shared" si="204"/>
        <v/>
      </c>
      <c r="N1164">
        <f t="shared" si="205"/>
        <v>0</v>
      </c>
      <c r="O1164">
        <f t="shared" si="206"/>
        <v>0</v>
      </c>
      <c r="Q1164" t="e">
        <f t="shared" si="207"/>
        <v>#DIV/0!</v>
      </c>
      <c r="R1164" s="80" t="e">
        <f t="shared" si="208"/>
        <v>#DIV/0!</v>
      </c>
      <c r="S1164">
        <f t="shared" si="209"/>
        <v>0</v>
      </c>
    </row>
    <row r="1165" spans="2:21" x14ac:dyDescent="0.25">
      <c r="B1165" s="84">
        <f t="shared" si="199"/>
        <v>0</v>
      </c>
      <c r="D1165" t="e">
        <f t="shared" si="200"/>
        <v>#N/A</v>
      </c>
      <c r="E1165" s="85"/>
      <c r="F1165"/>
      <c r="I1165" s="84" t="e">
        <f t="shared" si="201"/>
        <v>#DIV/0!</v>
      </c>
      <c r="J1165" s="84" t="str">
        <f t="shared" si="202"/>
        <v>NONE</v>
      </c>
      <c r="K1165" s="84"/>
      <c r="L1165" s="83">
        <f t="shared" si="203"/>
        <v>0</v>
      </c>
      <c r="M1165" s="82" t="str">
        <f t="shared" si="204"/>
        <v/>
      </c>
      <c r="N1165">
        <f t="shared" si="205"/>
        <v>0</v>
      </c>
      <c r="O1165">
        <f t="shared" si="206"/>
        <v>0</v>
      </c>
      <c r="Q1165" t="e">
        <f t="shared" si="207"/>
        <v>#DIV/0!</v>
      </c>
      <c r="R1165" s="80" t="e">
        <f t="shared" si="208"/>
        <v>#DIV/0!</v>
      </c>
      <c r="S1165">
        <f t="shared" si="209"/>
        <v>0</v>
      </c>
    </row>
    <row r="1166" spans="2:21" x14ac:dyDescent="0.25">
      <c r="B1166" s="84">
        <f t="shared" si="199"/>
        <v>0</v>
      </c>
      <c r="D1166" t="e">
        <f t="shared" si="200"/>
        <v>#N/A</v>
      </c>
      <c r="E1166" s="85"/>
      <c r="F1166"/>
      <c r="I1166" s="84" t="e">
        <f t="shared" si="201"/>
        <v>#DIV/0!</v>
      </c>
      <c r="J1166" s="84" t="str">
        <f t="shared" si="202"/>
        <v>NONE</v>
      </c>
      <c r="K1166" s="84"/>
      <c r="L1166" s="83">
        <f t="shared" si="203"/>
        <v>0</v>
      </c>
      <c r="M1166" s="82" t="str">
        <f t="shared" si="204"/>
        <v/>
      </c>
      <c r="N1166">
        <f t="shared" si="205"/>
        <v>0</v>
      </c>
      <c r="O1166">
        <f t="shared" si="206"/>
        <v>0</v>
      </c>
      <c r="Q1166" t="e">
        <f t="shared" si="207"/>
        <v>#DIV/0!</v>
      </c>
      <c r="R1166" s="80" t="e">
        <f t="shared" si="208"/>
        <v>#DIV/0!</v>
      </c>
      <c r="S1166">
        <f t="shared" si="209"/>
        <v>0</v>
      </c>
      <c r="U1166">
        <f>IF(J1166="CHECK",1,0)</f>
        <v>0</v>
      </c>
    </row>
    <row r="1167" spans="2:21" x14ac:dyDescent="0.25">
      <c r="B1167" s="84">
        <f t="shared" si="199"/>
        <v>0</v>
      </c>
      <c r="D1167" t="e">
        <f t="shared" si="200"/>
        <v>#N/A</v>
      </c>
      <c r="E1167" s="85"/>
      <c r="F1167"/>
      <c r="I1167" s="84" t="e">
        <f t="shared" si="201"/>
        <v>#DIV/0!</v>
      </c>
      <c r="J1167" s="84" t="str">
        <f t="shared" si="202"/>
        <v>NONE</v>
      </c>
      <c r="K1167" s="84"/>
      <c r="L1167" s="83">
        <f t="shared" si="203"/>
        <v>0</v>
      </c>
      <c r="M1167" s="82" t="str">
        <f t="shared" si="204"/>
        <v/>
      </c>
      <c r="N1167">
        <f t="shared" si="205"/>
        <v>0</v>
      </c>
      <c r="O1167">
        <f t="shared" si="206"/>
        <v>0</v>
      </c>
      <c r="Q1167" t="e">
        <f t="shared" si="207"/>
        <v>#DIV/0!</v>
      </c>
      <c r="R1167" s="80" t="e">
        <f t="shared" si="208"/>
        <v>#DIV/0!</v>
      </c>
      <c r="S1167">
        <f t="shared" si="209"/>
        <v>0</v>
      </c>
    </row>
    <row r="1168" spans="2:21" x14ac:dyDescent="0.25">
      <c r="B1168" s="84">
        <f t="shared" si="199"/>
        <v>0</v>
      </c>
      <c r="D1168" t="e">
        <f t="shared" si="200"/>
        <v>#N/A</v>
      </c>
      <c r="E1168" s="85"/>
      <c r="F1168"/>
      <c r="I1168" s="84" t="e">
        <f t="shared" si="201"/>
        <v>#DIV/0!</v>
      </c>
      <c r="J1168" s="84" t="str">
        <f t="shared" si="202"/>
        <v>NONE</v>
      </c>
      <c r="K1168" s="84"/>
      <c r="L1168" s="83">
        <f t="shared" si="203"/>
        <v>0</v>
      </c>
      <c r="M1168" s="82" t="str">
        <f t="shared" si="204"/>
        <v/>
      </c>
      <c r="N1168">
        <f t="shared" si="205"/>
        <v>0</v>
      </c>
      <c r="O1168">
        <f t="shared" si="206"/>
        <v>0</v>
      </c>
      <c r="Q1168" t="e">
        <f t="shared" si="207"/>
        <v>#DIV/0!</v>
      </c>
      <c r="R1168" s="80" t="e">
        <f t="shared" si="208"/>
        <v>#DIV/0!</v>
      </c>
      <c r="S1168">
        <f t="shared" si="209"/>
        <v>0</v>
      </c>
    </row>
    <row r="1169" spans="2:21" x14ac:dyDescent="0.25">
      <c r="B1169" s="84">
        <f t="shared" si="199"/>
        <v>0</v>
      </c>
      <c r="D1169" t="e">
        <f t="shared" si="200"/>
        <v>#N/A</v>
      </c>
      <c r="E1169" s="85"/>
      <c r="F1169"/>
      <c r="I1169" s="84" t="e">
        <f t="shared" si="201"/>
        <v>#DIV/0!</v>
      </c>
      <c r="J1169" s="84" t="str">
        <f t="shared" si="202"/>
        <v>NONE</v>
      </c>
      <c r="K1169" s="84"/>
      <c r="L1169" s="83">
        <f t="shared" si="203"/>
        <v>0</v>
      </c>
      <c r="M1169" s="82" t="str">
        <f t="shared" si="204"/>
        <v/>
      </c>
      <c r="N1169">
        <f t="shared" si="205"/>
        <v>0</v>
      </c>
      <c r="O1169">
        <f t="shared" si="206"/>
        <v>0</v>
      </c>
      <c r="Q1169" t="e">
        <f t="shared" si="207"/>
        <v>#DIV/0!</v>
      </c>
      <c r="R1169" s="80" t="e">
        <f t="shared" si="208"/>
        <v>#DIV/0!</v>
      </c>
      <c r="S1169">
        <f t="shared" si="209"/>
        <v>0</v>
      </c>
    </row>
    <row r="1170" spans="2:21" x14ac:dyDescent="0.25">
      <c r="B1170" s="84">
        <f t="shared" si="199"/>
        <v>0</v>
      </c>
      <c r="D1170" t="e">
        <f t="shared" si="200"/>
        <v>#N/A</v>
      </c>
      <c r="E1170" s="85"/>
      <c r="F1170"/>
      <c r="I1170" s="84" t="e">
        <f t="shared" si="201"/>
        <v>#DIV/0!</v>
      </c>
      <c r="J1170" s="84" t="str">
        <f t="shared" si="202"/>
        <v>NONE</v>
      </c>
      <c r="K1170" s="84"/>
      <c r="L1170" s="83">
        <f t="shared" si="203"/>
        <v>0</v>
      </c>
      <c r="M1170" s="82" t="str">
        <f t="shared" si="204"/>
        <v/>
      </c>
      <c r="N1170">
        <f t="shared" si="205"/>
        <v>0</v>
      </c>
      <c r="O1170">
        <f t="shared" si="206"/>
        <v>0</v>
      </c>
      <c r="Q1170" t="e">
        <f t="shared" si="207"/>
        <v>#DIV/0!</v>
      </c>
      <c r="R1170" s="80" t="e">
        <f t="shared" si="208"/>
        <v>#DIV/0!</v>
      </c>
      <c r="S1170">
        <f t="shared" si="209"/>
        <v>0</v>
      </c>
    </row>
    <row r="1171" spans="2:21" x14ac:dyDescent="0.25">
      <c r="B1171" s="84">
        <f t="shared" si="199"/>
        <v>0</v>
      </c>
      <c r="D1171" t="e">
        <f t="shared" si="200"/>
        <v>#N/A</v>
      </c>
      <c r="E1171" s="85"/>
      <c r="F1171"/>
      <c r="I1171" s="84" t="e">
        <f t="shared" si="201"/>
        <v>#DIV/0!</v>
      </c>
      <c r="J1171" s="84" t="str">
        <f t="shared" si="202"/>
        <v>NONE</v>
      </c>
      <c r="K1171" s="84"/>
      <c r="L1171" s="83">
        <f t="shared" si="203"/>
        <v>0</v>
      </c>
      <c r="M1171" s="82" t="str">
        <f t="shared" si="204"/>
        <v/>
      </c>
      <c r="N1171">
        <f t="shared" si="205"/>
        <v>0</v>
      </c>
      <c r="O1171">
        <f t="shared" si="206"/>
        <v>0</v>
      </c>
      <c r="Q1171" t="e">
        <f t="shared" si="207"/>
        <v>#DIV/0!</v>
      </c>
      <c r="R1171" s="80" t="e">
        <f t="shared" si="208"/>
        <v>#DIV/0!</v>
      </c>
      <c r="S1171">
        <f t="shared" si="209"/>
        <v>0</v>
      </c>
    </row>
    <row r="1172" spans="2:21" x14ac:dyDescent="0.25">
      <c r="B1172" s="84">
        <f t="shared" si="199"/>
        <v>0</v>
      </c>
      <c r="D1172" t="e">
        <f t="shared" si="200"/>
        <v>#N/A</v>
      </c>
      <c r="E1172" s="85"/>
      <c r="F1172"/>
      <c r="I1172" s="84" t="e">
        <f t="shared" si="201"/>
        <v>#DIV/0!</v>
      </c>
      <c r="J1172" s="84" t="str">
        <f t="shared" si="202"/>
        <v>NONE</v>
      </c>
      <c r="K1172" s="84"/>
      <c r="L1172" s="83">
        <f t="shared" si="203"/>
        <v>0</v>
      </c>
      <c r="M1172" s="82" t="str">
        <f t="shared" si="204"/>
        <v/>
      </c>
      <c r="N1172">
        <f t="shared" si="205"/>
        <v>0</v>
      </c>
      <c r="O1172">
        <f t="shared" si="206"/>
        <v>0</v>
      </c>
      <c r="Q1172" t="e">
        <f t="shared" si="207"/>
        <v>#DIV/0!</v>
      </c>
      <c r="R1172" s="80" t="e">
        <f t="shared" si="208"/>
        <v>#DIV/0!</v>
      </c>
      <c r="S1172">
        <f t="shared" si="209"/>
        <v>0</v>
      </c>
    </row>
    <row r="1173" spans="2:21" x14ac:dyDescent="0.25">
      <c r="B1173" s="84">
        <f t="shared" si="199"/>
        <v>0</v>
      </c>
      <c r="D1173" t="e">
        <f t="shared" si="200"/>
        <v>#N/A</v>
      </c>
      <c r="E1173" s="85"/>
      <c r="F1173"/>
      <c r="I1173" s="84" t="e">
        <f t="shared" si="201"/>
        <v>#DIV/0!</v>
      </c>
      <c r="J1173" s="84" t="str">
        <f t="shared" si="202"/>
        <v>NONE</v>
      </c>
      <c r="K1173" s="84"/>
      <c r="L1173" s="83">
        <f t="shared" si="203"/>
        <v>0</v>
      </c>
      <c r="M1173" s="82" t="str">
        <f t="shared" si="204"/>
        <v/>
      </c>
      <c r="N1173">
        <f t="shared" si="205"/>
        <v>0</v>
      </c>
      <c r="O1173">
        <f t="shared" si="206"/>
        <v>0</v>
      </c>
      <c r="Q1173" t="e">
        <f t="shared" si="207"/>
        <v>#DIV/0!</v>
      </c>
      <c r="R1173" s="80" t="e">
        <f t="shared" si="208"/>
        <v>#DIV/0!</v>
      </c>
      <c r="S1173">
        <f t="shared" si="209"/>
        <v>0</v>
      </c>
    </row>
    <row r="1174" spans="2:21" x14ac:dyDescent="0.25">
      <c r="B1174" s="84">
        <f t="shared" si="199"/>
        <v>0</v>
      </c>
      <c r="D1174" t="e">
        <f t="shared" si="200"/>
        <v>#N/A</v>
      </c>
      <c r="E1174" s="85"/>
      <c r="F1174"/>
      <c r="I1174" s="84" t="e">
        <f t="shared" si="201"/>
        <v>#DIV/0!</v>
      </c>
      <c r="J1174" s="84" t="str">
        <f t="shared" si="202"/>
        <v>NONE</v>
      </c>
      <c r="K1174" s="84"/>
      <c r="L1174" s="83">
        <f t="shared" si="203"/>
        <v>0</v>
      </c>
      <c r="M1174" s="82" t="str">
        <f t="shared" si="204"/>
        <v/>
      </c>
      <c r="N1174">
        <f t="shared" si="205"/>
        <v>0</v>
      </c>
      <c r="O1174">
        <f t="shared" si="206"/>
        <v>0</v>
      </c>
      <c r="Q1174" t="e">
        <f t="shared" si="207"/>
        <v>#DIV/0!</v>
      </c>
      <c r="R1174" s="80" t="e">
        <f t="shared" si="208"/>
        <v>#DIV/0!</v>
      </c>
      <c r="S1174">
        <f t="shared" si="209"/>
        <v>0</v>
      </c>
    </row>
    <row r="1175" spans="2:21" x14ac:dyDescent="0.25">
      <c r="B1175" s="84">
        <f t="shared" si="199"/>
        <v>0</v>
      </c>
      <c r="D1175" t="e">
        <f t="shared" si="200"/>
        <v>#N/A</v>
      </c>
      <c r="E1175" s="85"/>
      <c r="F1175"/>
      <c r="I1175" s="84" t="e">
        <f t="shared" si="201"/>
        <v>#DIV/0!</v>
      </c>
      <c r="J1175" s="84" t="str">
        <f t="shared" si="202"/>
        <v>NONE</v>
      </c>
      <c r="K1175" s="84"/>
      <c r="L1175" s="83">
        <f t="shared" si="203"/>
        <v>0</v>
      </c>
      <c r="M1175" s="82" t="str">
        <f t="shared" si="204"/>
        <v/>
      </c>
      <c r="N1175">
        <f t="shared" si="205"/>
        <v>0</v>
      </c>
      <c r="O1175">
        <f t="shared" si="206"/>
        <v>0</v>
      </c>
      <c r="Q1175" t="e">
        <f t="shared" si="207"/>
        <v>#DIV/0!</v>
      </c>
      <c r="R1175" s="80" t="e">
        <f t="shared" si="208"/>
        <v>#DIV/0!</v>
      </c>
      <c r="S1175">
        <f t="shared" si="209"/>
        <v>0</v>
      </c>
    </row>
    <row r="1176" spans="2:21" x14ac:dyDescent="0.25">
      <c r="B1176" s="84">
        <f t="shared" si="199"/>
        <v>0</v>
      </c>
      <c r="D1176" t="e">
        <f t="shared" si="200"/>
        <v>#N/A</v>
      </c>
      <c r="E1176" s="85"/>
      <c r="F1176"/>
      <c r="I1176" s="84" t="e">
        <f t="shared" si="201"/>
        <v>#DIV/0!</v>
      </c>
      <c r="J1176" s="84" t="str">
        <f t="shared" si="202"/>
        <v>NONE</v>
      </c>
      <c r="K1176" s="84"/>
      <c r="L1176" s="83">
        <f t="shared" si="203"/>
        <v>0</v>
      </c>
      <c r="M1176" s="82" t="str">
        <f t="shared" si="204"/>
        <v/>
      </c>
      <c r="N1176">
        <f t="shared" si="205"/>
        <v>0</v>
      </c>
      <c r="O1176">
        <f t="shared" si="206"/>
        <v>0</v>
      </c>
      <c r="Q1176" t="e">
        <f t="shared" si="207"/>
        <v>#DIV/0!</v>
      </c>
      <c r="R1176" s="80" t="e">
        <f t="shared" si="208"/>
        <v>#DIV/0!</v>
      </c>
      <c r="S1176">
        <f t="shared" si="209"/>
        <v>0</v>
      </c>
    </row>
    <row r="1177" spans="2:21" x14ac:dyDescent="0.25">
      <c r="B1177" s="84">
        <f t="shared" si="199"/>
        <v>0</v>
      </c>
      <c r="D1177" t="e">
        <f t="shared" si="200"/>
        <v>#N/A</v>
      </c>
      <c r="E1177" s="85"/>
      <c r="F1177"/>
      <c r="I1177" s="84" t="e">
        <f t="shared" si="201"/>
        <v>#DIV/0!</v>
      </c>
      <c r="J1177" s="84" t="str">
        <f t="shared" si="202"/>
        <v>NONE</v>
      </c>
      <c r="K1177" s="84"/>
      <c r="L1177" s="83">
        <f t="shared" si="203"/>
        <v>0</v>
      </c>
      <c r="M1177" s="82" t="str">
        <f t="shared" si="204"/>
        <v/>
      </c>
      <c r="N1177">
        <f t="shared" si="205"/>
        <v>0</v>
      </c>
      <c r="O1177">
        <f t="shared" si="206"/>
        <v>0</v>
      </c>
      <c r="Q1177" t="e">
        <f t="shared" si="207"/>
        <v>#DIV/0!</v>
      </c>
      <c r="R1177" s="80" t="e">
        <f t="shared" si="208"/>
        <v>#DIV/0!</v>
      </c>
      <c r="S1177">
        <f t="shared" si="209"/>
        <v>0</v>
      </c>
    </row>
    <row r="1178" spans="2:21" x14ac:dyDescent="0.25">
      <c r="B1178" s="84">
        <f t="shared" si="199"/>
        <v>0</v>
      </c>
      <c r="D1178" t="e">
        <f t="shared" si="200"/>
        <v>#N/A</v>
      </c>
      <c r="E1178" s="85"/>
      <c r="F1178"/>
      <c r="I1178" s="84" t="e">
        <f t="shared" si="201"/>
        <v>#DIV/0!</v>
      </c>
      <c r="J1178" s="84" t="str">
        <f t="shared" si="202"/>
        <v>NONE</v>
      </c>
      <c r="K1178" s="84"/>
      <c r="L1178" s="83">
        <f t="shared" si="203"/>
        <v>0</v>
      </c>
      <c r="M1178" s="82" t="str">
        <f t="shared" si="204"/>
        <v/>
      </c>
      <c r="N1178">
        <f t="shared" si="205"/>
        <v>0</v>
      </c>
      <c r="O1178">
        <f t="shared" si="206"/>
        <v>0</v>
      </c>
      <c r="Q1178" t="e">
        <f t="shared" si="207"/>
        <v>#DIV/0!</v>
      </c>
      <c r="R1178" s="80" t="e">
        <f t="shared" si="208"/>
        <v>#DIV/0!</v>
      </c>
      <c r="S1178">
        <f t="shared" si="209"/>
        <v>0</v>
      </c>
    </row>
    <row r="1179" spans="2:21" x14ac:dyDescent="0.25">
      <c r="B1179" s="84">
        <f t="shared" si="199"/>
        <v>0</v>
      </c>
      <c r="D1179" t="e">
        <f t="shared" si="200"/>
        <v>#N/A</v>
      </c>
      <c r="E1179" s="85"/>
      <c r="F1179"/>
      <c r="I1179" s="84" t="e">
        <f t="shared" si="201"/>
        <v>#DIV/0!</v>
      </c>
      <c r="J1179" s="84" t="str">
        <f t="shared" si="202"/>
        <v>NONE</v>
      </c>
      <c r="K1179" s="84"/>
      <c r="L1179" s="83">
        <f t="shared" si="203"/>
        <v>0</v>
      </c>
      <c r="M1179" s="82" t="str">
        <f t="shared" si="204"/>
        <v/>
      </c>
      <c r="N1179">
        <f t="shared" si="205"/>
        <v>0</v>
      </c>
      <c r="O1179">
        <f t="shared" si="206"/>
        <v>0</v>
      </c>
      <c r="Q1179" t="e">
        <f t="shared" si="207"/>
        <v>#DIV/0!</v>
      </c>
      <c r="R1179" s="80" t="e">
        <f t="shared" si="208"/>
        <v>#DIV/0!</v>
      </c>
      <c r="S1179">
        <f t="shared" si="209"/>
        <v>0</v>
      </c>
      <c r="U1179">
        <f>IF(J1179="CHECK",1,0)</f>
        <v>0</v>
      </c>
    </row>
    <row r="1180" spans="2:21" x14ac:dyDescent="0.25">
      <c r="B1180" s="84">
        <f t="shared" si="199"/>
        <v>0</v>
      </c>
      <c r="D1180" t="e">
        <f t="shared" si="200"/>
        <v>#N/A</v>
      </c>
      <c r="E1180" s="85"/>
      <c r="F1180"/>
      <c r="I1180" s="84" t="e">
        <f t="shared" si="201"/>
        <v>#DIV/0!</v>
      </c>
      <c r="J1180" s="84" t="str">
        <f t="shared" si="202"/>
        <v>NONE</v>
      </c>
      <c r="K1180" s="84"/>
      <c r="L1180" s="83">
        <f t="shared" si="203"/>
        <v>0</v>
      </c>
      <c r="M1180" s="82" t="str">
        <f t="shared" si="204"/>
        <v/>
      </c>
      <c r="N1180">
        <f t="shared" si="205"/>
        <v>0</v>
      </c>
      <c r="O1180">
        <f t="shared" si="206"/>
        <v>0</v>
      </c>
      <c r="Q1180" t="e">
        <f t="shared" si="207"/>
        <v>#DIV/0!</v>
      </c>
      <c r="R1180" s="80" t="e">
        <f t="shared" si="208"/>
        <v>#DIV/0!</v>
      </c>
      <c r="S1180">
        <f t="shared" si="209"/>
        <v>0</v>
      </c>
      <c r="U1180">
        <f>IF(J1180="CHECK",1,0)</f>
        <v>0</v>
      </c>
    </row>
    <row r="1181" spans="2:21" x14ac:dyDescent="0.25">
      <c r="B1181" s="84">
        <f t="shared" si="199"/>
        <v>0</v>
      </c>
      <c r="D1181" t="e">
        <f t="shared" si="200"/>
        <v>#N/A</v>
      </c>
      <c r="E1181" s="85"/>
      <c r="F1181"/>
      <c r="I1181" s="84" t="e">
        <f t="shared" si="201"/>
        <v>#DIV/0!</v>
      </c>
      <c r="J1181" s="84" t="str">
        <f t="shared" si="202"/>
        <v>NONE</v>
      </c>
      <c r="K1181" s="84"/>
      <c r="L1181" s="83">
        <f t="shared" si="203"/>
        <v>0</v>
      </c>
      <c r="M1181" s="82" t="str">
        <f t="shared" si="204"/>
        <v/>
      </c>
      <c r="N1181">
        <f t="shared" si="205"/>
        <v>0</v>
      </c>
      <c r="O1181">
        <f t="shared" si="206"/>
        <v>0</v>
      </c>
      <c r="Q1181" t="e">
        <f t="shared" si="207"/>
        <v>#DIV/0!</v>
      </c>
      <c r="R1181" s="80" t="e">
        <f t="shared" si="208"/>
        <v>#DIV/0!</v>
      </c>
      <c r="S1181">
        <f t="shared" si="209"/>
        <v>0</v>
      </c>
    </row>
    <row r="1182" spans="2:21" x14ac:dyDescent="0.25">
      <c r="B1182" s="84">
        <f t="shared" si="199"/>
        <v>0</v>
      </c>
      <c r="D1182" t="e">
        <f t="shared" si="200"/>
        <v>#N/A</v>
      </c>
      <c r="E1182" s="85"/>
      <c r="F1182"/>
      <c r="I1182" s="84" t="e">
        <f t="shared" si="201"/>
        <v>#DIV/0!</v>
      </c>
      <c r="J1182" s="84" t="str">
        <f t="shared" si="202"/>
        <v>NONE</v>
      </c>
      <c r="K1182" s="84"/>
      <c r="L1182" s="83">
        <f t="shared" si="203"/>
        <v>0</v>
      </c>
      <c r="M1182" s="82" t="str">
        <f t="shared" si="204"/>
        <v/>
      </c>
      <c r="N1182">
        <f t="shared" si="205"/>
        <v>0</v>
      </c>
      <c r="O1182">
        <f t="shared" si="206"/>
        <v>0</v>
      </c>
      <c r="Q1182" t="e">
        <f t="shared" si="207"/>
        <v>#DIV/0!</v>
      </c>
      <c r="R1182" s="80" t="e">
        <f t="shared" si="208"/>
        <v>#DIV/0!</v>
      </c>
      <c r="S1182">
        <f t="shared" si="209"/>
        <v>0</v>
      </c>
    </row>
    <row r="1183" spans="2:21" x14ac:dyDescent="0.25">
      <c r="B1183" s="84">
        <f t="shared" si="199"/>
        <v>0</v>
      </c>
      <c r="D1183" t="e">
        <f t="shared" si="200"/>
        <v>#N/A</v>
      </c>
      <c r="E1183" s="85"/>
      <c r="F1183"/>
      <c r="I1183" s="84" t="e">
        <f t="shared" si="201"/>
        <v>#DIV/0!</v>
      </c>
      <c r="J1183" s="84" t="str">
        <f t="shared" si="202"/>
        <v>NONE</v>
      </c>
      <c r="K1183" s="84"/>
      <c r="L1183" s="83">
        <f t="shared" si="203"/>
        <v>0</v>
      </c>
      <c r="M1183" s="82" t="str">
        <f t="shared" si="204"/>
        <v/>
      </c>
      <c r="N1183">
        <f t="shared" si="205"/>
        <v>0</v>
      </c>
      <c r="O1183">
        <f t="shared" si="206"/>
        <v>0</v>
      </c>
      <c r="Q1183" t="e">
        <f t="shared" si="207"/>
        <v>#DIV/0!</v>
      </c>
      <c r="R1183" s="80" t="e">
        <f t="shared" si="208"/>
        <v>#DIV/0!</v>
      </c>
      <c r="S1183">
        <f t="shared" si="209"/>
        <v>0</v>
      </c>
      <c r="U1183">
        <f>IF(J1183="CHECK",1,0)</f>
        <v>0</v>
      </c>
    </row>
    <row r="1184" spans="2:21" x14ac:dyDescent="0.25">
      <c r="B1184" s="84">
        <f t="shared" si="199"/>
        <v>0</v>
      </c>
      <c r="D1184" t="e">
        <f t="shared" si="200"/>
        <v>#N/A</v>
      </c>
      <c r="E1184" s="85"/>
      <c r="F1184"/>
      <c r="I1184" s="84" t="e">
        <f t="shared" si="201"/>
        <v>#DIV/0!</v>
      </c>
      <c r="J1184" s="84" t="str">
        <f t="shared" si="202"/>
        <v>NONE</v>
      </c>
      <c r="K1184" s="84"/>
      <c r="L1184" s="83">
        <f t="shared" si="203"/>
        <v>0</v>
      </c>
      <c r="M1184" s="82" t="str">
        <f t="shared" si="204"/>
        <v/>
      </c>
      <c r="N1184">
        <f t="shared" si="205"/>
        <v>0</v>
      </c>
      <c r="O1184">
        <f t="shared" si="206"/>
        <v>0</v>
      </c>
      <c r="Q1184" t="e">
        <f t="shared" si="207"/>
        <v>#DIV/0!</v>
      </c>
      <c r="R1184" s="80" t="e">
        <f t="shared" si="208"/>
        <v>#DIV/0!</v>
      </c>
      <c r="S1184">
        <f t="shared" si="209"/>
        <v>0</v>
      </c>
      <c r="U1184">
        <f>IF(J1184="CHECK",1,0)</f>
        <v>0</v>
      </c>
    </row>
    <row r="1185" spans="2:21" x14ac:dyDescent="0.25">
      <c r="B1185" s="84">
        <f t="shared" si="199"/>
        <v>0</v>
      </c>
      <c r="D1185" t="e">
        <f t="shared" si="200"/>
        <v>#N/A</v>
      </c>
      <c r="E1185" s="85"/>
      <c r="F1185"/>
      <c r="I1185" s="84" t="e">
        <f t="shared" si="201"/>
        <v>#DIV/0!</v>
      </c>
      <c r="J1185" s="84" t="str">
        <f t="shared" si="202"/>
        <v>NONE</v>
      </c>
      <c r="K1185" s="84"/>
      <c r="L1185" s="83">
        <f t="shared" si="203"/>
        <v>0</v>
      </c>
      <c r="M1185" s="82" t="str">
        <f t="shared" si="204"/>
        <v/>
      </c>
      <c r="N1185">
        <f t="shared" si="205"/>
        <v>0</v>
      </c>
      <c r="O1185">
        <f t="shared" si="206"/>
        <v>0</v>
      </c>
      <c r="Q1185" t="e">
        <f t="shared" si="207"/>
        <v>#DIV/0!</v>
      </c>
      <c r="R1185" s="80" t="e">
        <f t="shared" si="208"/>
        <v>#DIV/0!</v>
      </c>
      <c r="S1185">
        <f t="shared" si="209"/>
        <v>0</v>
      </c>
      <c r="U1185">
        <f>IF(J1185="CHECK",1,0)</f>
        <v>0</v>
      </c>
    </row>
    <row r="1186" spans="2:21" x14ac:dyDescent="0.25">
      <c r="B1186" s="84">
        <f t="shared" si="199"/>
        <v>0</v>
      </c>
      <c r="D1186" t="e">
        <f t="shared" si="200"/>
        <v>#N/A</v>
      </c>
      <c r="E1186" s="85"/>
      <c r="F1186"/>
      <c r="I1186" s="84" t="e">
        <f t="shared" si="201"/>
        <v>#DIV/0!</v>
      </c>
      <c r="J1186" s="84" t="str">
        <f t="shared" si="202"/>
        <v>NONE</v>
      </c>
      <c r="K1186" s="84"/>
      <c r="L1186" s="83">
        <f t="shared" si="203"/>
        <v>0</v>
      </c>
      <c r="M1186" s="82" t="str">
        <f t="shared" si="204"/>
        <v/>
      </c>
      <c r="N1186">
        <f t="shared" si="205"/>
        <v>0</v>
      </c>
      <c r="O1186">
        <f t="shared" si="206"/>
        <v>0</v>
      </c>
      <c r="Q1186" t="e">
        <f t="shared" si="207"/>
        <v>#DIV/0!</v>
      </c>
      <c r="R1186" s="80" t="e">
        <f t="shared" si="208"/>
        <v>#DIV/0!</v>
      </c>
      <c r="S1186">
        <f t="shared" si="209"/>
        <v>0</v>
      </c>
    </row>
    <row r="1187" spans="2:21" x14ac:dyDescent="0.25">
      <c r="B1187" s="84">
        <f t="shared" si="199"/>
        <v>0</v>
      </c>
      <c r="D1187" t="e">
        <f t="shared" si="200"/>
        <v>#N/A</v>
      </c>
      <c r="E1187" s="85"/>
      <c r="F1187"/>
      <c r="I1187" s="84" t="e">
        <f t="shared" si="201"/>
        <v>#DIV/0!</v>
      </c>
      <c r="J1187" s="84" t="str">
        <f t="shared" si="202"/>
        <v>NONE</v>
      </c>
      <c r="K1187" s="84"/>
      <c r="L1187" s="83">
        <f t="shared" si="203"/>
        <v>0</v>
      </c>
      <c r="M1187" s="82" t="str">
        <f t="shared" si="204"/>
        <v/>
      </c>
      <c r="N1187">
        <f t="shared" si="205"/>
        <v>0</v>
      </c>
      <c r="O1187">
        <f t="shared" si="206"/>
        <v>0</v>
      </c>
      <c r="Q1187" t="e">
        <f t="shared" si="207"/>
        <v>#DIV/0!</v>
      </c>
      <c r="R1187" s="80" t="e">
        <f t="shared" si="208"/>
        <v>#DIV/0!</v>
      </c>
      <c r="S1187">
        <f t="shared" si="209"/>
        <v>0</v>
      </c>
    </row>
    <row r="1188" spans="2:21" x14ac:dyDescent="0.25">
      <c r="B1188" s="84">
        <f t="shared" si="199"/>
        <v>0</v>
      </c>
      <c r="D1188" t="e">
        <f t="shared" si="200"/>
        <v>#N/A</v>
      </c>
      <c r="E1188" s="85"/>
      <c r="F1188"/>
      <c r="I1188" s="84" t="e">
        <f t="shared" si="201"/>
        <v>#DIV/0!</v>
      </c>
      <c r="J1188" s="84" t="str">
        <f t="shared" si="202"/>
        <v>NONE</v>
      </c>
      <c r="K1188" s="84"/>
      <c r="L1188" s="83">
        <f t="shared" si="203"/>
        <v>0</v>
      </c>
      <c r="M1188" s="82" t="str">
        <f t="shared" si="204"/>
        <v/>
      </c>
      <c r="N1188">
        <f t="shared" si="205"/>
        <v>0</v>
      </c>
      <c r="O1188">
        <f t="shared" si="206"/>
        <v>0</v>
      </c>
      <c r="Q1188" t="e">
        <f t="shared" si="207"/>
        <v>#DIV/0!</v>
      </c>
      <c r="R1188" s="80" t="e">
        <f t="shared" si="208"/>
        <v>#DIV/0!</v>
      </c>
      <c r="S1188">
        <f t="shared" si="209"/>
        <v>0</v>
      </c>
    </row>
    <row r="1189" spans="2:21" x14ac:dyDescent="0.25">
      <c r="B1189" s="84">
        <f t="shared" si="199"/>
        <v>0</v>
      </c>
      <c r="D1189" t="e">
        <f t="shared" si="200"/>
        <v>#N/A</v>
      </c>
      <c r="E1189" s="85"/>
      <c r="F1189"/>
      <c r="I1189" s="84" t="e">
        <f t="shared" si="201"/>
        <v>#DIV/0!</v>
      </c>
      <c r="J1189" s="84" t="str">
        <f t="shared" si="202"/>
        <v>NONE</v>
      </c>
      <c r="K1189" s="84"/>
      <c r="L1189" s="83">
        <f t="shared" si="203"/>
        <v>0</v>
      </c>
      <c r="M1189" s="82" t="str">
        <f t="shared" si="204"/>
        <v/>
      </c>
      <c r="N1189">
        <f t="shared" si="205"/>
        <v>0</v>
      </c>
      <c r="O1189">
        <f t="shared" si="206"/>
        <v>0</v>
      </c>
      <c r="Q1189" t="e">
        <f t="shared" si="207"/>
        <v>#DIV/0!</v>
      </c>
      <c r="R1189" s="80" t="e">
        <f t="shared" si="208"/>
        <v>#DIV/0!</v>
      </c>
      <c r="S1189">
        <f t="shared" si="209"/>
        <v>0</v>
      </c>
      <c r="U1189">
        <f>IF(J1189="CHECK",1,0)</f>
        <v>0</v>
      </c>
    </row>
    <row r="1190" spans="2:21" x14ac:dyDescent="0.25">
      <c r="B1190" s="84">
        <f t="shared" si="199"/>
        <v>0</v>
      </c>
      <c r="D1190" t="e">
        <f t="shared" si="200"/>
        <v>#N/A</v>
      </c>
      <c r="E1190" s="85"/>
      <c r="F1190"/>
      <c r="I1190" s="84" t="e">
        <f t="shared" si="201"/>
        <v>#DIV/0!</v>
      </c>
      <c r="J1190" s="84" t="str">
        <f t="shared" si="202"/>
        <v>NONE</v>
      </c>
      <c r="K1190" s="84"/>
      <c r="L1190" s="83">
        <f t="shared" si="203"/>
        <v>0</v>
      </c>
      <c r="M1190" s="82" t="str">
        <f t="shared" si="204"/>
        <v/>
      </c>
      <c r="N1190">
        <f t="shared" si="205"/>
        <v>0</v>
      </c>
      <c r="O1190">
        <f t="shared" si="206"/>
        <v>0</v>
      </c>
      <c r="Q1190" t="e">
        <f t="shared" si="207"/>
        <v>#DIV/0!</v>
      </c>
      <c r="R1190" s="80" t="e">
        <f t="shared" si="208"/>
        <v>#DIV/0!</v>
      </c>
      <c r="S1190">
        <f t="shared" si="209"/>
        <v>0</v>
      </c>
    </row>
    <row r="1191" spans="2:21" x14ac:dyDescent="0.25">
      <c r="B1191" s="84">
        <f t="shared" si="199"/>
        <v>0</v>
      </c>
      <c r="D1191" t="e">
        <f t="shared" si="200"/>
        <v>#N/A</v>
      </c>
      <c r="E1191" s="85"/>
      <c r="F1191"/>
      <c r="I1191" s="84" t="e">
        <f t="shared" si="201"/>
        <v>#DIV/0!</v>
      </c>
      <c r="J1191" s="84" t="str">
        <f t="shared" si="202"/>
        <v>NONE</v>
      </c>
      <c r="K1191" s="84"/>
      <c r="L1191" s="83">
        <f t="shared" si="203"/>
        <v>0</v>
      </c>
      <c r="M1191" s="82" t="str">
        <f t="shared" si="204"/>
        <v/>
      </c>
      <c r="N1191">
        <f t="shared" si="205"/>
        <v>0</v>
      </c>
      <c r="O1191">
        <f t="shared" si="206"/>
        <v>0</v>
      </c>
      <c r="Q1191" t="e">
        <f t="shared" si="207"/>
        <v>#DIV/0!</v>
      </c>
      <c r="R1191" s="80" t="e">
        <f t="shared" si="208"/>
        <v>#DIV/0!</v>
      </c>
      <c r="S1191">
        <f t="shared" si="209"/>
        <v>0</v>
      </c>
    </row>
    <row r="1192" spans="2:21" x14ac:dyDescent="0.25">
      <c r="B1192" s="84">
        <f t="shared" si="199"/>
        <v>0</v>
      </c>
      <c r="D1192" t="e">
        <f t="shared" si="200"/>
        <v>#N/A</v>
      </c>
      <c r="E1192" s="85"/>
      <c r="F1192"/>
      <c r="I1192" s="84" t="e">
        <f t="shared" si="201"/>
        <v>#DIV/0!</v>
      </c>
      <c r="J1192" s="84" t="str">
        <f t="shared" si="202"/>
        <v>NONE</v>
      </c>
      <c r="K1192" s="84"/>
      <c r="L1192" s="83">
        <f t="shared" si="203"/>
        <v>0</v>
      </c>
      <c r="M1192" s="82" t="str">
        <f t="shared" si="204"/>
        <v/>
      </c>
      <c r="N1192">
        <f t="shared" si="205"/>
        <v>0</v>
      </c>
      <c r="O1192">
        <f t="shared" si="206"/>
        <v>0</v>
      </c>
      <c r="Q1192" t="e">
        <f t="shared" si="207"/>
        <v>#DIV/0!</v>
      </c>
      <c r="R1192" s="80" t="e">
        <f t="shared" si="208"/>
        <v>#DIV/0!</v>
      </c>
      <c r="S1192">
        <f t="shared" si="209"/>
        <v>0</v>
      </c>
    </row>
    <row r="1193" spans="2:21" x14ac:dyDescent="0.25">
      <c r="B1193" s="84">
        <f t="shared" si="199"/>
        <v>0</v>
      </c>
      <c r="D1193" t="e">
        <f t="shared" si="200"/>
        <v>#N/A</v>
      </c>
      <c r="E1193" s="85"/>
      <c r="F1193"/>
      <c r="I1193" s="84" t="e">
        <f t="shared" si="201"/>
        <v>#DIV/0!</v>
      </c>
      <c r="J1193" s="84" t="str">
        <f t="shared" si="202"/>
        <v>NONE</v>
      </c>
      <c r="K1193" s="84"/>
      <c r="L1193" s="83">
        <f t="shared" si="203"/>
        <v>0</v>
      </c>
      <c r="M1193" s="82" t="str">
        <f t="shared" si="204"/>
        <v/>
      </c>
      <c r="N1193">
        <f t="shared" si="205"/>
        <v>0</v>
      </c>
      <c r="O1193">
        <f t="shared" si="206"/>
        <v>0</v>
      </c>
      <c r="Q1193" t="e">
        <f t="shared" si="207"/>
        <v>#DIV/0!</v>
      </c>
      <c r="R1193" s="80" t="e">
        <f t="shared" si="208"/>
        <v>#DIV/0!</v>
      </c>
      <c r="S1193">
        <f t="shared" si="209"/>
        <v>0</v>
      </c>
    </row>
    <row r="1194" spans="2:21" x14ac:dyDescent="0.25">
      <c r="B1194" s="84">
        <f t="shared" si="199"/>
        <v>0</v>
      </c>
      <c r="D1194" t="e">
        <f t="shared" si="200"/>
        <v>#N/A</v>
      </c>
      <c r="E1194" s="85"/>
      <c r="F1194"/>
      <c r="I1194" s="84" t="e">
        <f t="shared" si="201"/>
        <v>#DIV/0!</v>
      </c>
      <c r="J1194" s="84" t="str">
        <f t="shared" si="202"/>
        <v>NONE</v>
      </c>
      <c r="K1194" s="84"/>
      <c r="L1194" s="83">
        <f t="shared" si="203"/>
        <v>0</v>
      </c>
      <c r="M1194" s="82" t="str">
        <f t="shared" si="204"/>
        <v/>
      </c>
      <c r="N1194">
        <f t="shared" si="205"/>
        <v>0</v>
      </c>
      <c r="O1194">
        <f t="shared" si="206"/>
        <v>0</v>
      </c>
      <c r="Q1194" t="e">
        <f t="shared" si="207"/>
        <v>#DIV/0!</v>
      </c>
      <c r="R1194" s="80" t="e">
        <f t="shared" si="208"/>
        <v>#DIV/0!</v>
      </c>
      <c r="S1194">
        <f t="shared" si="209"/>
        <v>0</v>
      </c>
      <c r="U1194">
        <f>IF(J1194="CHECK",1,0)</f>
        <v>0</v>
      </c>
    </row>
    <row r="1195" spans="2:21" x14ac:dyDescent="0.25">
      <c r="B1195" s="84">
        <f t="shared" si="199"/>
        <v>0</v>
      </c>
      <c r="D1195" t="e">
        <f t="shared" si="200"/>
        <v>#N/A</v>
      </c>
      <c r="E1195" s="85"/>
      <c r="F1195"/>
      <c r="I1195" s="84" t="e">
        <f t="shared" si="201"/>
        <v>#DIV/0!</v>
      </c>
      <c r="J1195" s="84" t="str">
        <f t="shared" si="202"/>
        <v>NONE</v>
      </c>
      <c r="K1195" s="84"/>
      <c r="L1195" s="83">
        <f t="shared" si="203"/>
        <v>0</v>
      </c>
      <c r="M1195" s="82" t="str">
        <f t="shared" si="204"/>
        <v/>
      </c>
      <c r="N1195">
        <f t="shared" si="205"/>
        <v>0</v>
      </c>
      <c r="O1195">
        <f t="shared" si="206"/>
        <v>0</v>
      </c>
      <c r="Q1195" t="e">
        <f t="shared" si="207"/>
        <v>#DIV/0!</v>
      </c>
      <c r="R1195" s="80" t="e">
        <f t="shared" si="208"/>
        <v>#DIV/0!</v>
      </c>
      <c r="S1195">
        <f t="shared" si="209"/>
        <v>0</v>
      </c>
      <c r="U1195">
        <f>IF(J1195="CHECK",1,0)</f>
        <v>0</v>
      </c>
    </row>
    <row r="1196" spans="2:21" x14ac:dyDescent="0.25">
      <c r="B1196" s="84">
        <f t="shared" si="199"/>
        <v>0</v>
      </c>
      <c r="D1196" t="e">
        <f t="shared" si="200"/>
        <v>#N/A</v>
      </c>
      <c r="E1196" s="85"/>
      <c r="F1196"/>
      <c r="I1196" s="84" t="e">
        <f t="shared" si="201"/>
        <v>#DIV/0!</v>
      </c>
      <c r="J1196" s="84" t="str">
        <f t="shared" si="202"/>
        <v>NONE</v>
      </c>
      <c r="K1196" s="84"/>
      <c r="L1196" s="83">
        <f t="shared" si="203"/>
        <v>0</v>
      </c>
      <c r="M1196" s="82" t="str">
        <f t="shared" si="204"/>
        <v/>
      </c>
      <c r="N1196">
        <f t="shared" si="205"/>
        <v>0</v>
      </c>
      <c r="O1196">
        <f t="shared" si="206"/>
        <v>0</v>
      </c>
      <c r="Q1196" t="e">
        <f t="shared" si="207"/>
        <v>#DIV/0!</v>
      </c>
      <c r="R1196" s="80" t="e">
        <f t="shared" si="208"/>
        <v>#DIV/0!</v>
      </c>
      <c r="S1196">
        <f t="shared" si="209"/>
        <v>0</v>
      </c>
    </row>
    <row r="1197" spans="2:21" x14ac:dyDescent="0.25">
      <c r="B1197" s="84">
        <f t="shared" si="199"/>
        <v>0</v>
      </c>
      <c r="D1197" t="e">
        <f t="shared" si="200"/>
        <v>#N/A</v>
      </c>
      <c r="E1197" s="85"/>
      <c r="F1197"/>
      <c r="I1197" s="84" t="e">
        <f t="shared" si="201"/>
        <v>#DIV/0!</v>
      </c>
      <c r="J1197" s="84" t="str">
        <f t="shared" si="202"/>
        <v>NONE</v>
      </c>
      <c r="K1197" s="84"/>
      <c r="L1197" s="83">
        <f t="shared" si="203"/>
        <v>0</v>
      </c>
      <c r="M1197" s="82" t="str">
        <f t="shared" si="204"/>
        <v/>
      </c>
      <c r="N1197">
        <f t="shared" si="205"/>
        <v>0</v>
      </c>
      <c r="O1197">
        <f t="shared" si="206"/>
        <v>0</v>
      </c>
      <c r="Q1197" t="e">
        <f t="shared" si="207"/>
        <v>#DIV/0!</v>
      </c>
      <c r="R1197" s="80" t="e">
        <f t="shared" si="208"/>
        <v>#DIV/0!</v>
      </c>
      <c r="S1197">
        <f t="shared" si="209"/>
        <v>0</v>
      </c>
      <c r="U1197">
        <f>IF(J1197="CHECK",1,0)</f>
        <v>0</v>
      </c>
    </row>
    <row r="1198" spans="2:21" x14ac:dyDescent="0.25">
      <c r="B1198" s="84">
        <f t="shared" si="199"/>
        <v>0</v>
      </c>
      <c r="D1198" t="e">
        <f t="shared" si="200"/>
        <v>#N/A</v>
      </c>
      <c r="E1198" s="85"/>
      <c r="F1198"/>
      <c r="I1198" s="84" t="e">
        <f t="shared" si="201"/>
        <v>#DIV/0!</v>
      </c>
      <c r="J1198" s="84" t="str">
        <f t="shared" si="202"/>
        <v>NONE</v>
      </c>
      <c r="K1198" s="84"/>
      <c r="L1198" s="83">
        <f t="shared" si="203"/>
        <v>0</v>
      </c>
      <c r="M1198" s="82" t="str">
        <f t="shared" si="204"/>
        <v/>
      </c>
      <c r="N1198">
        <f t="shared" si="205"/>
        <v>0</v>
      </c>
      <c r="O1198">
        <f t="shared" si="206"/>
        <v>0</v>
      </c>
      <c r="Q1198" t="e">
        <f t="shared" si="207"/>
        <v>#DIV/0!</v>
      </c>
      <c r="R1198" s="80" t="e">
        <f t="shared" si="208"/>
        <v>#DIV/0!</v>
      </c>
      <c r="S1198">
        <f t="shared" si="209"/>
        <v>0</v>
      </c>
      <c r="U1198">
        <f>IF(J1198="CHECK",1,0)</f>
        <v>0</v>
      </c>
    </row>
    <row r="1199" spans="2:21" x14ac:dyDescent="0.25">
      <c r="B1199" s="84">
        <f t="shared" si="199"/>
        <v>0</v>
      </c>
      <c r="D1199" t="e">
        <f t="shared" si="200"/>
        <v>#N/A</v>
      </c>
      <c r="E1199" s="85"/>
      <c r="F1199"/>
      <c r="I1199" s="84" t="e">
        <f t="shared" si="201"/>
        <v>#DIV/0!</v>
      </c>
      <c r="J1199" s="84" t="str">
        <f t="shared" si="202"/>
        <v>NONE</v>
      </c>
      <c r="K1199" s="84"/>
      <c r="L1199" s="83">
        <f t="shared" si="203"/>
        <v>0</v>
      </c>
      <c r="M1199" s="82" t="str">
        <f t="shared" si="204"/>
        <v/>
      </c>
      <c r="N1199">
        <f t="shared" si="205"/>
        <v>0</v>
      </c>
      <c r="O1199">
        <f t="shared" si="206"/>
        <v>0</v>
      </c>
      <c r="Q1199" t="e">
        <f t="shared" si="207"/>
        <v>#DIV/0!</v>
      </c>
      <c r="R1199" s="80" t="e">
        <f t="shared" si="208"/>
        <v>#DIV/0!</v>
      </c>
      <c r="S1199">
        <f t="shared" si="209"/>
        <v>0</v>
      </c>
    </row>
    <row r="1200" spans="2:21" x14ac:dyDescent="0.25">
      <c r="B1200" s="84">
        <f t="shared" si="199"/>
        <v>0</v>
      </c>
      <c r="D1200" t="e">
        <f t="shared" si="200"/>
        <v>#N/A</v>
      </c>
      <c r="E1200" s="85"/>
      <c r="F1200"/>
      <c r="I1200" s="84" t="e">
        <f t="shared" si="201"/>
        <v>#DIV/0!</v>
      </c>
      <c r="J1200" s="84" t="str">
        <f t="shared" si="202"/>
        <v>NONE</v>
      </c>
      <c r="K1200" s="84"/>
      <c r="L1200" s="83">
        <f t="shared" si="203"/>
        <v>0</v>
      </c>
      <c r="M1200" s="82" t="str">
        <f t="shared" si="204"/>
        <v/>
      </c>
      <c r="N1200">
        <f t="shared" si="205"/>
        <v>0</v>
      </c>
      <c r="O1200">
        <f t="shared" si="206"/>
        <v>0</v>
      </c>
      <c r="Q1200" t="e">
        <f t="shared" si="207"/>
        <v>#DIV/0!</v>
      </c>
      <c r="R1200" s="80" t="e">
        <f t="shared" si="208"/>
        <v>#DIV/0!</v>
      </c>
      <c r="S1200">
        <f t="shared" si="209"/>
        <v>0</v>
      </c>
    </row>
    <row r="1201" spans="2:21" x14ac:dyDescent="0.25">
      <c r="B1201" s="84">
        <f t="shared" si="199"/>
        <v>0</v>
      </c>
      <c r="D1201" t="e">
        <f t="shared" si="200"/>
        <v>#N/A</v>
      </c>
      <c r="E1201" s="85"/>
      <c r="F1201"/>
      <c r="I1201" s="84" t="e">
        <f t="shared" si="201"/>
        <v>#DIV/0!</v>
      </c>
      <c r="J1201" s="84" t="str">
        <f t="shared" si="202"/>
        <v>NONE</v>
      </c>
      <c r="K1201" s="84"/>
      <c r="L1201" s="83">
        <f t="shared" si="203"/>
        <v>0</v>
      </c>
      <c r="M1201" s="82" t="str">
        <f t="shared" si="204"/>
        <v/>
      </c>
      <c r="N1201">
        <f t="shared" si="205"/>
        <v>0</v>
      </c>
      <c r="O1201">
        <f t="shared" si="206"/>
        <v>0</v>
      </c>
      <c r="Q1201" t="e">
        <f t="shared" si="207"/>
        <v>#DIV/0!</v>
      </c>
      <c r="R1201" s="80" t="e">
        <f t="shared" si="208"/>
        <v>#DIV/0!</v>
      </c>
      <c r="S1201">
        <f t="shared" si="209"/>
        <v>0</v>
      </c>
    </row>
    <row r="1202" spans="2:21" x14ac:dyDescent="0.25">
      <c r="B1202" s="84">
        <f t="shared" si="199"/>
        <v>0</v>
      </c>
      <c r="D1202" t="e">
        <f t="shared" si="200"/>
        <v>#N/A</v>
      </c>
      <c r="E1202" s="85"/>
      <c r="F1202"/>
      <c r="I1202" s="84" t="e">
        <f t="shared" si="201"/>
        <v>#DIV/0!</v>
      </c>
      <c r="J1202" s="84" t="str">
        <f t="shared" si="202"/>
        <v>NONE</v>
      </c>
      <c r="K1202" s="84"/>
      <c r="L1202" s="83">
        <f t="shared" si="203"/>
        <v>0</v>
      </c>
      <c r="M1202" s="82" t="str">
        <f t="shared" si="204"/>
        <v/>
      </c>
      <c r="N1202">
        <f t="shared" si="205"/>
        <v>0</v>
      </c>
      <c r="O1202">
        <f t="shared" si="206"/>
        <v>0</v>
      </c>
      <c r="Q1202" t="e">
        <f t="shared" si="207"/>
        <v>#DIV/0!</v>
      </c>
      <c r="R1202" s="80" t="e">
        <f t="shared" si="208"/>
        <v>#DIV/0!</v>
      </c>
      <c r="S1202">
        <f t="shared" si="209"/>
        <v>0</v>
      </c>
    </row>
    <row r="1203" spans="2:21" x14ac:dyDescent="0.25">
      <c r="B1203" s="84">
        <f t="shared" si="199"/>
        <v>0</v>
      </c>
      <c r="D1203" t="e">
        <f t="shared" si="200"/>
        <v>#N/A</v>
      </c>
      <c r="E1203" s="85"/>
      <c r="F1203"/>
      <c r="I1203" s="84" t="e">
        <f t="shared" si="201"/>
        <v>#DIV/0!</v>
      </c>
      <c r="J1203" s="84" t="str">
        <f t="shared" si="202"/>
        <v>NONE</v>
      </c>
      <c r="K1203" s="84"/>
      <c r="L1203" s="83">
        <f t="shared" si="203"/>
        <v>0</v>
      </c>
      <c r="M1203" s="82" t="str">
        <f t="shared" si="204"/>
        <v/>
      </c>
      <c r="N1203">
        <f t="shared" si="205"/>
        <v>0</v>
      </c>
      <c r="O1203">
        <f t="shared" si="206"/>
        <v>0</v>
      </c>
      <c r="Q1203" t="e">
        <f t="shared" si="207"/>
        <v>#DIV/0!</v>
      </c>
      <c r="R1203" s="80" t="e">
        <f t="shared" si="208"/>
        <v>#DIV/0!</v>
      </c>
      <c r="S1203">
        <f t="shared" si="209"/>
        <v>0</v>
      </c>
    </row>
    <row r="1204" spans="2:21" x14ac:dyDescent="0.25">
      <c r="B1204" s="84">
        <f t="shared" si="199"/>
        <v>0</v>
      </c>
      <c r="D1204" t="e">
        <f t="shared" si="200"/>
        <v>#N/A</v>
      </c>
      <c r="E1204" s="85"/>
      <c r="F1204"/>
      <c r="I1204" s="84" t="e">
        <f t="shared" si="201"/>
        <v>#DIV/0!</v>
      </c>
      <c r="J1204" s="84" t="str">
        <f t="shared" si="202"/>
        <v>NONE</v>
      </c>
      <c r="K1204" s="84"/>
      <c r="L1204" s="83">
        <f t="shared" si="203"/>
        <v>0</v>
      </c>
      <c r="M1204" s="82" t="str">
        <f t="shared" si="204"/>
        <v/>
      </c>
      <c r="N1204">
        <f t="shared" si="205"/>
        <v>0</v>
      </c>
      <c r="O1204">
        <f t="shared" si="206"/>
        <v>0</v>
      </c>
      <c r="Q1204" t="e">
        <f t="shared" si="207"/>
        <v>#DIV/0!</v>
      </c>
      <c r="R1204" s="80" t="e">
        <f t="shared" si="208"/>
        <v>#DIV/0!</v>
      </c>
      <c r="S1204">
        <f t="shared" si="209"/>
        <v>0</v>
      </c>
    </row>
    <row r="1205" spans="2:21" x14ac:dyDescent="0.25">
      <c r="B1205" s="84">
        <f t="shared" si="199"/>
        <v>0</v>
      </c>
      <c r="D1205" t="e">
        <f t="shared" si="200"/>
        <v>#N/A</v>
      </c>
      <c r="E1205" s="85"/>
      <c r="F1205"/>
      <c r="I1205" s="84" t="e">
        <f t="shared" si="201"/>
        <v>#DIV/0!</v>
      </c>
      <c r="J1205" s="84" t="str">
        <f t="shared" si="202"/>
        <v>NONE</v>
      </c>
      <c r="K1205" s="84"/>
      <c r="L1205" s="83">
        <f t="shared" si="203"/>
        <v>0</v>
      </c>
      <c r="M1205" s="82" t="str">
        <f t="shared" si="204"/>
        <v/>
      </c>
      <c r="N1205">
        <f t="shared" si="205"/>
        <v>0</v>
      </c>
      <c r="O1205">
        <f t="shared" si="206"/>
        <v>0</v>
      </c>
      <c r="Q1205" t="e">
        <f t="shared" si="207"/>
        <v>#DIV/0!</v>
      </c>
      <c r="R1205" s="80" t="e">
        <f t="shared" si="208"/>
        <v>#DIV/0!</v>
      </c>
      <c r="S1205">
        <f t="shared" si="209"/>
        <v>0</v>
      </c>
    </row>
    <row r="1206" spans="2:21" x14ac:dyDescent="0.25">
      <c r="B1206" s="84">
        <f t="shared" si="199"/>
        <v>0</v>
      </c>
      <c r="D1206" t="e">
        <f t="shared" si="200"/>
        <v>#N/A</v>
      </c>
      <c r="E1206" s="85"/>
      <c r="F1206"/>
      <c r="I1206" s="84" t="e">
        <f t="shared" si="201"/>
        <v>#DIV/0!</v>
      </c>
      <c r="J1206" s="84" t="str">
        <f t="shared" si="202"/>
        <v>NONE</v>
      </c>
      <c r="K1206" s="84"/>
      <c r="L1206" s="83">
        <f t="shared" si="203"/>
        <v>0</v>
      </c>
      <c r="M1206" s="82" t="str">
        <f t="shared" si="204"/>
        <v/>
      </c>
      <c r="N1206">
        <f t="shared" si="205"/>
        <v>0</v>
      </c>
      <c r="O1206">
        <f t="shared" si="206"/>
        <v>0</v>
      </c>
      <c r="Q1206" t="e">
        <f t="shared" si="207"/>
        <v>#DIV/0!</v>
      </c>
      <c r="R1206" s="80" t="e">
        <f t="shared" si="208"/>
        <v>#DIV/0!</v>
      </c>
      <c r="S1206">
        <f t="shared" si="209"/>
        <v>0</v>
      </c>
    </row>
    <row r="1207" spans="2:21" x14ac:dyDescent="0.25">
      <c r="B1207" s="84">
        <f t="shared" si="199"/>
        <v>0</v>
      </c>
      <c r="D1207" t="e">
        <f t="shared" si="200"/>
        <v>#N/A</v>
      </c>
      <c r="E1207" s="85"/>
      <c r="F1207"/>
      <c r="I1207" s="84" t="e">
        <f t="shared" si="201"/>
        <v>#DIV/0!</v>
      </c>
      <c r="J1207" s="84" t="str">
        <f t="shared" si="202"/>
        <v>NONE</v>
      </c>
      <c r="K1207" s="84"/>
      <c r="L1207" s="83">
        <f t="shared" si="203"/>
        <v>0</v>
      </c>
      <c r="M1207" s="82" t="str">
        <f t="shared" si="204"/>
        <v/>
      </c>
      <c r="N1207">
        <f t="shared" si="205"/>
        <v>0</v>
      </c>
      <c r="O1207">
        <f t="shared" si="206"/>
        <v>0</v>
      </c>
      <c r="Q1207" t="e">
        <f t="shared" si="207"/>
        <v>#DIV/0!</v>
      </c>
      <c r="R1207" s="80" t="e">
        <f t="shared" si="208"/>
        <v>#DIV/0!</v>
      </c>
      <c r="S1207">
        <f t="shared" si="209"/>
        <v>0</v>
      </c>
    </row>
    <row r="1208" spans="2:21" x14ac:dyDescent="0.25">
      <c r="B1208" s="84">
        <f t="shared" si="199"/>
        <v>0</v>
      </c>
      <c r="D1208" t="e">
        <f t="shared" si="200"/>
        <v>#N/A</v>
      </c>
      <c r="E1208" s="85"/>
      <c r="F1208"/>
      <c r="I1208" s="84" t="e">
        <f t="shared" si="201"/>
        <v>#DIV/0!</v>
      </c>
      <c r="J1208" s="84" t="str">
        <f t="shared" si="202"/>
        <v>NONE</v>
      </c>
      <c r="K1208" s="84"/>
      <c r="L1208" s="83">
        <f t="shared" si="203"/>
        <v>0</v>
      </c>
      <c r="M1208" s="82" t="str">
        <f t="shared" si="204"/>
        <v/>
      </c>
      <c r="N1208">
        <f t="shared" si="205"/>
        <v>0</v>
      </c>
      <c r="O1208">
        <f t="shared" si="206"/>
        <v>0</v>
      </c>
      <c r="Q1208" t="e">
        <f t="shared" si="207"/>
        <v>#DIV/0!</v>
      </c>
      <c r="R1208" s="80" t="e">
        <f t="shared" si="208"/>
        <v>#DIV/0!</v>
      </c>
      <c r="S1208">
        <f t="shared" si="209"/>
        <v>0</v>
      </c>
      <c r="U1208">
        <f>IF(J1208="CHECK",1,0)</f>
        <v>0</v>
      </c>
    </row>
    <row r="1209" spans="2:21" x14ac:dyDescent="0.25">
      <c r="B1209" s="84">
        <f t="shared" si="199"/>
        <v>0</v>
      </c>
      <c r="D1209" t="e">
        <f t="shared" si="200"/>
        <v>#N/A</v>
      </c>
      <c r="E1209" s="85"/>
      <c r="F1209"/>
      <c r="I1209" s="84" t="e">
        <f t="shared" si="201"/>
        <v>#DIV/0!</v>
      </c>
      <c r="J1209" s="84" t="str">
        <f t="shared" si="202"/>
        <v>NONE</v>
      </c>
      <c r="K1209" s="84"/>
      <c r="L1209" s="83">
        <f t="shared" si="203"/>
        <v>0</v>
      </c>
      <c r="M1209" s="82" t="str">
        <f t="shared" si="204"/>
        <v/>
      </c>
      <c r="N1209">
        <f t="shared" si="205"/>
        <v>0</v>
      </c>
      <c r="O1209">
        <f t="shared" si="206"/>
        <v>0</v>
      </c>
      <c r="Q1209" t="e">
        <f t="shared" si="207"/>
        <v>#DIV/0!</v>
      </c>
      <c r="R1209" s="80" t="e">
        <f t="shared" si="208"/>
        <v>#DIV/0!</v>
      </c>
      <c r="S1209">
        <f t="shared" si="209"/>
        <v>0</v>
      </c>
      <c r="U1209">
        <f>IF(J1209="CHECK",1,0)</f>
        <v>0</v>
      </c>
    </row>
    <row r="1210" spans="2:21" x14ac:dyDescent="0.25">
      <c r="B1210" s="84">
        <f t="shared" si="199"/>
        <v>0</v>
      </c>
      <c r="D1210" t="e">
        <f t="shared" si="200"/>
        <v>#N/A</v>
      </c>
      <c r="E1210" s="85"/>
      <c r="F1210"/>
      <c r="I1210" s="84" t="e">
        <f t="shared" si="201"/>
        <v>#DIV/0!</v>
      </c>
      <c r="J1210" s="84" t="str">
        <f t="shared" si="202"/>
        <v>NONE</v>
      </c>
      <c r="K1210" s="84"/>
      <c r="L1210" s="83">
        <f t="shared" si="203"/>
        <v>0</v>
      </c>
      <c r="M1210" s="82" t="str">
        <f t="shared" si="204"/>
        <v/>
      </c>
      <c r="N1210">
        <f t="shared" si="205"/>
        <v>0</v>
      </c>
      <c r="O1210">
        <f t="shared" si="206"/>
        <v>0</v>
      </c>
      <c r="Q1210" t="e">
        <f t="shared" si="207"/>
        <v>#DIV/0!</v>
      </c>
      <c r="R1210" s="80" t="e">
        <f t="shared" si="208"/>
        <v>#DIV/0!</v>
      </c>
      <c r="S1210">
        <f t="shared" si="209"/>
        <v>0</v>
      </c>
    </row>
    <row r="1211" spans="2:21" x14ac:dyDescent="0.25">
      <c r="B1211" s="84">
        <f t="shared" si="199"/>
        <v>0</v>
      </c>
      <c r="D1211" t="e">
        <f t="shared" si="200"/>
        <v>#N/A</v>
      </c>
      <c r="E1211" s="85"/>
      <c r="F1211"/>
      <c r="I1211" s="84" t="e">
        <f t="shared" si="201"/>
        <v>#DIV/0!</v>
      </c>
      <c r="J1211" s="84" t="str">
        <f t="shared" si="202"/>
        <v>NONE</v>
      </c>
      <c r="K1211" s="84"/>
      <c r="L1211" s="83">
        <f t="shared" si="203"/>
        <v>0</v>
      </c>
      <c r="M1211" s="82" t="str">
        <f t="shared" si="204"/>
        <v/>
      </c>
      <c r="N1211">
        <f t="shared" si="205"/>
        <v>0</v>
      </c>
      <c r="O1211">
        <f t="shared" si="206"/>
        <v>0</v>
      </c>
      <c r="Q1211" t="e">
        <f t="shared" si="207"/>
        <v>#DIV/0!</v>
      </c>
      <c r="R1211" s="80" t="e">
        <f t="shared" si="208"/>
        <v>#DIV/0!</v>
      </c>
      <c r="S1211">
        <f t="shared" si="209"/>
        <v>0</v>
      </c>
    </row>
    <row r="1212" spans="2:21" x14ac:dyDescent="0.25">
      <c r="B1212" s="84">
        <f t="shared" si="199"/>
        <v>0</v>
      </c>
      <c r="D1212" t="e">
        <f t="shared" si="200"/>
        <v>#N/A</v>
      </c>
      <c r="E1212" s="85"/>
      <c r="F1212"/>
      <c r="I1212" s="84" t="e">
        <f t="shared" si="201"/>
        <v>#DIV/0!</v>
      </c>
      <c r="J1212" s="84" t="str">
        <f t="shared" si="202"/>
        <v>NONE</v>
      </c>
      <c r="K1212" s="84"/>
      <c r="L1212" s="83">
        <f t="shared" si="203"/>
        <v>0</v>
      </c>
      <c r="M1212" s="82" t="str">
        <f t="shared" si="204"/>
        <v/>
      </c>
      <c r="N1212">
        <f t="shared" si="205"/>
        <v>0</v>
      </c>
      <c r="O1212">
        <f t="shared" si="206"/>
        <v>0</v>
      </c>
      <c r="Q1212" t="e">
        <f t="shared" si="207"/>
        <v>#DIV/0!</v>
      </c>
      <c r="R1212" s="80" t="e">
        <f t="shared" si="208"/>
        <v>#DIV/0!</v>
      </c>
      <c r="S1212">
        <f t="shared" si="209"/>
        <v>0</v>
      </c>
    </row>
    <row r="1213" spans="2:21" x14ac:dyDescent="0.25">
      <c r="B1213" s="84">
        <f t="shared" si="199"/>
        <v>0</v>
      </c>
      <c r="D1213" t="e">
        <f t="shared" si="200"/>
        <v>#N/A</v>
      </c>
      <c r="E1213" s="85"/>
      <c r="F1213"/>
      <c r="I1213" s="84" t="e">
        <f t="shared" si="201"/>
        <v>#DIV/0!</v>
      </c>
      <c r="J1213" s="84" t="str">
        <f t="shared" si="202"/>
        <v>NONE</v>
      </c>
      <c r="K1213" s="84"/>
      <c r="L1213" s="83">
        <f t="shared" si="203"/>
        <v>0</v>
      </c>
      <c r="M1213" s="82" t="str">
        <f t="shared" si="204"/>
        <v/>
      </c>
      <c r="N1213">
        <f t="shared" si="205"/>
        <v>0</v>
      </c>
      <c r="O1213">
        <f t="shared" si="206"/>
        <v>0</v>
      </c>
      <c r="Q1213" t="e">
        <f t="shared" si="207"/>
        <v>#DIV/0!</v>
      </c>
      <c r="R1213" s="80" t="e">
        <f t="shared" si="208"/>
        <v>#DIV/0!</v>
      </c>
      <c r="S1213">
        <f t="shared" si="209"/>
        <v>0</v>
      </c>
    </row>
    <row r="1214" spans="2:21" x14ac:dyDescent="0.25">
      <c r="B1214" s="84">
        <f t="shared" si="199"/>
        <v>0</v>
      </c>
      <c r="D1214" t="e">
        <f t="shared" si="200"/>
        <v>#N/A</v>
      </c>
      <c r="E1214" s="85"/>
      <c r="F1214"/>
      <c r="I1214" s="84" t="e">
        <f t="shared" si="201"/>
        <v>#DIV/0!</v>
      </c>
      <c r="J1214" s="84" t="str">
        <f t="shared" si="202"/>
        <v>NONE</v>
      </c>
      <c r="K1214" s="84"/>
      <c r="L1214" s="83">
        <f t="shared" si="203"/>
        <v>0</v>
      </c>
      <c r="M1214" s="82" t="str">
        <f t="shared" si="204"/>
        <v/>
      </c>
      <c r="N1214">
        <f t="shared" si="205"/>
        <v>0</v>
      </c>
      <c r="O1214">
        <f t="shared" si="206"/>
        <v>0</v>
      </c>
      <c r="Q1214" t="e">
        <f t="shared" si="207"/>
        <v>#DIV/0!</v>
      </c>
      <c r="R1214" s="80" t="e">
        <f t="shared" si="208"/>
        <v>#DIV/0!</v>
      </c>
      <c r="S1214">
        <f t="shared" si="209"/>
        <v>0</v>
      </c>
      <c r="U1214">
        <f>IF(J1214="CHECK",1,0)</f>
        <v>0</v>
      </c>
    </row>
    <row r="1215" spans="2:21" x14ac:dyDescent="0.25">
      <c r="B1215" s="84">
        <f t="shared" si="199"/>
        <v>0</v>
      </c>
      <c r="D1215" t="e">
        <f t="shared" si="200"/>
        <v>#N/A</v>
      </c>
      <c r="E1215" s="85"/>
      <c r="F1215"/>
      <c r="I1215" s="84" t="e">
        <f t="shared" si="201"/>
        <v>#DIV/0!</v>
      </c>
      <c r="J1215" s="84" t="str">
        <f t="shared" si="202"/>
        <v>NONE</v>
      </c>
      <c r="K1215" s="84"/>
      <c r="L1215" s="83">
        <f t="shared" si="203"/>
        <v>0</v>
      </c>
      <c r="M1215" s="82" t="str">
        <f t="shared" si="204"/>
        <v/>
      </c>
      <c r="N1215">
        <f t="shared" si="205"/>
        <v>0</v>
      </c>
      <c r="O1215">
        <f t="shared" si="206"/>
        <v>0</v>
      </c>
      <c r="Q1215" t="e">
        <f t="shared" si="207"/>
        <v>#DIV/0!</v>
      </c>
      <c r="R1215" s="80" t="e">
        <f t="shared" si="208"/>
        <v>#DIV/0!</v>
      </c>
      <c r="S1215">
        <f t="shared" si="209"/>
        <v>0</v>
      </c>
    </row>
    <row r="1216" spans="2:21" x14ac:dyDescent="0.25">
      <c r="B1216" s="84">
        <f t="shared" si="199"/>
        <v>0</v>
      </c>
      <c r="D1216" t="e">
        <f t="shared" si="200"/>
        <v>#N/A</v>
      </c>
      <c r="E1216" s="85"/>
      <c r="F1216"/>
      <c r="I1216" s="84" t="e">
        <f t="shared" si="201"/>
        <v>#DIV/0!</v>
      </c>
      <c r="J1216" s="84" t="str">
        <f t="shared" si="202"/>
        <v>NONE</v>
      </c>
      <c r="K1216" s="84"/>
      <c r="L1216" s="83">
        <f t="shared" si="203"/>
        <v>0</v>
      </c>
      <c r="M1216" s="82" t="str">
        <f t="shared" si="204"/>
        <v/>
      </c>
      <c r="N1216">
        <f t="shared" si="205"/>
        <v>0</v>
      </c>
      <c r="O1216">
        <f t="shared" si="206"/>
        <v>0</v>
      </c>
      <c r="Q1216" t="e">
        <f t="shared" si="207"/>
        <v>#DIV/0!</v>
      </c>
      <c r="R1216" s="80" t="e">
        <f t="shared" si="208"/>
        <v>#DIV/0!</v>
      </c>
      <c r="S1216">
        <f t="shared" si="209"/>
        <v>0</v>
      </c>
    </row>
    <row r="1217" spans="2:21" x14ac:dyDescent="0.25">
      <c r="B1217" s="84">
        <f t="shared" si="199"/>
        <v>0</v>
      </c>
      <c r="D1217" t="e">
        <f t="shared" si="200"/>
        <v>#N/A</v>
      </c>
      <c r="E1217" s="85"/>
      <c r="F1217"/>
      <c r="I1217" s="84" t="e">
        <f t="shared" si="201"/>
        <v>#DIV/0!</v>
      </c>
      <c r="J1217" s="84" t="str">
        <f t="shared" si="202"/>
        <v>NONE</v>
      </c>
      <c r="K1217" s="84"/>
      <c r="L1217" s="83">
        <f t="shared" si="203"/>
        <v>0</v>
      </c>
      <c r="M1217" s="82" t="str">
        <f t="shared" si="204"/>
        <v/>
      </c>
      <c r="N1217">
        <f t="shared" si="205"/>
        <v>0</v>
      </c>
      <c r="O1217">
        <f t="shared" si="206"/>
        <v>0</v>
      </c>
      <c r="Q1217" t="e">
        <f t="shared" si="207"/>
        <v>#DIV/0!</v>
      </c>
      <c r="R1217" s="80" t="e">
        <f t="shared" si="208"/>
        <v>#DIV/0!</v>
      </c>
      <c r="S1217">
        <f t="shared" si="209"/>
        <v>0</v>
      </c>
    </row>
    <row r="1218" spans="2:21" x14ac:dyDescent="0.25">
      <c r="B1218" s="84">
        <f t="shared" si="199"/>
        <v>0</v>
      </c>
      <c r="D1218" t="e">
        <f t="shared" si="200"/>
        <v>#N/A</v>
      </c>
      <c r="E1218" s="85"/>
      <c r="F1218"/>
      <c r="I1218" s="84" t="e">
        <f t="shared" si="201"/>
        <v>#DIV/0!</v>
      </c>
      <c r="J1218" s="84" t="str">
        <f t="shared" si="202"/>
        <v>NONE</v>
      </c>
      <c r="K1218" s="84"/>
      <c r="L1218" s="83">
        <f t="shared" si="203"/>
        <v>0</v>
      </c>
      <c r="M1218" s="82" t="str">
        <f t="shared" si="204"/>
        <v/>
      </c>
      <c r="N1218">
        <f t="shared" si="205"/>
        <v>0</v>
      </c>
      <c r="O1218">
        <f t="shared" si="206"/>
        <v>0</v>
      </c>
      <c r="Q1218" t="e">
        <f t="shared" si="207"/>
        <v>#DIV/0!</v>
      </c>
      <c r="R1218" s="80" t="e">
        <f t="shared" si="208"/>
        <v>#DIV/0!</v>
      </c>
      <c r="S1218">
        <f t="shared" si="209"/>
        <v>0</v>
      </c>
      <c r="U1218">
        <f>IF(J1218="CHECK",1,0)</f>
        <v>0</v>
      </c>
    </row>
    <row r="1219" spans="2:21" x14ac:dyDescent="0.25">
      <c r="B1219" s="84">
        <f t="shared" ref="B1219:B1282" si="210">ROUND(L1219,3)</f>
        <v>0</v>
      </c>
      <c r="D1219" t="e">
        <f t="shared" ref="D1219:D1282" si="211">ROUND(IF(F1219=4,IF(C1219&gt;10,(1*$Y$6+2*$Y$7+7*$Y$8+(C1219-10)*$Y$9)/C1219,IF(C1219&gt;3,(1*$Y$6+2*$Y$7+(C1219-3)*$Y$8)/C1219,IF(C1219&gt;1,(1*$Y$6+(C1219-1)*$Y$7)/C1219,$Y$6))),VLOOKUP(F1219,$W$3:$Y$11,3,FALSE)),2)</f>
        <v>#N/A</v>
      </c>
      <c r="E1219" s="85"/>
      <c r="F1219"/>
      <c r="I1219" s="84" t="e">
        <f t="shared" ref="I1219:I1282" si="212">ROUND(H1219/G1219,3)</f>
        <v>#DIV/0!</v>
      </c>
      <c r="J1219" s="84" t="str">
        <f t="shared" ref="J1219:J1282" si="213">IF(C1219=0,"NONE",IF(B1219&gt;C1219,"CHECK",""))</f>
        <v>NONE</v>
      </c>
      <c r="K1219" s="84"/>
      <c r="L1219" s="83">
        <f t="shared" ref="L1219:L1282" si="214">IF(C1219=0,H1219,IF(AND(2&lt;G1219,G1219&lt;15),IF(ABS(G1219-C1219)&gt;2,H1219,IF(I1219=1,I1219*C1219,IF(H1219&lt;C1219,H1219,I1219*C1219))),IF(G1219&lt;2,IF(AND(ABS(G1219-C1219)/G1219&gt;=0.4,ABS(G1219-C1219)&gt;=0.2),H1219,I1219*C1219),IF(ABS(G1219-C1219)/G1219&gt;0.15,H1219,IF(I1219=1,I1219*C1219,IF(H1219&lt;C1219,H1219,I1219*C1219))))))</f>
        <v>0</v>
      </c>
      <c r="M1219" s="82" t="str">
        <f t="shared" ref="M1219:M1282" si="215">IF(LEFT(RIGHT(A1219,6),1)= "9", "PERSONAL PROPERTY", "")</f>
        <v/>
      </c>
      <c r="N1219">
        <f t="shared" ref="N1219:N1282" si="216">IF(B1219&gt;C1219,1,0)</f>
        <v>0</v>
      </c>
      <c r="O1219">
        <f t="shared" ref="O1219:O1282" si="217">ABS(B1219-H1219)</f>
        <v>0</v>
      </c>
      <c r="Q1219" t="e">
        <f t="shared" ref="Q1219:Q1282" si="218">IF(ABS(C1219-G1219)/G1219&gt;0.1,1,0)</f>
        <v>#DIV/0!</v>
      </c>
      <c r="R1219" s="80" t="e">
        <f t="shared" ref="R1219:R1282" si="219">ABS(C1219-G1219)/G1219</f>
        <v>#DIV/0!</v>
      </c>
      <c r="S1219">
        <f t="shared" ref="S1219:S1282" si="220">ABS(C1219-G1219)</f>
        <v>0</v>
      </c>
    </row>
    <row r="1220" spans="2:21" x14ac:dyDescent="0.25">
      <c r="B1220" s="84">
        <f t="shared" si="210"/>
        <v>0</v>
      </c>
      <c r="D1220" t="e">
        <f t="shared" si="211"/>
        <v>#N/A</v>
      </c>
      <c r="E1220" s="85"/>
      <c r="F1220"/>
      <c r="I1220" s="84" t="e">
        <f t="shared" si="212"/>
        <v>#DIV/0!</v>
      </c>
      <c r="J1220" s="84" t="str">
        <f t="shared" si="213"/>
        <v>NONE</v>
      </c>
      <c r="K1220" s="84"/>
      <c r="L1220" s="83">
        <f t="shared" si="214"/>
        <v>0</v>
      </c>
      <c r="M1220" s="82" t="str">
        <f t="shared" si="215"/>
        <v/>
      </c>
      <c r="N1220">
        <f t="shared" si="216"/>
        <v>0</v>
      </c>
      <c r="O1220">
        <f t="shared" si="217"/>
        <v>0</v>
      </c>
      <c r="Q1220" t="e">
        <f t="shared" si="218"/>
        <v>#DIV/0!</v>
      </c>
      <c r="R1220" s="80" t="e">
        <f t="shared" si="219"/>
        <v>#DIV/0!</v>
      </c>
      <c r="S1220">
        <f t="shared" si="220"/>
        <v>0</v>
      </c>
    </row>
    <row r="1221" spans="2:21" x14ac:dyDescent="0.25">
      <c r="B1221" s="84">
        <f t="shared" si="210"/>
        <v>0</v>
      </c>
      <c r="D1221" t="e">
        <f t="shared" si="211"/>
        <v>#N/A</v>
      </c>
      <c r="E1221" s="85"/>
      <c r="F1221"/>
      <c r="I1221" s="84" t="e">
        <f t="shared" si="212"/>
        <v>#DIV/0!</v>
      </c>
      <c r="J1221" s="84" t="str">
        <f t="shared" si="213"/>
        <v>NONE</v>
      </c>
      <c r="K1221" s="84"/>
      <c r="L1221" s="83">
        <f t="shared" si="214"/>
        <v>0</v>
      </c>
      <c r="M1221" s="82" t="str">
        <f t="shared" si="215"/>
        <v/>
      </c>
      <c r="N1221">
        <f t="shared" si="216"/>
        <v>0</v>
      </c>
      <c r="O1221">
        <f t="shared" si="217"/>
        <v>0</v>
      </c>
      <c r="Q1221" t="e">
        <f t="shared" si="218"/>
        <v>#DIV/0!</v>
      </c>
      <c r="R1221" s="80" t="e">
        <f t="shared" si="219"/>
        <v>#DIV/0!</v>
      </c>
      <c r="S1221">
        <f t="shared" si="220"/>
        <v>0</v>
      </c>
    </row>
    <row r="1222" spans="2:21" x14ac:dyDescent="0.25">
      <c r="B1222" s="84">
        <f t="shared" si="210"/>
        <v>0</v>
      </c>
      <c r="D1222" t="e">
        <f t="shared" si="211"/>
        <v>#N/A</v>
      </c>
      <c r="E1222" s="85"/>
      <c r="F1222"/>
      <c r="I1222" s="84" t="e">
        <f t="shared" si="212"/>
        <v>#DIV/0!</v>
      </c>
      <c r="J1222" s="84" t="str">
        <f t="shared" si="213"/>
        <v>NONE</v>
      </c>
      <c r="K1222" s="84"/>
      <c r="L1222" s="83">
        <f t="shared" si="214"/>
        <v>0</v>
      </c>
      <c r="M1222" s="82" t="str">
        <f t="shared" si="215"/>
        <v/>
      </c>
      <c r="N1222">
        <f t="shared" si="216"/>
        <v>0</v>
      </c>
      <c r="O1222">
        <f t="shared" si="217"/>
        <v>0</v>
      </c>
      <c r="Q1222" t="e">
        <f t="shared" si="218"/>
        <v>#DIV/0!</v>
      </c>
      <c r="R1222" s="80" t="e">
        <f t="shared" si="219"/>
        <v>#DIV/0!</v>
      </c>
      <c r="S1222">
        <f t="shared" si="220"/>
        <v>0</v>
      </c>
    </row>
    <row r="1223" spans="2:21" x14ac:dyDescent="0.25">
      <c r="B1223" s="84">
        <f t="shared" si="210"/>
        <v>0</v>
      </c>
      <c r="D1223" t="e">
        <f t="shared" si="211"/>
        <v>#N/A</v>
      </c>
      <c r="E1223" s="85"/>
      <c r="F1223"/>
      <c r="I1223" s="84" t="e">
        <f t="shared" si="212"/>
        <v>#DIV/0!</v>
      </c>
      <c r="J1223" s="84" t="str">
        <f t="shared" si="213"/>
        <v>NONE</v>
      </c>
      <c r="K1223" s="84"/>
      <c r="L1223" s="83">
        <f t="shared" si="214"/>
        <v>0</v>
      </c>
      <c r="M1223" s="82" t="str">
        <f t="shared" si="215"/>
        <v/>
      </c>
      <c r="N1223">
        <f t="shared" si="216"/>
        <v>0</v>
      </c>
      <c r="O1223">
        <f t="shared" si="217"/>
        <v>0</v>
      </c>
      <c r="Q1223" t="e">
        <f t="shared" si="218"/>
        <v>#DIV/0!</v>
      </c>
      <c r="R1223" s="80" t="e">
        <f t="shared" si="219"/>
        <v>#DIV/0!</v>
      </c>
      <c r="S1223">
        <f t="shared" si="220"/>
        <v>0</v>
      </c>
    </row>
    <row r="1224" spans="2:21" x14ac:dyDescent="0.25">
      <c r="B1224" s="84">
        <f t="shared" si="210"/>
        <v>0</v>
      </c>
      <c r="D1224" t="e">
        <f t="shared" si="211"/>
        <v>#N/A</v>
      </c>
      <c r="E1224" s="85"/>
      <c r="F1224"/>
      <c r="I1224" s="84" t="e">
        <f t="shared" si="212"/>
        <v>#DIV/0!</v>
      </c>
      <c r="J1224" s="84" t="str">
        <f t="shared" si="213"/>
        <v>NONE</v>
      </c>
      <c r="K1224" s="84"/>
      <c r="L1224" s="83">
        <f t="shared" si="214"/>
        <v>0</v>
      </c>
      <c r="M1224" s="82" t="str">
        <f t="shared" si="215"/>
        <v/>
      </c>
      <c r="N1224">
        <f t="shared" si="216"/>
        <v>0</v>
      </c>
      <c r="O1224">
        <f t="shared" si="217"/>
        <v>0</v>
      </c>
      <c r="Q1224" t="e">
        <f t="shared" si="218"/>
        <v>#DIV/0!</v>
      </c>
      <c r="R1224" s="80" t="e">
        <f t="shared" si="219"/>
        <v>#DIV/0!</v>
      </c>
      <c r="S1224">
        <f t="shared" si="220"/>
        <v>0</v>
      </c>
    </row>
    <row r="1225" spans="2:21" x14ac:dyDescent="0.25">
      <c r="B1225" s="84">
        <f t="shared" si="210"/>
        <v>0</v>
      </c>
      <c r="D1225" t="e">
        <f t="shared" si="211"/>
        <v>#N/A</v>
      </c>
      <c r="E1225" s="85"/>
      <c r="F1225"/>
      <c r="I1225" s="84" t="e">
        <f t="shared" si="212"/>
        <v>#DIV/0!</v>
      </c>
      <c r="J1225" s="84" t="str">
        <f t="shared" si="213"/>
        <v>NONE</v>
      </c>
      <c r="K1225" s="84"/>
      <c r="L1225" s="83">
        <f t="shared" si="214"/>
        <v>0</v>
      </c>
      <c r="M1225" s="82" t="str">
        <f t="shared" si="215"/>
        <v/>
      </c>
      <c r="N1225">
        <f t="shared" si="216"/>
        <v>0</v>
      </c>
      <c r="O1225">
        <f t="shared" si="217"/>
        <v>0</v>
      </c>
      <c r="Q1225" t="e">
        <f t="shared" si="218"/>
        <v>#DIV/0!</v>
      </c>
      <c r="R1225" s="80" t="e">
        <f t="shared" si="219"/>
        <v>#DIV/0!</v>
      </c>
      <c r="S1225">
        <f t="shared" si="220"/>
        <v>0</v>
      </c>
    </row>
    <row r="1226" spans="2:21" x14ac:dyDescent="0.25">
      <c r="B1226" s="84">
        <f t="shared" si="210"/>
        <v>0</v>
      </c>
      <c r="D1226" t="e">
        <f t="shared" si="211"/>
        <v>#N/A</v>
      </c>
      <c r="E1226" s="85"/>
      <c r="F1226"/>
      <c r="I1226" s="84" t="e">
        <f t="shared" si="212"/>
        <v>#DIV/0!</v>
      </c>
      <c r="J1226" s="84" t="str">
        <f t="shared" si="213"/>
        <v>NONE</v>
      </c>
      <c r="K1226" s="84"/>
      <c r="L1226" s="83">
        <f t="shared" si="214"/>
        <v>0</v>
      </c>
      <c r="M1226" s="82" t="str">
        <f t="shared" si="215"/>
        <v/>
      </c>
      <c r="N1226">
        <f t="shared" si="216"/>
        <v>0</v>
      </c>
      <c r="O1226">
        <f t="shared" si="217"/>
        <v>0</v>
      </c>
      <c r="Q1226" t="e">
        <f t="shared" si="218"/>
        <v>#DIV/0!</v>
      </c>
      <c r="R1226" s="80" t="e">
        <f t="shared" si="219"/>
        <v>#DIV/0!</v>
      </c>
      <c r="S1226">
        <f t="shared" si="220"/>
        <v>0</v>
      </c>
    </row>
    <row r="1227" spans="2:21" x14ac:dyDescent="0.25">
      <c r="B1227" s="84">
        <f t="shared" si="210"/>
        <v>0</v>
      </c>
      <c r="D1227" t="e">
        <f t="shared" si="211"/>
        <v>#N/A</v>
      </c>
      <c r="E1227" s="85"/>
      <c r="F1227"/>
      <c r="I1227" s="84" t="e">
        <f t="shared" si="212"/>
        <v>#DIV/0!</v>
      </c>
      <c r="J1227" s="84" t="str">
        <f t="shared" si="213"/>
        <v>NONE</v>
      </c>
      <c r="K1227" s="84"/>
      <c r="L1227" s="83">
        <f t="shared" si="214"/>
        <v>0</v>
      </c>
      <c r="M1227" s="82" t="str">
        <f t="shared" si="215"/>
        <v/>
      </c>
      <c r="N1227">
        <f t="shared" si="216"/>
        <v>0</v>
      </c>
      <c r="O1227">
        <f t="shared" si="217"/>
        <v>0</v>
      </c>
      <c r="Q1227" t="e">
        <f t="shared" si="218"/>
        <v>#DIV/0!</v>
      </c>
      <c r="R1227" s="80" t="e">
        <f t="shared" si="219"/>
        <v>#DIV/0!</v>
      </c>
      <c r="S1227">
        <f t="shared" si="220"/>
        <v>0</v>
      </c>
    </row>
    <row r="1228" spans="2:21" x14ac:dyDescent="0.25">
      <c r="B1228" s="84">
        <f t="shared" si="210"/>
        <v>0</v>
      </c>
      <c r="D1228" t="e">
        <f t="shared" si="211"/>
        <v>#N/A</v>
      </c>
      <c r="E1228" s="85"/>
      <c r="F1228"/>
      <c r="I1228" s="84" t="e">
        <f t="shared" si="212"/>
        <v>#DIV/0!</v>
      </c>
      <c r="J1228" s="84" t="str">
        <f t="shared" si="213"/>
        <v>NONE</v>
      </c>
      <c r="K1228" s="84"/>
      <c r="L1228" s="83">
        <f t="shared" si="214"/>
        <v>0</v>
      </c>
      <c r="M1228" s="82" t="str">
        <f t="shared" si="215"/>
        <v/>
      </c>
      <c r="N1228">
        <f t="shared" si="216"/>
        <v>0</v>
      </c>
      <c r="O1228">
        <f t="shared" si="217"/>
        <v>0</v>
      </c>
      <c r="Q1228" t="e">
        <f t="shared" si="218"/>
        <v>#DIV/0!</v>
      </c>
      <c r="R1228" s="80" t="e">
        <f t="shared" si="219"/>
        <v>#DIV/0!</v>
      </c>
      <c r="S1228">
        <f t="shared" si="220"/>
        <v>0</v>
      </c>
    </row>
    <row r="1229" spans="2:21" x14ac:dyDescent="0.25">
      <c r="B1229" s="84">
        <f t="shared" si="210"/>
        <v>0</v>
      </c>
      <c r="D1229" t="e">
        <f t="shared" si="211"/>
        <v>#N/A</v>
      </c>
      <c r="E1229" s="85"/>
      <c r="F1229"/>
      <c r="I1229" s="84" t="e">
        <f t="shared" si="212"/>
        <v>#DIV/0!</v>
      </c>
      <c r="J1229" s="84" t="str">
        <f t="shared" si="213"/>
        <v>NONE</v>
      </c>
      <c r="K1229" s="84"/>
      <c r="L1229" s="83">
        <f t="shared" si="214"/>
        <v>0</v>
      </c>
      <c r="M1229" s="82" t="str">
        <f t="shared" si="215"/>
        <v/>
      </c>
      <c r="N1229">
        <f t="shared" si="216"/>
        <v>0</v>
      </c>
      <c r="O1229">
        <f t="shared" si="217"/>
        <v>0</v>
      </c>
      <c r="Q1229" t="e">
        <f t="shared" si="218"/>
        <v>#DIV/0!</v>
      </c>
      <c r="R1229" s="80" t="e">
        <f t="shared" si="219"/>
        <v>#DIV/0!</v>
      </c>
      <c r="S1229">
        <f t="shared" si="220"/>
        <v>0</v>
      </c>
      <c r="U1229">
        <f>IF(J1229="CHECK",1,0)</f>
        <v>0</v>
      </c>
    </row>
    <row r="1230" spans="2:21" x14ac:dyDescent="0.25">
      <c r="B1230" s="84">
        <f t="shared" si="210"/>
        <v>0</v>
      </c>
      <c r="D1230" t="e">
        <f t="shared" si="211"/>
        <v>#N/A</v>
      </c>
      <c r="E1230" s="85"/>
      <c r="F1230"/>
      <c r="I1230" s="84" t="e">
        <f t="shared" si="212"/>
        <v>#DIV/0!</v>
      </c>
      <c r="J1230" s="84" t="str">
        <f t="shared" si="213"/>
        <v>NONE</v>
      </c>
      <c r="K1230" s="84"/>
      <c r="L1230" s="83">
        <f t="shared" si="214"/>
        <v>0</v>
      </c>
      <c r="M1230" s="82" t="str">
        <f t="shared" si="215"/>
        <v/>
      </c>
      <c r="N1230">
        <f t="shared" si="216"/>
        <v>0</v>
      </c>
      <c r="O1230">
        <f t="shared" si="217"/>
        <v>0</v>
      </c>
      <c r="Q1230" t="e">
        <f t="shared" si="218"/>
        <v>#DIV/0!</v>
      </c>
      <c r="R1230" s="80" t="e">
        <f t="shared" si="219"/>
        <v>#DIV/0!</v>
      </c>
      <c r="S1230">
        <f t="shared" si="220"/>
        <v>0</v>
      </c>
    </row>
    <row r="1231" spans="2:21" x14ac:dyDescent="0.25">
      <c r="B1231" s="84">
        <f t="shared" si="210"/>
        <v>0</v>
      </c>
      <c r="D1231" t="e">
        <f t="shared" si="211"/>
        <v>#N/A</v>
      </c>
      <c r="E1231" s="85"/>
      <c r="F1231"/>
      <c r="I1231" s="84" t="e">
        <f t="shared" si="212"/>
        <v>#DIV/0!</v>
      </c>
      <c r="J1231" s="84" t="str">
        <f t="shared" si="213"/>
        <v>NONE</v>
      </c>
      <c r="K1231" s="84"/>
      <c r="L1231" s="83">
        <f t="shared" si="214"/>
        <v>0</v>
      </c>
      <c r="M1231" s="82" t="str">
        <f t="shared" si="215"/>
        <v/>
      </c>
      <c r="N1231">
        <f t="shared" si="216"/>
        <v>0</v>
      </c>
      <c r="O1231">
        <f t="shared" si="217"/>
        <v>0</v>
      </c>
      <c r="Q1231" t="e">
        <f t="shared" si="218"/>
        <v>#DIV/0!</v>
      </c>
      <c r="R1231" s="80" t="e">
        <f t="shared" si="219"/>
        <v>#DIV/0!</v>
      </c>
      <c r="S1231">
        <f t="shared" si="220"/>
        <v>0</v>
      </c>
    </row>
    <row r="1232" spans="2:21" x14ac:dyDescent="0.25">
      <c r="B1232" s="84">
        <f t="shared" si="210"/>
        <v>0</v>
      </c>
      <c r="D1232" t="e">
        <f t="shared" si="211"/>
        <v>#N/A</v>
      </c>
      <c r="E1232" s="85"/>
      <c r="F1232"/>
      <c r="I1232" s="84" t="e">
        <f t="shared" si="212"/>
        <v>#DIV/0!</v>
      </c>
      <c r="J1232" s="84" t="str">
        <f t="shared" si="213"/>
        <v>NONE</v>
      </c>
      <c r="K1232" s="84"/>
      <c r="L1232" s="83">
        <f t="shared" si="214"/>
        <v>0</v>
      </c>
      <c r="M1232" s="82" t="str">
        <f t="shared" si="215"/>
        <v/>
      </c>
      <c r="N1232">
        <f t="shared" si="216"/>
        <v>0</v>
      </c>
      <c r="O1232">
        <f t="shared" si="217"/>
        <v>0</v>
      </c>
      <c r="Q1232" t="e">
        <f t="shared" si="218"/>
        <v>#DIV/0!</v>
      </c>
      <c r="R1232" s="80" t="e">
        <f t="shared" si="219"/>
        <v>#DIV/0!</v>
      </c>
      <c r="S1232">
        <f t="shared" si="220"/>
        <v>0</v>
      </c>
      <c r="U1232">
        <f>IF(J1232="CHECK",1,0)</f>
        <v>0</v>
      </c>
    </row>
    <row r="1233" spans="2:21" x14ac:dyDescent="0.25">
      <c r="B1233" s="84">
        <f t="shared" si="210"/>
        <v>0</v>
      </c>
      <c r="D1233" t="e">
        <f t="shared" si="211"/>
        <v>#N/A</v>
      </c>
      <c r="E1233" s="85"/>
      <c r="F1233"/>
      <c r="I1233" s="84" t="e">
        <f t="shared" si="212"/>
        <v>#DIV/0!</v>
      </c>
      <c r="J1233" s="84" t="str">
        <f t="shared" si="213"/>
        <v>NONE</v>
      </c>
      <c r="K1233" s="84"/>
      <c r="L1233" s="83">
        <f t="shared" si="214"/>
        <v>0</v>
      </c>
      <c r="M1233" s="82" t="str">
        <f t="shared" si="215"/>
        <v/>
      </c>
      <c r="N1233">
        <f t="shared" si="216"/>
        <v>0</v>
      </c>
      <c r="O1233">
        <f t="shared" si="217"/>
        <v>0</v>
      </c>
      <c r="Q1233" t="e">
        <f t="shared" si="218"/>
        <v>#DIV/0!</v>
      </c>
      <c r="R1233" s="80" t="e">
        <f t="shared" si="219"/>
        <v>#DIV/0!</v>
      </c>
      <c r="S1233">
        <f t="shared" si="220"/>
        <v>0</v>
      </c>
      <c r="U1233">
        <f>IF(J1233="CHECK",1,0)</f>
        <v>0</v>
      </c>
    </row>
    <row r="1234" spans="2:21" x14ac:dyDescent="0.25">
      <c r="B1234" s="84">
        <f t="shared" si="210"/>
        <v>0</v>
      </c>
      <c r="D1234" t="e">
        <f t="shared" si="211"/>
        <v>#N/A</v>
      </c>
      <c r="E1234" s="85"/>
      <c r="F1234"/>
      <c r="I1234" s="84" t="e">
        <f t="shared" si="212"/>
        <v>#DIV/0!</v>
      </c>
      <c r="J1234" s="84" t="str">
        <f t="shared" si="213"/>
        <v>NONE</v>
      </c>
      <c r="K1234" s="84"/>
      <c r="L1234" s="83">
        <f t="shared" si="214"/>
        <v>0</v>
      </c>
      <c r="M1234" s="82" t="str">
        <f t="shared" si="215"/>
        <v/>
      </c>
      <c r="N1234">
        <f t="shared" si="216"/>
        <v>0</v>
      </c>
      <c r="O1234">
        <f t="shared" si="217"/>
        <v>0</v>
      </c>
      <c r="Q1234" t="e">
        <f t="shared" si="218"/>
        <v>#DIV/0!</v>
      </c>
      <c r="R1234" s="80" t="e">
        <f t="shared" si="219"/>
        <v>#DIV/0!</v>
      </c>
      <c r="S1234">
        <f t="shared" si="220"/>
        <v>0</v>
      </c>
    </row>
    <row r="1235" spans="2:21" x14ac:dyDescent="0.25">
      <c r="B1235" s="84">
        <f t="shared" si="210"/>
        <v>0</v>
      </c>
      <c r="D1235" t="e">
        <f t="shared" si="211"/>
        <v>#N/A</v>
      </c>
      <c r="E1235" s="85"/>
      <c r="F1235"/>
      <c r="I1235" s="84" t="e">
        <f t="shared" si="212"/>
        <v>#DIV/0!</v>
      </c>
      <c r="J1235" s="84" t="str">
        <f t="shared" si="213"/>
        <v>NONE</v>
      </c>
      <c r="K1235" s="84"/>
      <c r="L1235" s="83">
        <f t="shared" si="214"/>
        <v>0</v>
      </c>
      <c r="M1235" s="82" t="str">
        <f t="shared" si="215"/>
        <v/>
      </c>
      <c r="N1235">
        <f t="shared" si="216"/>
        <v>0</v>
      </c>
      <c r="O1235">
        <f t="shared" si="217"/>
        <v>0</v>
      </c>
      <c r="Q1235" t="e">
        <f t="shared" si="218"/>
        <v>#DIV/0!</v>
      </c>
      <c r="R1235" s="80" t="e">
        <f t="shared" si="219"/>
        <v>#DIV/0!</v>
      </c>
      <c r="S1235">
        <f t="shared" si="220"/>
        <v>0</v>
      </c>
    </row>
    <row r="1236" spans="2:21" x14ac:dyDescent="0.25">
      <c r="B1236" s="84">
        <f t="shared" si="210"/>
        <v>0</v>
      </c>
      <c r="D1236" t="e">
        <f t="shared" si="211"/>
        <v>#N/A</v>
      </c>
      <c r="E1236" s="85"/>
      <c r="F1236"/>
      <c r="I1236" s="84" t="e">
        <f t="shared" si="212"/>
        <v>#DIV/0!</v>
      </c>
      <c r="J1236" s="84" t="str">
        <f t="shared" si="213"/>
        <v>NONE</v>
      </c>
      <c r="K1236" s="84"/>
      <c r="L1236" s="83">
        <f t="shared" si="214"/>
        <v>0</v>
      </c>
      <c r="M1236" s="82" t="str">
        <f t="shared" si="215"/>
        <v/>
      </c>
      <c r="N1236">
        <f t="shared" si="216"/>
        <v>0</v>
      </c>
      <c r="O1236">
        <f t="shared" si="217"/>
        <v>0</v>
      </c>
      <c r="Q1236" t="e">
        <f t="shared" si="218"/>
        <v>#DIV/0!</v>
      </c>
      <c r="R1236" s="80" t="e">
        <f t="shared" si="219"/>
        <v>#DIV/0!</v>
      </c>
      <c r="S1236">
        <f t="shared" si="220"/>
        <v>0</v>
      </c>
    </row>
    <row r="1237" spans="2:21" x14ac:dyDescent="0.25">
      <c r="B1237" s="84">
        <f t="shared" si="210"/>
        <v>0</v>
      </c>
      <c r="D1237" t="e">
        <f t="shared" si="211"/>
        <v>#N/A</v>
      </c>
      <c r="E1237" s="85"/>
      <c r="F1237"/>
      <c r="I1237" s="84" t="e">
        <f t="shared" si="212"/>
        <v>#DIV/0!</v>
      </c>
      <c r="J1237" s="84" t="str">
        <f t="shared" si="213"/>
        <v>NONE</v>
      </c>
      <c r="K1237" s="84"/>
      <c r="L1237" s="83">
        <f t="shared" si="214"/>
        <v>0</v>
      </c>
      <c r="M1237" s="82" t="str">
        <f t="shared" si="215"/>
        <v/>
      </c>
      <c r="N1237">
        <f t="shared" si="216"/>
        <v>0</v>
      </c>
      <c r="O1237">
        <f t="shared" si="217"/>
        <v>0</v>
      </c>
      <c r="Q1237" t="e">
        <f t="shared" si="218"/>
        <v>#DIV/0!</v>
      </c>
      <c r="R1237" s="80" t="e">
        <f t="shared" si="219"/>
        <v>#DIV/0!</v>
      </c>
      <c r="S1237">
        <f t="shared" si="220"/>
        <v>0</v>
      </c>
    </row>
    <row r="1238" spans="2:21" x14ac:dyDescent="0.25">
      <c r="B1238" s="84">
        <f t="shared" si="210"/>
        <v>0</v>
      </c>
      <c r="D1238" t="e">
        <f t="shared" si="211"/>
        <v>#N/A</v>
      </c>
      <c r="E1238" s="85"/>
      <c r="F1238"/>
      <c r="I1238" s="84" t="e">
        <f t="shared" si="212"/>
        <v>#DIV/0!</v>
      </c>
      <c r="J1238" s="84" t="str">
        <f t="shared" si="213"/>
        <v>NONE</v>
      </c>
      <c r="K1238" s="84"/>
      <c r="L1238" s="83">
        <f t="shared" si="214"/>
        <v>0</v>
      </c>
      <c r="M1238" s="82" t="str">
        <f t="shared" si="215"/>
        <v/>
      </c>
      <c r="N1238">
        <f t="shared" si="216"/>
        <v>0</v>
      </c>
      <c r="O1238">
        <f t="shared" si="217"/>
        <v>0</v>
      </c>
      <c r="Q1238" t="e">
        <f t="shared" si="218"/>
        <v>#DIV/0!</v>
      </c>
      <c r="R1238" s="80" t="e">
        <f t="shared" si="219"/>
        <v>#DIV/0!</v>
      </c>
      <c r="S1238">
        <f t="shared" si="220"/>
        <v>0</v>
      </c>
    </row>
    <row r="1239" spans="2:21" x14ac:dyDescent="0.25">
      <c r="B1239" s="84">
        <f t="shared" si="210"/>
        <v>0</v>
      </c>
      <c r="D1239" t="e">
        <f t="shared" si="211"/>
        <v>#N/A</v>
      </c>
      <c r="E1239" s="85"/>
      <c r="F1239"/>
      <c r="I1239" s="84" t="e">
        <f t="shared" si="212"/>
        <v>#DIV/0!</v>
      </c>
      <c r="J1239" s="84" t="str">
        <f t="shared" si="213"/>
        <v>NONE</v>
      </c>
      <c r="K1239" s="84"/>
      <c r="L1239" s="83">
        <f t="shared" si="214"/>
        <v>0</v>
      </c>
      <c r="M1239" s="82" t="str">
        <f t="shared" si="215"/>
        <v/>
      </c>
      <c r="N1239">
        <f t="shared" si="216"/>
        <v>0</v>
      </c>
      <c r="O1239">
        <f t="shared" si="217"/>
        <v>0</v>
      </c>
      <c r="Q1239" t="e">
        <f t="shared" si="218"/>
        <v>#DIV/0!</v>
      </c>
      <c r="R1239" s="80" t="e">
        <f t="shared" si="219"/>
        <v>#DIV/0!</v>
      </c>
      <c r="S1239">
        <f t="shared" si="220"/>
        <v>0</v>
      </c>
    </row>
    <row r="1240" spans="2:21" x14ac:dyDescent="0.25">
      <c r="B1240" s="84">
        <f t="shared" si="210"/>
        <v>0</v>
      </c>
      <c r="D1240" t="e">
        <f t="shared" si="211"/>
        <v>#N/A</v>
      </c>
      <c r="E1240" s="85"/>
      <c r="F1240"/>
      <c r="I1240" s="84" t="e">
        <f t="shared" si="212"/>
        <v>#DIV/0!</v>
      </c>
      <c r="J1240" s="84" t="str">
        <f t="shared" si="213"/>
        <v>NONE</v>
      </c>
      <c r="K1240" s="84"/>
      <c r="L1240" s="83">
        <f t="shared" si="214"/>
        <v>0</v>
      </c>
      <c r="M1240" s="82" t="str">
        <f t="shared" si="215"/>
        <v/>
      </c>
      <c r="N1240">
        <f t="shared" si="216"/>
        <v>0</v>
      </c>
      <c r="O1240">
        <f t="shared" si="217"/>
        <v>0</v>
      </c>
      <c r="Q1240" t="e">
        <f t="shared" si="218"/>
        <v>#DIV/0!</v>
      </c>
      <c r="R1240" s="80" t="e">
        <f t="shared" si="219"/>
        <v>#DIV/0!</v>
      </c>
      <c r="S1240">
        <f t="shared" si="220"/>
        <v>0</v>
      </c>
      <c r="U1240">
        <f>IF(J1240="CHECK",1,0)</f>
        <v>0</v>
      </c>
    </row>
    <row r="1241" spans="2:21" x14ac:dyDescent="0.25">
      <c r="B1241" s="84">
        <f t="shared" si="210"/>
        <v>0</v>
      </c>
      <c r="D1241" t="e">
        <f t="shared" si="211"/>
        <v>#N/A</v>
      </c>
      <c r="E1241" s="85"/>
      <c r="F1241"/>
      <c r="I1241" s="84" t="e">
        <f t="shared" si="212"/>
        <v>#DIV/0!</v>
      </c>
      <c r="J1241" s="84" t="str">
        <f t="shared" si="213"/>
        <v>NONE</v>
      </c>
      <c r="K1241" s="84"/>
      <c r="L1241" s="83">
        <f t="shared" si="214"/>
        <v>0</v>
      </c>
      <c r="M1241" s="82" t="str">
        <f t="shared" si="215"/>
        <v/>
      </c>
      <c r="N1241">
        <f t="shared" si="216"/>
        <v>0</v>
      </c>
      <c r="O1241">
        <f t="shared" si="217"/>
        <v>0</v>
      </c>
      <c r="Q1241" t="e">
        <f t="shared" si="218"/>
        <v>#DIV/0!</v>
      </c>
      <c r="R1241" s="80" t="e">
        <f t="shared" si="219"/>
        <v>#DIV/0!</v>
      </c>
      <c r="S1241">
        <f t="shared" si="220"/>
        <v>0</v>
      </c>
      <c r="U1241">
        <f>IF(J1241="CHECK",1,0)</f>
        <v>0</v>
      </c>
    </row>
    <row r="1242" spans="2:21" x14ac:dyDescent="0.25">
      <c r="B1242" s="84">
        <f t="shared" si="210"/>
        <v>0</v>
      </c>
      <c r="D1242" t="e">
        <f t="shared" si="211"/>
        <v>#N/A</v>
      </c>
      <c r="E1242" s="85"/>
      <c r="F1242"/>
      <c r="I1242" s="84" t="e">
        <f t="shared" si="212"/>
        <v>#DIV/0!</v>
      </c>
      <c r="J1242" s="84" t="str">
        <f t="shared" si="213"/>
        <v>NONE</v>
      </c>
      <c r="K1242" s="84"/>
      <c r="L1242" s="83">
        <f t="shared" si="214"/>
        <v>0</v>
      </c>
      <c r="M1242" s="82" t="str">
        <f t="shared" si="215"/>
        <v/>
      </c>
      <c r="N1242">
        <f t="shared" si="216"/>
        <v>0</v>
      </c>
      <c r="O1242">
        <f t="shared" si="217"/>
        <v>0</v>
      </c>
      <c r="Q1242" t="e">
        <f t="shared" si="218"/>
        <v>#DIV/0!</v>
      </c>
      <c r="R1242" s="80" t="e">
        <f t="shared" si="219"/>
        <v>#DIV/0!</v>
      </c>
      <c r="S1242">
        <f t="shared" si="220"/>
        <v>0</v>
      </c>
      <c r="U1242">
        <f>IF(J1242="CHECK",1,0)</f>
        <v>0</v>
      </c>
    </row>
    <row r="1243" spans="2:21" x14ac:dyDescent="0.25">
      <c r="B1243" s="84">
        <f t="shared" si="210"/>
        <v>0</v>
      </c>
      <c r="D1243" t="e">
        <f t="shared" si="211"/>
        <v>#N/A</v>
      </c>
      <c r="E1243" s="85"/>
      <c r="F1243"/>
      <c r="I1243" s="84" t="e">
        <f t="shared" si="212"/>
        <v>#DIV/0!</v>
      </c>
      <c r="J1243" s="84" t="str">
        <f t="shared" si="213"/>
        <v>NONE</v>
      </c>
      <c r="K1243" s="84"/>
      <c r="L1243" s="83">
        <f t="shared" si="214"/>
        <v>0</v>
      </c>
      <c r="M1243" s="82" t="str">
        <f t="shared" si="215"/>
        <v/>
      </c>
      <c r="N1243">
        <f t="shared" si="216"/>
        <v>0</v>
      </c>
      <c r="O1243">
        <f t="shared" si="217"/>
        <v>0</v>
      </c>
      <c r="Q1243" t="e">
        <f t="shared" si="218"/>
        <v>#DIV/0!</v>
      </c>
      <c r="R1243" s="80" t="e">
        <f t="shared" si="219"/>
        <v>#DIV/0!</v>
      </c>
      <c r="S1243">
        <f t="shared" si="220"/>
        <v>0</v>
      </c>
    </row>
    <row r="1244" spans="2:21" x14ac:dyDescent="0.25">
      <c r="B1244" s="84">
        <f t="shared" si="210"/>
        <v>0</v>
      </c>
      <c r="D1244" t="e">
        <f t="shared" si="211"/>
        <v>#N/A</v>
      </c>
      <c r="E1244" s="85"/>
      <c r="F1244"/>
      <c r="I1244" s="84" t="e">
        <f t="shared" si="212"/>
        <v>#DIV/0!</v>
      </c>
      <c r="J1244" s="84" t="str">
        <f t="shared" si="213"/>
        <v>NONE</v>
      </c>
      <c r="K1244" s="84"/>
      <c r="L1244" s="83">
        <f t="shared" si="214"/>
        <v>0</v>
      </c>
      <c r="M1244" s="82" t="str">
        <f t="shared" si="215"/>
        <v/>
      </c>
      <c r="N1244">
        <f t="shared" si="216"/>
        <v>0</v>
      </c>
      <c r="O1244">
        <f t="shared" si="217"/>
        <v>0</v>
      </c>
      <c r="Q1244" t="e">
        <f t="shared" si="218"/>
        <v>#DIV/0!</v>
      </c>
      <c r="R1244" s="80" t="e">
        <f t="shared" si="219"/>
        <v>#DIV/0!</v>
      </c>
      <c r="S1244">
        <f t="shared" si="220"/>
        <v>0</v>
      </c>
    </row>
    <row r="1245" spans="2:21" x14ac:dyDescent="0.25">
      <c r="B1245" s="84">
        <f t="shared" si="210"/>
        <v>0</v>
      </c>
      <c r="D1245" t="e">
        <f t="shared" si="211"/>
        <v>#N/A</v>
      </c>
      <c r="E1245" s="85"/>
      <c r="F1245"/>
      <c r="I1245" s="84" t="e">
        <f t="shared" si="212"/>
        <v>#DIV/0!</v>
      </c>
      <c r="J1245" s="84" t="str">
        <f t="shared" si="213"/>
        <v>NONE</v>
      </c>
      <c r="K1245" s="84"/>
      <c r="L1245" s="83">
        <f t="shared" si="214"/>
        <v>0</v>
      </c>
      <c r="M1245" s="82" t="str">
        <f t="shared" si="215"/>
        <v/>
      </c>
      <c r="N1245">
        <f t="shared" si="216"/>
        <v>0</v>
      </c>
      <c r="O1245">
        <f t="shared" si="217"/>
        <v>0</v>
      </c>
      <c r="Q1245" t="e">
        <f t="shared" si="218"/>
        <v>#DIV/0!</v>
      </c>
      <c r="R1245" s="80" t="e">
        <f t="shared" si="219"/>
        <v>#DIV/0!</v>
      </c>
      <c r="S1245">
        <f t="shared" si="220"/>
        <v>0</v>
      </c>
    </row>
    <row r="1246" spans="2:21" x14ac:dyDescent="0.25">
      <c r="B1246" s="84">
        <f t="shared" si="210"/>
        <v>0</v>
      </c>
      <c r="D1246" t="e">
        <f t="shared" si="211"/>
        <v>#N/A</v>
      </c>
      <c r="E1246" s="85"/>
      <c r="F1246"/>
      <c r="I1246" s="84" t="e">
        <f t="shared" si="212"/>
        <v>#DIV/0!</v>
      </c>
      <c r="J1246" s="84" t="str">
        <f t="shared" si="213"/>
        <v>NONE</v>
      </c>
      <c r="K1246" s="84"/>
      <c r="L1246" s="83">
        <f t="shared" si="214"/>
        <v>0</v>
      </c>
      <c r="M1246" s="82" t="str">
        <f t="shared" si="215"/>
        <v/>
      </c>
      <c r="N1246">
        <f t="shared" si="216"/>
        <v>0</v>
      </c>
      <c r="O1246">
        <f t="shared" si="217"/>
        <v>0</v>
      </c>
      <c r="Q1246" t="e">
        <f t="shared" si="218"/>
        <v>#DIV/0!</v>
      </c>
      <c r="R1246" s="80" t="e">
        <f t="shared" si="219"/>
        <v>#DIV/0!</v>
      </c>
      <c r="S1246">
        <f t="shared" si="220"/>
        <v>0</v>
      </c>
    </row>
    <row r="1247" spans="2:21" x14ac:dyDescent="0.25">
      <c r="B1247" s="84">
        <f t="shared" si="210"/>
        <v>0</v>
      </c>
      <c r="D1247" t="e">
        <f t="shared" si="211"/>
        <v>#N/A</v>
      </c>
      <c r="E1247" s="85"/>
      <c r="F1247"/>
      <c r="I1247" s="84" t="e">
        <f t="shared" si="212"/>
        <v>#DIV/0!</v>
      </c>
      <c r="J1247" s="84" t="str">
        <f t="shared" si="213"/>
        <v>NONE</v>
      </c>
      <c r="K1247" s="84"/>
      <c r="L1247" s="83">
        <f t="shared" si="214"/>
        <v>0</v>
      </c>
      <c r="M1247" s="82" t="str">
        <f t="shared" si="215"/>
        <v/>
      </c>
      <c r="N1247">
        <f t="shared" si="216"/>
        <v>0</v>
      </c>
      <c r="O1247">
        <f t="shared" si="217"/>
        <v>0</v>
      </c>
      <c r="Q1247" t="e">
        <f t="shared" si="218"/>
        <v>#DIV/0!</v>
      </c>
      <c r="R1247" s="80" t="e">
        <f t="shared" si="219"/>
        <v>#DIV/0!</v>
      </c>
      <c r="S1247">
        <f t="shared" si="220"/>
        <v>0</v>
      </c>
    </row>
    <row r="1248" spans="2:21" x14ac:dyDescent="0.25">
      <c r="B1248" s="84">
        <f t="shared" si="210"/>
        <v>0</v>
      </c>
      <c r="D1248" t="e">
        <f t="shared" si="211"/>
        <v>#N/A</v>
      </c>
      <c r="E1248" s="85"/>
      <c r="F1248"/>
      <c r="I1248" s="84" t="e">
        <f t="shared" si="212"/>
        <v>#DIV/0!</v>
      </c>
      <c r="J1248" s="84" t="str">
        <f t="shared" si="213"/>
        <v>NONE</v>
      </c>
      <c r="K1248" s="84"/>
      <c r="L1248" s="83">
        <f t="shared" si="214"/>
        <v>0</v>
      </c>
      <c r="M1248" s="82" t="str">
        <f t="shared" si="215"/>
        <v/>
      </c>
      <c r="N1248">
        <f t="shared" si="216"/>
        <v>0</v>
      </c>
      <c r="O1248">
        <f t="shared" si="217"/>
        <v>0</v>
      </c>
      <c r="Q1248" t="e">
        <f t="shared" si="218"/>
        <v>#DIV/0!</v>
      </c>
      <c r="R1248" s="80" t="e">
        <f t="shared" si="219"/>
        <v>#DIV/0!</v>
      </c>
      <c r="S1248">
        <f t="shared" si="220"/>
        <v>0</v>
      </c>
    </row>
    <row r="1249" spans="2:21" x14ac:dyDescent="0.25">
      <c r="B1249" s="84">
        <f t="shared" si="210"/>
        <v>0</v>
      </c>
      <c r="D1249" t="e">
        <f t="shared" si="211"/>
        <v>#N/A</v>
      </c>
      <c r="E1249" s="85"/>
      <c r="F1249"/>
      <c r="I1249" s="84" t="e">
        <f t="shared" si="212"/>
        <v>#DIV/0!</v>
      </c>
      <c r="J1249" s="84" t="str">
        <f t="shared" si="213"/>
        <v>NONE</v>
      </c>
      <c r="K1249" s="84"/>
      <c r="L1249" s="83">
        <f t="shared" si="214"/>
        <v>0</v>
      </c>
      <c r="M1249" s="82" t="str">
        <f t="shared" si="215"/>
        <v/>
      </c>
      <c r="N1249">
        <f t="shared" si="216"/>
        <v>0</v>
      </c>
      <c r="O1249">
        <f t="shared" si="217"/>
        <v>0</v>
      </c>
      <c r="Q1249" t="e">
        <f t="shared" si="218"/>
        <v>#DIV/0!</v>
      </c>
      <c r="R1249" s="80" t="e">
        <f t="shared" si="219"/>
        <v>#DIV/0!</v>
      </c>
      <c r="S1249">
        <f t="shared" si="220"/>
        <v>0</v>
      </c>
    </row>
    <row r="1250" spans="2:21" x14ac:dyDescent="0.25">
      <c r="B1250" s="84">
        <f t="shared" si="210"/>
        <v>0</v>
      </c>
      <c r="D1250" t="e">
        <f t="shared" si="211"/>
        <v>#N/A</v>
      </c>
      <c r="E1250" s="85"/>
      <c r="F1250"/>
      <c r="I1250" s="84" t="e">
        <f t="shared" si="212"/>
        <v>#DIV/0!</v>
      </c>
      <c r="J1250" s="84" t="str">
        <f t="shared" si="213"/>
        <v>NONE</v>
      </c>
      <c r="K1250" s="84"/>
      <c r="L1250" s="83">
        <f t="shared" si="214"/>
        <v>0</v>
      </c>
      <c r="M1250" s="82" t="str">
        <f t="shared" si="215"/>
        <v/>
      </c>
      <c r="N1250">
        <f t="shared" si="216"/>
        <v>0</v>
      </c>
      <c r="O1250">
        <f t="shared" si="217"/>
        <v>0</v>
      </c>
      <c r="Q1250" t="e">
        <f t="shared" si="218"/>
        <v>#DIV/0!</v>
      </c>
      <c r="R1250" s="80" t="e">
        <f t="shared" si="219"/>
        <v>#DIV/0!</v>
      </c>
      <c r="S1250">
        <f t="shared" si="220"/>
        <v>0</v>
      </c>
    </row>
    <row r="1251" spans="2:21" x14ac:dyDescent="0.25">
      <c r="B1251" s="84">
        <f t="shared" si="210"/>
        <v>0</v>
      </c>
      <c r="D1251" t="e">
        <f t="shared" si="211"/>
        <v>#N/A</v>
      </c>
      <c r="E1251" s="85"/>
      <c r="F1251"/>
      <c r="I1251" s="84" t="e">
        <f t="shared" si="212"/>
        <v>#DIV/0!</v>
      </c>
      <c r="J1251" s="84" t="str">
        <f t="shared" si="213"/>
        <v>NONE</v>
      </c>
      <c r="K1251" s="84"/>
      <c r="L1251" s="83">
        <f t="shared" si="214"/>
        <v>0</v>
      </c>
      <c r="M1251" s="82" t="str">
        <f t="shared" si="215"/>
        <v/>
      </c>
      <c r="N1251">
        <f t="shared" si="216"/>
        <v>0</v>
      </c>
      <c r="O1251">
        <f t="shared" si="217"/>
        <v>0</v>
      </c>
      <c r="Q1251" t="e">
        <f t="shared" si="218"/>
        <v>#DIV/0!</v>
      </c>
      <c r="R1251" s="80" t="e">
        <f t="shared" si="219"/>
        <v>#DIV/0!</v>
      </c>
      <c r="S1251">
        <f t="shared" si="220"/>
        <v>0</v>
      </c>
      <c r="U1251">
        <f>IF(J1251="CHECK",1,0)</f>
        <v>0</v>
      </c>
    </row>
    <row r="1252" spans="2:21" x14ac:dyDescent="0.25">
      <c r="B1252" s="84">
        <f t="shared" si="210"/>
        <v>0</v>
      </c>
      <c r="D1252" t="e">
        <f t="shared" si="211"/>
        <v>#N/A</v>
      </c>
      <c r="E1252" s="85"/>
      <c r="F1252"/>
      <c r="I1252" s="84" t="e">
        <f t="shared" si="212"/>
        <v>#DIV/0!</v>
      </c>
      <c r="J1252" s="84" t="str">
        <f t="shared" si="213"/>
        <v>NONE</v>
      </c>
      <c r="K1252" s="84"/>
      <c r="L1252" s="83">
        <f t="shared" si="214"/>
        <v>0</v>
      </c>
      <c r="M1252" s="82" t="str">
        <f t="shared" si="215"/>
        <v/>
      </c>
      <c r="N1252">
        <f t="shared" si="216"/>
        <v>0</v>
      </c>
      <c r="O1252">
        <f t="shared" si="217"/>
        <v>0</v>
      </c>
      <c r="Q1252" t="e">
        <f t="shared" si="218"/>
        <v>#DIV/0!</v>
      </c>
      <c r="R1252" s="80" t="e">
        <f t="shared" si="219"/>
        <v>#DIV/0!</v>
      </c>
      <c r="S1252">
        <f t="shared" si="220"/>
        <v>0</v>
      </c>
    </row>
    <row r="1253" spans="2:21" x14ac:dyDescent="0.25">
      <c r="B1253" s="84">
        <f t="shared" si="210"/>
        <v>0</v>
      </c>
      <c r="D1253" t="e">
        <f t="shared" si="211"/>
        <v>#N/A</v>
      </c>
      <c r="E1253" s="85"/>
      <c r="F1253"/>
      <c r="I1253" s="84" t="e">
        <f t="shared" si="212"/>
        <v>#DIV/0!</v>
      </c>
      <c r="J1253" s="84" t="str">
        <f t="shared" si="213"/>
        <v>NONE</v>
      </c>
      <c r="K1253" s="84"/>
      <c r="L1253" s="83">
        <f t="shared" si="214"/>
        <v>0</v>
      </c>
      <c r="M1253" s="82" t="str">
        <f t="shared" si="215"/>
        <v/>
      </c>
      <c r="N1253">
        <f t="shared" si="216"/>
        <v>0</v>
      </c>
      <c r="O1253">
        <f t="shared" si="217"/>
        <v>0</v>
      </c>
      <c r="Q1253" t="e">
        <f t="shared" si="218"/>
        <v>#DIV/0!</v>
      </c>
      <c r="R1253" s="80" t="e">
        <f t="shared" si="219"/>
        <v>#DIV/0!</v>
      </c>
      <c r="S1253">
        <f t="shared" si="220"/>
        <v>0</v>
      </c>
    </row>
    <row r="1254" spans="2:21" x14ac:dyDescent="0.25">
      <c r="B1254" s="84">
        <f t="shared" si="210"/>
        <v>0</v>
      </c>
      <c r="D1254" t="e">
        <f t="shared" si="211"/>
        <v>#N/A</v>
      </c>
      <c r="E1254" s="85"/>
      <c r="F1254"/>
      <c r="I1254" s="84" t="e">
        <f t="shared" si="212"/>
        <v>#DIV/0!</v>
      </c>
      <c r="J1254" s="84" t="str">
        <f t="shared" si="213"/>
        <v>NONE</v>
      </c>
      <c r="K1254" s="84"/>
      <c r="L1254" s="83">
        <f t="shared" si="214"/>
        <v>0</v>
      </c>
      <c r="M1254" s="82" t="str">
        <f t="shared" si="215"/>
        <v/>
      </c>
      <c r="N1254">
        <f t="shared" si="216"/>
        <v>0</v>
      </c>
      <c r="O1254">
        <f t="shared" si="217"/>
        <v>0</v>
      </c>
      <c r="Q1254" t="e">
        <f t="shared" si="218"/>
        <v>#DIV/0!</v>
      </c>
      <c r="R1254" s="80" t="e">
        <f t="shared" si="219"/>
        <v>#DIV/0!</v>
      </c>
      <c r="S1254">
        <f t="shared" si="220"/>
        <v>0</v>
      </c>
      <c r="U1254">
        <f>IF(J1254="CHECK",1,0)</f>
        <v>0</v>
      </c>
    </row>
    <row r="1255" spans="2:21" x14ac:dyDescent="0.25">
      <c r="B1255" s="84">
        <f t="shared" si="210"/>
        <v>0</v>
      </c>
      <c r="D1255" t="e">
        <f t="shared" si="211"/>
        <v>#N/A</v>
      </c>
      <c r="E1255" s="85"/>
      <c r="F1255"/>
      <c r="I1255" s="84" t="e">
        <f t="shared" si="212"/>
        <v>#DIV/0!</v>
      </c>
      <c r="J1255" s="84" t="str">
        <f t="shared" si="213"/>
        <v>NONE</v>
      </c>
      <c r="K1255" s="84"/>
      <c r="L1255" s="83">
        <f t="shared" si="214"/>
        <v>0</v>
      </c>
      <c r="M1255" s="82" t="str">
        <f t="shared" si="215"/>
        <v/>
      </c>
      <c r="N1255">
        <f t="shared" si="216"/>
        <v>0</v>
      </c>
      <c r="O1255">
        <f t="shared" si="217"/>
        <v>0</v>
      </c>
      <c r="Q1255" t="e">
        <f t="shared" si="218"/>
        <v>#DIV/0!</v>
      </c>
      <c r="R1255" s="80" t="e">
        <f t="shared" si="219"/>
        <v>#DIV/0!</v>
      </c>
      <c r="S1255">
        <f t="shared" si="220"/>
        <v>0</v>
      </c>
      <c r="U1255">
        <f>IF(J1255="CHECK",1,0)</f>
        <v>0</v>
      </c>
    </row>
    <row r="1256" spans="2:21" x14ac:dyDescent="0.25">
      <c r="B1256" s="84">
        <f t="shared" si="210"/>
        <v>0</v>
      </c>
      <c r="D1256" t="e">
        <f t="shared" si="211"/>
        <v>#N/A</v>
      </c>
      <c r="E1256" s="85"/>
      <c r="F1256"/>
      <c r="I1256" s="84" t="e">
        <f t="shared" si="212"/>
        <v>#DIV/0!</v>
      </c>
      <c r="J1256" s="84" t="str">
        <f t="shared" si="213"/>
        <v>NONE</v>
      </c>
      <c r="K1256" s="84"/>
      <c r="L1256" s="83">
        <f t="shared" si="214"/>
        <v>0</v>
      </c>
      <c r="M1256" s="82" t="str">
        <f t="shared" si="215"/>
        <v/>
      </c>
      <c r="N1256">
        <f t="shared" si="216"/>
        <v>0</v>
      </c>
      <c r="O1256">
        <f t="shared" si="217"/>
        <v>0</v>
      </c>
      <c r="Q1256" t="e">
        <f t="shared" si="218"/>
        <v>#DIV/0!</v>
      </c>
      <c r="R1256" s="80" t="e">
        <f t="shared" si="219"/>
        <v>#DIV/0!</v>
      </c>
      <c r="S1256">
        <f t="shared" si="220"/>
        <v>0</v>
      </c>
    </row>
    <row r="1257" spans="2:21" x14ac:dyDescent="0.25">
      <c r="B1257" s="84">
        <f t="shared" si="210"/>
        <v>0</v>
      </c>
      <c r="D1257" t="e">
        <f t="shared" si="211"/>
        <v>#N/A</v>
      </c>
      <c r="E1257" s="85"/>
      <c r="F1257"/>
      <c r="I1257" s="84" t="e">
        <f t="shared" si="212"/>
        <v>#DIV/0!</v>
      </c>
      <c r="J1257" s="84" t="str">
        <f t="shared" si="213"/>
        <v>NONE</v>
      </c>
      <c r="K1257" s="84"/>
      <c r="L1257" s="83">
        <f t="shared" si="214"/>
        <v>0</v>
      </c>
      <c r="M1257" s="82" t="str">
        <f t="shared" si="215"/>
        <v/>
      </c>
      <c r="N1257">
        <f t="shared" si="216"/>
        <v>0</v>
      </c>
      <c r="O1257">
        <f t="shared" si="217"/>
        <v>0</v>
      </c>
      <c r="Q1257" t="e">
        <f t="shared" si="218"/>
        <v>#DIV/0!</v>
      </c>
      <c r="R1257" s="80" t="e">
        <f t="shared" si="219"/>
        <v>#DIV/0!</v>
      </c>
      <c r="S1257">
        <f t="shared" si="220"/>
        <v>0</v>
      </c>
    </row>
    <row r="1258" spans="2:21" x14ac:dyDescent="0.25">
      <c r="B1258" s="84">
        <f t="shared" si="210"/>
        <v>0</v>
      </c>
      <c r="D1258" t="e">
        <f t="shared" si="211"/>
        <v>#N/A</v>
      </c>
      <c r="E1258" s="85"/>
      <c r="F1258"/>
      <c r="I1258" s="84" t="e">
        <f t="shared" si="212"/>
        <v>#DIV/0!</v>
      </c>
      <c r="J1258" s="84" t="str">
        <f t="shared" si="213"/>
        <v>NONE</v>
      </c>
      <c r="K1258" s="84"/>
      <c r="L1258" s="83">
        <f t="shared" si="214"/>
        <v>0</v>
      </c>
      <c r="M1258" s="82" t="str">
        <f t="shared" si="215"/>
        <v/>
      </c>
      <c r="N1258">
        <f t="shared" si="216"/>
        <v>0</v>
      </c>
      <c r="O1258">
        <f t="shared" si="217"/>
        <v>0</v>
      </c>
      <c r="Q1258" t="e">
        <f t="shared" si="218"/>
        <v>#DIV/0!</v>
      </c>
      <c r="R1258" s="80" t="e">
        <f t="shared" si="219"/>
        <v>#DIV/0!</v>
      </c>
      <c r="S1258">
        <f t="shared" si="220"/>
        <v>0</v>
      </c>
      <c r="U1258">
        <f>IF(J1258="CHECK",1,0)</f>
        <v>0</v>
      </c>
    </row>
    <row r="1259" spans="2:21" x14ac:dyDescent="0.25">
      <c r="B1259" s="84">
        <f t="shared" si="210"/>
        <v>0</v>
      </c>
      <c r="D1259" t="e">
        <f t="shared" si="211"/>
        <v>#N/A</v>
      </c>
      <c r="E1259" s="85"/>
      <c r="F1259"/>
      <c r="I1259" s="84" t="e">
        <f t="shared" si="212"/>
        <v>#DIV/0!</v>
      </c>
      <c r="J1259" s="84" t="str">
        <f t="shared" si="213"/>
        <v>NONE</v>
      </c>
      <c r="K1259" s="84"/>
      <c r="L1259" s="83">
        <f t="shared" si="214"/>
        <v>0</v>
      </c>
      <c r="M1259" s="82" t="str">
        <f t="shared" si="215"/>
        <v/>
      </c>
      <c r="N1259">
        <f t="shared" si="216"/>
        <v>0</v>
      </c>
      <c r="O1259">
        <f t="shared" si="217"/>
        <v>0</v>
      </c>
      <c r="Q1259" t="e">
        <f t="shared" si="218"/>
        <v>#DIV/0!</v>
      </c>
      <c r="R1259" s="80" t="e">
        <f t="shared" si="219"/>
        <v>#DIV/0!</v>
      </c>
      <c r="S1259">
        <f t="shared" si="220"/>
        <v>0</v>
      </c>
    </row>
    <row r="1260" spans="2:21" x14ac:dyDescent="0.25">
      <c r="B1260" s="84">
        <f t="shared" si="210"/>
        <v>0</v>
      </c>
      <c r="D1260" t="e">
        <f t="shared" si="211"/>
        <v>#N/A</v>
      </c>
      <c r="E1260" s="85"/>
      <c r="F1260"/>
      <c r="I1260" s="84" t="e">
        <f t="shared" si="212"/>
        <v>#DIV/0!</v>
      </c>
      <c r="J1260" s="84" t="str">
        <f t="shared" si="213"/>
        <v>NONE</v>
      </c>
      <c r="K1260" s="84"/>
      <c r="L1260" s="83">
        <f t="shared" si="214"/>
        <v>0</v>
      </c>
      <c r="M1260" s="82" t="str">
        <f t="shared" si="215"/>
        <v/>
      </c>
      <c r="N1260">
        <f t="shared" si="216"/>
        <v>0</v>
      </c>
      <c r="O1260">
        <f t="shared" si="217"/>
        <v>0</v>
      </c>
      <c r="Q1260" t="e">
        <f t="shared" si="218"/>
        <v>#DIV/0!</v>
      </c>
      <c r="R1260" s="80" t="e">
        <f t="shared" si="219"/>
        <v>#DIV/0!</v>
      </c>
      <c r="S1260">
        <f t="shared" si="220"/>
        <v>0</v>
      </c>
      <c r="U1260">
        <f>IF(J1260="CHECK",1,0)</f>
        <v>0</v>
      </c>
    </row>
    <row r="1261" spans="2:21" x14ac:dyDescent="0.25">
      <c r="B1261" s="84">
        <f t="shared" si="210"/>
        <v>0</v>
      </c>
      <c r="D1261" t="e">
        <f t="shared" si="211"/>
        <v>#N/A</v>
      </c>
      <c r="E1261" s="85"/>
      <c r="F1261"/>
      <c r="I1261" s="84" t="e">
        <f t="shared" si="212"/>
        <v>#DIV/0!</v>
      </c>
      <c r="J1261" s="84" t="str">
        <f t="shared" si="213"/>
        <v>NONE</v>
      </c>
      <c r="K1261" s="84"/>
      <c r="L1261" s="83">
        <f t="shared" si="214"/>
        <v>0</v>
      </c>
      <c r="M1261" s="82" t="str">
        <f t="shared" si="215"/>
        <v/>
      </c>
      <c r="N1261">
        <f t="shared" si="216"/>
        <v>0</v>
      </c>
      <c r="O1261">
        <f t="shared" si="217"/>
        <v>0</v>
      </c>
      <c r="Q1261" t="e">
        <f t="shared" si="218"/>
        <v>#DIV/0!</v>
      </c>
      <c r="R1261" s="80" t="e">
        <f t="shared" si="219"/>
        <v>#DIV/0!</v>
      </c>
      <c r="S1261">
        <f t="shared" si="220"/>
        <v>0</v>
      </c>
    </row>
    <row r="1262" spans="2:21" x14ac:dyDescent="0.25">
      <c r="B1262" s="84">
        <f t="shared" si="210"/>
        <v>0</v>
      </c>
      <c r="D1262" t="e">
        <f t="shared" si="211"/>
        <v>#N/A</v>
      </c>
      <c r="E1262" s="85"/>
      <c r="F1262"/>
      <c r="I1262" s="84" t="e">
        <f t="shared" si="212"/>
        <v>#DIV/0!</v>
      </c>
      <c r="J1262" s="84" t="str">
        <f t="shared" si="213"/>
        <v>NONE</v>
      </c>
      <c r="K1262" s="84"/>
      <c r="L1262" s="83">
        <f t="shared" si="214"/>
        <v>0</v>
      </c>
      <c r="M1262" s="82" t="str">
        <f t="shared" si="215"/>
        <v/>
      </c>
      <c r="N1262">
        <f t="shared" si="216"/>
        <v>0</v>
      </c>
      <c r="O1262">
        <f t="shared" si="217"/>
        <v>0</v>
      </c>
      <c r="Q1262" t="e">
        <f t="shared" si="218"/>
        <v>#DIV/0!</v>
      </c>
      <c r="R1262" s="80" t="e">
        <f t="shared" si="219"/>
        <v>#DIV/0!</v>
      </c>
      <c r="S1262">
        <f t="shared" si="220"/>
        <v>0</v>
      </c>
    </row>
    <row r="1263" spans="2:21" x14ac:dyDescent="0.25">
      <c r="B1263" s="84">
        <f t="shared" si="210"/>
        <v>0</v>
      </c>
      <c r="D1263" t="e">
        <f t="shared" si="211"/>
        <v>#N/A</v>
      </c>
      <c r="E1263" s="85"/>
      <c r="F1263"/>
      <c r="I1263" s="84" t="e">
        <f t="shared" si="212"/>
        <v>#DIV/0!</v>
      </c>
      <c r="J1263" s="84" t="str">
        <f t="shared" si="213"/>
        <v>NONE</v>
      </c>
      <c r="K1263" s="84"/>
      <c r="L1263" s="83">
        <f t="shared" si="214"/>
        <v>0</v>
      </c>
      <c r="M1263" s="82" t="str">
        <f t="shared" si="215"/>
        <v/>
      </c>
      <c r="N1263">
        <f t="shared" si="216"/>
        <v>0</v>
      </c>
      <c r="O1263">
        <f t="shared" si="217"/>
        <v>0</v>
      </c>
      <c r="Q1263" t="e">
        <f t="shared" si="218"/>
        <v>#DIV/0!</v>
      </c>
      <c r="R1263" s="80" t="e">
        <f t="shared" si="219"/>
        <v>#DIV/0!</v>
      </c>
      <c r="S1263">
        <f t="shared" si="220"/>
        <v>0</v>
      </c>
    </row>
    <row r="1264" spans="2:21" x14ac:dyDescent="0.25">
      <c r="B1264" s="84">
        <f t="shared" si="210"/>
        <v>0</v>
      </c>
      <c r="D1264" t="e">
        <f t="shared" si="211"/>
        <v>#N/A</v>
      </c>
      <c r="E1264" s="85"/>
      <c r="F1264"/>
      <c r="I1264" s="84" t="e">
        <f t="shared" si="212"/>
        <v>#DIV/0!</v>
      </c>
      <c r="J1264" s="84" t="str">
        <f t="shared" si="213"/>
        <v>NONE</v>
      </c>
      <c r="K1264" s="84"/>
      <c r="L1264" s="83">
        <f t="shared" si="214"/>
        <v>0</v>
      </c>
      <c r="M1264" s="82" t="str">
        <f t="shared" si="215"/>
        <v/>
      </c>
      <c r="N1264">
        <f t="shared" si="216"/>
        <v>0</v>
      </c>
      <c r="O1264">
        <f t="shared" si="217"/>
        <v>0</v>
      </c>
      <c r="Q1264" t="e">
        <f t="shared" si="218"/>
        <v>#DIV/0!</v>
      </c>
      <c r="R1264" s="80" t="e">
        <f t="shared" si="219"/>
        <v>#DIV/0!</v>
      </c>
      <c r="S1264">
        <f t="shared" si="220"/>
        <v>0</v>
      </c>
    </row>
    <row r="1265" spans="2:21" x14ac:dyDescent="0.25">
      <c r="B1265" s="84">
        <f t="shared" si="210"/>
        <v>0</v>
      </c>
      <c r="D1265" t="e">
        <f t="shared" si="211"/>
        <v>#N/A</v>
      </c>
      <c r="E1265" s="85"/>
      <c r="F1265"/>
      <c r="I1265" s="84" t="e">
        <f t="shared" si="212"/>
        <v>#DIV/0!</v>
      </c>
      <c r="J1265" s="84" t="str">
        <f t="shared" si="213"/>
        <v>NONE</v>
      </c>
      <c r="K1265" s="84"/>
      <c r="L1265" s="83">
        <f t="shared" si="214"/>
        <v>0</v>
      </c>
      <c r="M1265" s="82" t="str">
        <f t="shared" si="215"/>
        <v/>
      </c>
      <c r="N1265">
        <f t="shared" si="216"/>
        <v>0</v>
      </c>
      <c r="O1265">
        <f t="shared" si="217"/>
        <v>0</v>
      </c>
      <c r="Q1265" t="e">
        <f t="shared" si="218"/>
        <v>#DIV/0!</v>
      </c>
      <c r="R1265" s="80" t="e">
        <f t="shared" si="219"/>
        <v>#DIV/0!</v>
      </c>
      <c r="S1265">
        <f t="shared" si="220"/>
        <v>0</v>
      </c>
    </row>
    <row r="1266" spans="2:21" x14ac:dyDescent="0.25">
      <c r="B1266" s="84">
        <f t="shared" si="210"/>
        <v>0</v>
      </c>
      <c r="D1266" t="e">
        <f t="shared" si="211"/>
        <v>#N/A</v>
      </c>
      <c r="E1266" s="85"/>
      <c r="F1266"/>
      <c r="I1266" s="84" t="e">
        <f t="shared" si="212"/>
        <v>#DIV/0!</v>
      </c>
      <c r="J1266" s="84" t="str">
        <f t="shared" si="213"/>
        <v>NONE</v>
      </c>
      <c r="K1266" s="84"/>
      <c r="L1266" s="83">
        <f t="shared" si="214"/>
        <v>0</v>
      </c>
      <c r="M1266" s="82" t="str">
        <f t="shared" si="215"/>
        <v/>
      </c>
      <c r="N1266">
        <f t="shared" si="216"/>
        <v>0</v>
      </c>
      <c r="O1266">
        <f t="shared" si="217"/>
        <v>0</v>
      </c>
      <c r="Q1266" t="e">
        <f t="shared" si="218"/>
        <v>#DIV/0!</v>
      </c>
      <c r="R1266" s="80" t="e">
        <f t="shared" si="219"/>
        <v>#DIV/0!</v>
      </c>
      <c r="S1266">
        <f t="shared" si="220"/>
        <v>0</v>
      </c>
    </row>
    <row r="1267" spans="2:21" x14ac:dyDescent="0.25">
      <c r="B1267" s="84">
        <f t="shared" si="210"/>
        <v>0</v>
      </c>
      <c r="D1267" t="e">
        <f t="shared" si="211"/>
        <v>#N/A</v>
      </c>
      <c r="E1267" s="85"/>
      <c r="F1267"/>
      <c r="I1267" s="84" t="e">
        <f t="shared" si="212"/>
        <v>#DIV/0!</v>
      </c>
      <c r="J1267" s="84" t="str">
        <f t="shared" si="213"/>
        <v>NONE</v>
      </c>
      <c r="K1267" s="84"/>
      <c r="L1267" s="83">
        <f t="shared" si="214"/>
        <v>0</v>
      </c>
      <c r="M1267" s="82" t="str">
        <f t="shared" si="215"/>
        <v/>
      </c>
      <c r="N1267">
        <f t="shared" si="216"/>
        <v>0</v>
      </c>
      <c r="O1267">
        <f t="shared" si="217"/>
        <v>0</v>
      </c>
      <c r="Q1267" t="e">
        <f t="shared" si="218"/>
        <v>#DIV/0!</v>
      </c>
      <c r="R1267" s="80" t="e">
        <f t="shared" si="219"/>
        <v>#DIV/0!</v>
      </c>
      <c r="S1267">
        <f t="shared" si="220"/>
        <v>0</v>
      </c>
    </row>
    <row r="1268" spans="2:21" x14ac:dyDescent="0.25">
      <c r="B1268" s="84">
        <f t="shared" si="210"/>
        <v>0</v>
      </c>
      <c r="D1268" t="e">
        <f t="shared" si="211"/>
        <v>#N/A</v>
      </c>
      <c r="E1268" s="85"/>
      <c r="F1268"/>
      <c r="I1268" s="84" t="e">
        <f t="shared" si="212"/>
        <v>#DIV/0!</v>
      </c>
      <c r="J1268" s="84" t="str">
        <f t="shared" si="213"/>
        <v>NONE</v>
      </c>
      <c r="K1268" s="84"/>
      <c r="L1268" s="83">
        <f t="shared" si="214"/>
        <v>0</v>
      </c>
      <c r="M1268" s="82" t="str">
        <f t="shared" si="215"/>
        <v/>
      </c>
      <c r="N1268">
        <f t="shared" si="216"/>
        <v>0</v>
      </c>
      <c r="O1268">
        <f t="shared" si="217"/>
        <v>0</v>
      </c>
      <c r="Q1268" t="e">
        <f t="shared" si="218"/>
        <v>#DIV/0!</v>
      </c>
      <c r="R1268" s="80" t="e">
        <f t="shared" si="219"/>
        <v>#DIV/0!</v>
      </c>
      <c r="S1268">
        <f t="shared" si="220"/>
        <v>0</v>
      </c>
    </row>
    <row r="1269" spans="2:21" x14ac:dyDescent="0.25">
      <c r="B1269" s="84">
        <f t="shared" si="210"/>
        <v>0</v>
      </c>
      <c r="D1269" t="e">
        <f t="shared" si="211"/>
        <v>#N/A</v>
      </c>
      <c r="E1269" s="85"/>
      <c r="F1269"/>
      <c r="I1269" s="84" t="e">
        <f t="shared" si="212"/>
        <v>#DIV/0!</v>
      </c>
      <c r="J1269" s="84" t="str">
        <f t="shared" si="213"/>
        <v>NONE</v>
      </c>
      <c r="K1269" s="84"/>
      <c r="L1269" s="83">
        <f t="shared" si="214"/>
        <v>0</v>
      </c>
      <c r="M1269" s="82" t="str">
        <f t="shared" si="215"/>
        <v/>
      </c>
      <c r="N1269">
        <f t="shared" si="216"/>
        <v>0</v>
      </c>
      <c r="O1269">
        <f t="shared" si="217"/>
        <v>0</v>
      </c>
      <c r="Q1269" t="e">
        <f t="shared" si="218"/>
        <v>#DIV/0!</v>
      </c>
      <c r="R1269" s="80" t="e">
        <f t="shared" si="219"/>
        <v>#DIV/0!</v>
      </c>
      <c r="S1269">
        <f t="shared" si="220"/>
        <v>0</v>
      </c>
      <c r="U1269">
        <f>IF(J1269="CHECK",1,0)</f>
        <v>0</v>
      </c>
    </row>
    <row r="1270" spans="2:21" x14ac:dyDescent="0.25">
      <c r="B1270" s="84">
        <f t="shared" si="210"/>
        <v>0</v>
      </c>
      <c r="D1270" t="e">
        <f t="shared" si="211"/>
        <v>#N/A</v>
      </c>
      <c r="E1270" s="85"/>
      <c r="F1270"/>
      <c r="I1270" s="84" t="e">
        <f t="shared" si="212"/>
        <v>#DIV/0!</v>
      </c>
      <c r="J1270" s="84" t="str">
        <f t="shared" si="213"/>
        <v>NONE</v>
      </c>
      <c r="K1270" s="84"/>
      <c r="L1270" s="83">
        <f t="shared" si="214"/>
        <v>0</v>
      </c>
      <c r="M1270" s="82" t="str">
        <f t="shared" si="215"/>
        <v/>
      </c>
      <c r="N1270">
        <f t="shared" si="216"/>
        <v>0</v>
      </c>
      <c r="O1270">
        <f t="shared" si="217"/>
        <v>0</v>
      </c>
      <c r="Q1270" t="e">
        <f t="shared" si="218"/>
        <v>#DIV/0!</v>
      </c>
      <c r="R1270" s="80" t="e">
        <f t="shared" si="219"/>
        <v>#DIV/0!</v>
      </c>
      <c r="S1270">
        <f t="shared" si="220"/>
        <v>0</v>
      </c>
    </row>
    <row r="1271" spans="2:21" x14ac:dyDescent="0.25">
      <c r="B1271" s="84">
        <f t="shared" si="210"/>
        <v>0</v>
      </c>
      <c r="D1271" t="e">
        <f t="shared" si="211"/>
        <v>#N/A</v>
      </c>
      <c r="E1271" s="85"/>
      <c r="F1271"/>
      <c r="I1271" s="84" t="e">
        <f t="shared" si="212"/>
        <v>#DIV/0!</v>
      </c>
      <c r="J1271" s="84" t="str">
        <f t="shared" si="213"/>
        <v>NONE</v>
      </c>
      <c r="K1271" s="84"/>
      <c r="L1271" s="83">
        <f t="shared" si="214"/>
        <v>0</v>
      </c>
      <c r="M1271" s="82" t="str">
        <f t="shared" si="215"/>
        <v/>
      </c>
      <c r="N1271">
        <f t="shared" si="216"/>
        <v>0</v>
      </c>
      <c r="O1271">
        <f t="shared" si="217"/>
        <v>0</v>
      </c>
      <c r="Q1271" t="e">
        <f t="shared" si="218"/>
        <v>#DIV/0!</v>
      </c>
      <c r="R1271" s="80" t="e">
        <f t="shared" si="219"/>
        <v>#DIV/0!</v>
      </c>
      <c r="S1271">
        <f t="shared" si="220"/>
        <v>0</v>
      </c>
    </row>
    <row r="1272" spans="2:21" x14ac:dyDescent="0.25">
      <c r="B1272" s="84">
        <f t="shared" si="210"/>
        <v>0</v>
      </c>
      <c r="D1272" t="e">
        <f t="shared" si="211"/>
        <v>#N/A</v>
      </c>
      <c r="E1272" s="85"/>
      <c r="F1272"/>
      <c r="I1272" s="84" t="e">
        <f t="shared" si="212"/>
        <v>#DIV/0!</v>
      </c>
      <c r="J1272" s="84" t="str">
        <f t="shared" si="213"/>
        <v>NONE</v>
      </c>
      <c r="K1272" s="84"/>
      <c r="L1272" s="83">
        <f t="shared" si="214"/>
        <v>0</v>
      </c>
      <c r="M1272" s="82" t="str">
        <f t="shared" si="215"/>
        <v/>
      </c>
      <c r="N1272">
        <f t="shared" si="216"/>
        <v>0</v>
      </c>
      <c r="O1272">
        <f t="shared" si="217"/>
        <v>0</v>
      </c>
      <c r="Q1272" t="e">
        <f t="shared" si="218"/>
        <v>#DIV/0!</v>
      </c>
      <c r="R1272" s="80" t="e">
        <f t="shared" si="219"/>
        <v>#DIV/0!</v>
      </c>
      <c r="S1272">
        <f t="shared" si="220"/>
        <v>0</v>
      </c>
      <c r="U1272">
        <f>IF(J1272="CHECK",1,0)</f>
        <v>0</v>
      </c>
    </row>
    <row r="1273" spans="2:21" x14ac:dyDescent="0.25">
      <c r="B1273" s="84">
        <f t="shared" si="210"/>
        <v>0</v>
      </c>
      <c r="D1273" t="e">
        <f t="shared" si="211"/>
        <v>#N/A</v>
      </c>
      <c r="E1273" s="85"/>
      <c r="F1273"/>
      <c r="I1273" s="84" t="e">
        <f t="shared" si="212"/>
        <v>#DIV/0!</v>
      </c>
      <c r="J1273" s="84" t="str">
        <f t="shared" si="213"/>
        <v>NONE</v>
      </c>
      <c r="K1273" s="84"/>
      <c r="L1273" s="83">
        <f t="shared" si="214"/>
        <v>0</v>
      </c>
      <c r="M1273" s="82" t="str">
        <f t="shared" si="215"/>
        <v/>
      </c>
      <c r="N1273">
        <f t="shared" si="216"/>
        <v>0</v>
      </c>
      <c r="O1273">
        <f t="shared" si="217"/>
        <v>0</v>
      </c>
      <c r="Q1273" t="e">
        <f t="shared" si="218"/>
        <v>#DIV/0!</v>
      </c>
      <c r="R1273" s="80" t="e">
        <f t="shared" si="219"/>
        <v>#DIV/0!</v>
      </c>
      <c r="S1273">
        <f t="shared" si="220"/>
        <v>0</v>
      </c>
    </row>
    <row r="1274" spans="2:21" x14ac:dyDescent="0.25">
      <c r="B1274" s="84">
        <f t="shared" si="210"/>
        <v>0</v>
      </c>
      <c r="D1274" t="e">
        <f t="shared" si="211"/>
        <v>#N/A</v>
      </c>
      <c r="E1274" s="85"/>
      <c r="F1274"/>
      <c r="I1274" s="84" t="e">
        <f t="shared" si="212"/>
        <v>#DIV/0!</v>
      </c>
      <c r="J1274" s="84" t="str">
        <f t="shared" si="213"/>
        <v>NONE</v>
      </c>
      <c r="K1274" s="84"/>
      <c r="L1274" s="83">
        <f t="shared" si="214"/>
        <v>0</v>
      </c>
      <c r="M1274" s="82" t="str">
        <f t="shared" si="215"/>
        <v/>
      </c>
      <c r="N1274">
        <f t="shared" si="216"/>
        <v>0</v>
      </c>
      <c r="O1274">
        <f t="shared" si="217"/>
        <v>0</v>
      </c>
      <c r="Q1274" t="e">
        <f t="shared" si="218"/>
        <v>#DIV/0!</v>
      </c>
      <c r="R1274" s="80" t="e">
        <f t="shared" si="219"/>
        <v>#DIV/0!</v>
      </c>
      <c r="S1274">
        <f t="shared" si="220"/>
        <v>0</v>
      </c>
      <c r="U1274">
        <f>IF(J1274="CHECK",1,0)</f>
        <v>0</v>
      </c>
    </row>
    <row r="1275" spans="2:21" x14ac:dyDescent="0.25">
      <c r="B1275" s="84">
        <f t="shared" si="210"/>
        <v>0</v>
      </c>
      <c r="D1275" t="e">
        <f t="shared" si="211"/>
        <v>#N/A</v>
      </c>
      <c r="E1275" s="85"/>
      <c r="F1275"/>
      <c r="I1275" s="84" t="e">
        <f t="shared" si="212"/>
        <v>#DIV/0!</v>
      </c>
      <c r="J1275" s="84" t="str">
        <f t="shared" si="213"/>
        <v>NONE</v>
      </c>
      <c r="K1275" s="84"/>
      <c r="L1275" s="83">
        <f t="shared" si="214"/>
        <v>0</v>
      </c>
      <c r="M1275" s="82" t="str">
        <f t="shared" si="215"/>
        <v/>
      </c>
      <c r="N1275">
        <f t="shared" si="216"/>
        <v>0</v>
      </c>
      <c r="O1275">
        <f t="shared" si="217"/>
        <v>0</v>
      </c>
      <c r="Q1275" t="e">
        <f t="shared" si="218"/>
        <v>#DIV/0!</v>
      </c>
      <c r="R1275" s="80" t="e">
        <f t="shared" si="219"/>
        <v>#DIV/0!</v>
      </c>
      <c r="S1275">
        <f t="shared" si="220"/>
        <v>0</v>
      </c>
    </row>
    <row r="1276" spans="2:21" x14ac:dyDescent="0.25">
      <c r="B1276" s="84">
        <f t="shared" si="210"/>
        <v>0</v>
      </c>
      <c r="D1276" t="e">
        <f t="shared" si="211"/>
        <v>#N/A</v>
      </c>
      <c r="E1276" s="85"/>
      <c r="F1276"/>
      <c r="I1276" s="84" t="e">
        <f t="shared" si="212"/>
        <v>#DIV/0!</v>
      </c>
      <c r="J1276" s="84" t="str">
        <f t="shared" si="213"/>
        <v>NONE</v>
      </c>
      <c r="K1276" s="84"/>
      <c r="L1276" s="83">
        <f t="shared" si="214"/>
        <v>0</v>
      </c>
      <c r="M1276" s="82" t="str">
        <f t="shared" si="215"/>
        <v/>
      </c>
      <c r="N1276">
        <f t="shared" si="216"/>
        <v>0</v>
      </c>
      <c r="O1276">
        <f t="shared" si="217"/>
        <v>0</v>
      </c>
      <c r="Q1276" t="e">
        <f t="shared" si="218"/>
        <v>#DIV/0!</v>
      </c>
      <c r="R1276" s="80" t="e">
        <f t="shared" si="219"/>
        <v>#DIV/0!</v>
      </c>
      <c r="S1276">
        <f t="shared" si="220"/>
        <v>0</v>
      </c>
      <c r="U1276">
        <f>IF(J1276="CHECK",1,0)</f>
        <v>0</v>
      </c>
    </row>
    <row r="1277" spans="2:21" x14ac:dyDescent="0.25">
      <c r="B1277" s="84">
        <f t="shared" si="210"/>
        <v>0</v>
      </c>
      <c r="D1277" t="e">
        <f t="shared" si="211"/>
        <v>#N/A</v>
      </c>
      <c r="E1277" s="85"/>
      <c r="F1277"/>
      <c r="I1277" s="84" t="e">
        <f t="shared" si="212"/>
        <v>#DIV/0!</v>
      </c>
      <c r="J1277" s="84" t="str">
        <f t="shared" si="213"/>
        <v>NONE</v>
      </c>
      <c r="K1277" s="84"/>
      <c r="L1277" s="83">
        <f t="shared" si="214"/>
        <v>0</v>
      </c>
      <c r="M1277" s="82" t="str">
        <f t="shared" si="215"/>
        <v/>
      </c>
      <c r="N1277">
        <f t="shared" si="216"/>
        <v>0</v>
      </c>
      <c r="O1277">
        <f t="shared" si="217"/>
        <v>0</v>
      </c>
      <c r="Q1277" t="e">
        <f t="shared" si="218"/>
        <v>#DIV/0!</v>
      </c>
      <c r="R1277" s="80" t="e">
        <f t="shared" si="219"/>
        <v>#DIV/0!</v>
      </c>
      <c r="S1277">
        <f t="shared" si="220"/>
        <v>0</v>
      </c>
      <c r="U1277">
        <f>IF(J1277="CHECK",1,0)</f>
        <v>0</v>
      </c>
    </row>
    <row r="1278" spans="2:21" x14ac:dyDescent="0.25">
      <c r="B1278" s="84">
        <f t="shared" si="210"/>
        <v>0</v>
      </c>
      <c r="D1278" t="e">
        <f t="shared" si="211"/>
        <v>#N/A</v>
      </c>
      <c r="E1278" s="85"/>
      <c r="F1278"/>
      <c r="I1278" s="84" t="e">
        <f t="shared" si="212"/>
        <v>#DIV/0!</v>
      </c>
      <c r="J1278" s="84" t="str">
        <f t="shared" si="213"/>
        <v>NONE</v>
      </c>
      <c r="K1278" s="84"/>
      <c r="L1278" s="83">
        <f t="shared" si="214"/>
        <v>0</v>
      </c>
      <c r="M1278" s="82" t="str">
        <f t="shared" si="215"/>
        <v/>
      </c>
      <c r="N1278">
        <f t="shared" si="216"/>
        <v>0</v>
      </c>
      <c r="O1278">
        <f t="shared" si="217"/>
        <v>0</v>
      </c>
      <c r="Q1278" t="e">
        <f t="shared" si="218"/>
        <v>#DIV/0!</v>
      </c>
      <c r="R1278" s="80" t="e">
        <f t="shared" si="219"/>
        <v>#DIV/0!</v>
      </c>
      <c r="S1278">
        <f t="shared" si="220"/>
        <v>0</v>
      </c>
      <c r="U1278">
        <f>IF(J1278="CHECK",1,0)</f>
        <v>0</v>
      </c>
    </row>
    <row r="1279" spans="2:21" x14ac:dyDescent="0.25">
      <c r="B1279" s="84">
        <f t="shared" si="210"/>
        <v>0</v>
      </c>
      <c r="D1279" t="e">
        <f t="shared" si="211"/>
        <v>#N/A</v>
      </c>
      <c r="E1279" s="85"/>
      <c r="F1279"/>
      <c r="I1279" s="84" t="e">
        <f t="shared" si="212"/>
        <v>#DIV/0!</v>
      </c>
      <c r="J1279" s="84" t="str">
        <f t="shared" si="213"/>
        <v>NONE</v>
      </c>
      <c r="K1279" s="84"/>
      <c r="L1279" s="83">
        <f t="shared" si="214"/>
        <v>0</v>
      </c>
      <c r="M1279" s="82" t="str">
        <f t="shared" si="215"/>
        <v/>
      </c>
      <c r="N1279">
        <f t="shared" si="216"/>
        <v>0</v>
      </c>
      <c r="O1279">
        <f t="shared" si="217"/>
        <v>0</v>
      </c>
      <c r="Q1279" t="e">
        <f t="shared" si="218"/>
        <v>#DIV/0!</v>
      </c>
      <c r="R1279" s="80" t="e">
        <f t="shared" si="219"/>
        <v>#DIV/0!</v>
      </c>
      <c r="S1279">
        <f t="shared" si="220"/>
        <v>0</v>
      </c>
    </row>
    <row r="1280" spans="2:21" x14ac:dyDescent="0.25">
      <c r="B1280" s="84">
        <f t="shared" si="210"/>
        <v>0</v>
      </c>
      <c r="D1280" t="e">
        <f t="shared" si="211"/>
        <v>#N/A</v>
      </c>
      <c r="E1280" s="85"/>
      <c r="F1280"/>
      <c r="I1280" s="84" t="e">
        <f t="shared" si="212"/>
        <v>#DIV/0!</v>
      </c>
      <c r="J1280" s="84" t="str">
        <f t="shared" si="213"/>
        <v>NONE</v>
      </c>
      <c r="K1280" s="84"/>
      <c r="L1280" s="83">
        <f t="shared" si="214"/>
        <v>0</v>
      </c>
      <c r="M1280" s="82" t="str">
        <f t="shared" si="215"/>
        <v/>
      </c>
      <c r="N1280">
        <f t="shared" si="216"/>
        <v>0</v>
      </c>
      <c r="O1280">
        <f t="shared" si="217"/>
        <v>0</v>
      </c>
      <c r="Q1280" t="e">
        <f t="shared" si="218"/>
        <v>#DIV/0!</v>
      </c>
      <c r="R1280" s="80" t="e">
        <f t="shared" si="219"/>
        <v>#DIV/0!</v>
      </c>
      <c r="S1280">
        <f t="shared" si="220"/>
        <v>0</v>
      </c>
    </row>
    <row r="1281" spans="2:21" x14ac:dyDescent="0.25">
      <c r="B1281" s="84">
        <f t="shared" si="210"/>
        <v>0</v>
      </c>
      <c r="D1281" t="e">
        <f t="shared" si="211"/>
        <v>#N/A</v>
      </c>
      <c r="E1281" s="85"/>
      <c r="F1281"/>
      <c r="I1281" s="84" t="e">
        <f t="shared" si="212"/>
        <v>#DIV/0!</v>
      </c>
      <c r="J1281" s="84" t="str">
        <f t="shared" si="213"/>
        <v>NONE</v>
      </c>
      <c r="K1281" s="84"/>
      <c r="L1281" s="83">
        <f t="shared" si="214"/>
        <v>0</v>
      </c>
      <c r="M1281" s="82" t="str">
        <f t="shared" si="215"/>
        <v/>
      </c>
      <c r="N1281">
        <f t="shared" si="216"/>
        <v>0</v>
      </c>
      <c r="O1281">
        <f t="shared" si="217"/>
        <v>0</v>
      </c>
      <c r="Q1281" t="e">
        <f t="shared" si="218"/>
        <v>#DIV/0!</v>
      </c>
      <c r="R1281" s="80" t="e">
        <f t="shared" si="219"/>
        <v>#DIV/0!</v>
      </c>
      <c r="S1281">
        <f t="shared" si="220"/>
        <v>0</v>
      </c>
      <c r="U1281">
        <f>IF(J1281="CHECK",1,0)</f>
        <v>0</v>
      </c>
    </row>
    <row r="1282" spans="2:21" x14ac:dyDescent="0.25">
      <c r="B1282" s="84">
        <f t="shared" si="210"/>
        <v>0</v>
      </c>
      <c r="D1282" t="e">
        <f t="shared" si="211"/>
        <v>#N/A</v>
      </c>
      <c r="E1282" s="85"/>
      <c r="F1282"/>
      <c r="I1282" s="84" t="e">
        <f t="shared" si="212"/>
        <v>#DIV/0!</v>
      </c>
      <c r="J1282" s="84" t="str">
        <f t="shared" si="213"/>
        <v>NONE</v>
      </c>
      <c r="K1282" s="84"/>
      <c r="L1282" s="83">
        <f t="shared" si="214"/>
        <v>0</v>
      </c>
      <c r="M1282" s="82" t="str">
        <f t="shared" si="215"/>
        <v/>
      </c>
      <c r="N1282">
        <f t="shared" si="216"/>
        <v>0</v>
      </c>
      <c r="O1282">
        <f t="shared" si="217"/>
        <v>0</v>
      </c>
      <c r="Q1282" t="e">
        <f t="shared" si="218"/>
        <v>#DIV/0!</v>
      </c>
      <c r="R1282" s="80" t="e">
        <f t="shared" si="219"/>
        <v>#DIV/0!</v>
      </c>
      <c r="S1282">
        <f t="shared" si="220"/>
        <v>0</v>
      </c>
      <c r="U1282">
        <f>IF(J1282="CHECK",1,0)</f>
        <v>0</v>
      </c>
    </row>
    <row r="1283" spans="2:21" x14ac:dyDescent="0.25">
      <c r="B1283" s="84">
        <f t="shared" ref="B1283:B1346" si="221">ROUND(L1283,3)</f>
        <v>0</v>
      </c>
      <c r="D1283" t="e">
        <f t="shared" ref="D1283:D1346" si="222">ROUND(IF(F1283=4,IF(C1283&gt;10,(1*$Y$6+2*$Y$7+7*$Y$8+(C1283-10)*$Y$9)/C1283,IF(C1283&gt;3,(1*$Y$6+2*$Y$7+(C1283-3)*$Y$8)/C1283,IF(C1283&gt;1,(1*$Y$6+(C1283-1)*$Y$7)/C1283,$Y$6))),VLOOKUP(F1283,$W$3:$Y$11,3,FALSE)),2)</f>
        <v>#N/A</v>
      </c>
      <c r="E1283" s="85"/>
      <c r="F1283"/>
      <c r="I1283" s="84" t="e">
        <f t="shared" ref="I1283:I1346" si="223">ROUND(H1283/G1283,3)</f>
        <v>#DIV/0!</v>
      </c>
      <c r="J1283" s="84" t="str">
        <f t="shared" ref="J1283:J1346" si="224">IF(C1283=0,"NONE",IF(B1283&gt;C1283,"CHECK",""))</f>
        <v>NONE</v>
      </c>
      <c r="K1283" s="84"/>
      <c r="L1283" s="83">
        <f t="shared" ref="L1283:L1346" si="225">IF(C1283=0,H1283,IF(AND(2&lt;G1283,G1283&lt;15),IF(ABS(G1283-C1283)&gt;2,H1283,IF(I1283=1,I1283*C1283,IF(H1283&lt;C1283,H1283,I1283*C1283))),IF(G1283&lt;2,IF(AND(ABS(G1283-C1283)/G1283&gt;=0.4,ABS(G1283-C1283)&gt;=0.2),H1283,I1283*C1283),IF(ABS(G1283-C1283)/G1283&gt;0.15,H1283,IF(I1283=1,I1283*C1283,IF(H1283&lt;C1283,H1283,I1283*C1283))))))</f>
        <v>0</v>
      </c>
      <c r="M1283" s="82" t="str">
        <f t="shared" ref="M1283:M1346" si="226">IF(LEFT(RIGHT(A1283,6),1)= "9", "PERSONAL PROPERTY", "")</f>
        <v/>
      </c>
      <c r="N1283">
        <f t="shared" ref="N1283:N1346" si="227">IF(B1283&gt;C1283,1,0)</f>
        <v>0</v>
      </c>
      <c r="O1283">
        <f t="shared" ref="O1283:O1346" si="228">ABS(B1283-H1283)</f>
        <v>0</v>
      </c>
      <c r="Q1283" t="e">
        <f t="shared" ref="Q1283:Q1346" si="229">IF(ABS(C1283-G1283)/G1283&gt;0.1,1,0)</f>
        <v>#DIV/0!</v>
      </c>
      <c r="R1283" s="80" t="e">
        <f t="shared" ref="R1283:R1346" si="230">ABS(C1283-G1283)/G1283</f>
        <v>#DIV/0!</v>
      </c>
      <c r="S1283">
        <f t="shared" ref="S1283:S1346" si="231">ABS(C1283-G1283)</f>
        <v>0</v>
      </c>
    </row>
    <row r="1284" spans="2:21" x14ac:dyDescent="0.25">
      <c r="B1284" s="84">
        <f t="shared" si="221"/>
        <v>0</v>
      </c>
      <c r="D1284" t="e">
        <f t="shared" si="222"/>
        <v>#N/A</v>
      </c>
      <c r="E1284" s="85"/>
      <c r="F1284"/>
      <c r="I1284" s="84" t="e">
        <f t="shared" si="223"/>
        <v>#DIV/0!</v>
      </c>
      <c r="J1284" s="84" t="str">
        <f t="shared" si="224"/>
        <v>NONE</v>
      </c>
      <c r="K1284" s="84"/>
      <c r="L1284" s="83">
        <f t="shared" si="225"/>
        <v>0</v>
      </c>
      <c r="M1284" s="82" t="str">
        <f t="shared" si="226"/>
        <v/>
      </c>
      <c r="N1284">
        <f t="shared" si="227"/>
        <v>0</v>
      </c>
      <c r="O1284">
        <f t="shared" si="228"/>
        <v>0</v>
      </c>
      <c r="Q1284" t="e">
        <f t="shared" si="229"/>
        <v>#DIV/0!</v>
      </c>
      <c r="R1284" s="80" t="e">
        <f t="shared" si="230"/>
        <v>#DIV/0!</v>
      </c>
      <c r="S1284">
        <f t="shared" si="231"/>
        <v>0</v>
      </c>
    </row>
    <row r="1285" spans="2:21" x14ac:dyDescent="0.25">
      <c r="B1285" s="84">
        <f t="shared" si="221"/>
        <v>0</v>
      </c>
      <c r="D1285" t="e">
        <f t="shared" si="222"/>
        <v>#N/A</v>
      </c>
      <c r="E1285" s="85"/>
      <c r="F1285"/>
      <c r="I1285" s="84" t="e">
        <f t="shared" si="223"/>
        <v>#DIV/0!</v>
      </c>
      <c r="J1285" s="84" t="str">
        <f t="shared" si="224"/>
        <v>NONE</v>
      </c>
      <c r="K1285" s="84"/>
      <c r="L1285" s="83">
        <f t="shared" si="225"/>
        <v>0</v>
      </c>
      <c r="M1285" s="82" t="str">
        <f t="shared" si="226"/>
        <v/>
      </c>
      <c r="N1285">
        <f t="shared" si="227"/>
        <v>0</v>
      </c>
      <c r="O1285">
        <f t="shared" si="228"/>
        <v>0</v>
      </c>
      <c r="Q1285" t="e">
        <f t="shared" si="229"/>
        <v>#DIV/0!</v>
      </c>
      <c r="R1285" s="80" t="e">
        <f t="shared" si="230"/>
        <v>#DIV/0!</v>
      </c>
      <c r="S1285">
        <f t="shared" si="231"/>
        <v>0</v>
      </c>
    </row>
    <row r="1286" spans="2:21" x14ac:dyDescent="0.25">
      <c r="B1286" s="84">
        <f t="shared" si="221"/>
        <v>0</v>
      </c>
      <c r="D1286" t="e">
        <f t="shared" si="222"/>
        <v>#N/A</v>
      </c>
      <c r="E1286" s="85"/>
      <c r="F1286"/>
      <c r="I1286" s="84" t="e">
        <f t="shared" si="223"/>
        <v>#DIV/0!</v>
      </c>
      <c r="J1286" s="84" t="str">
        <f t="shared" si="224"/>
        <v>NONE</v>
      </c>
      <c r="K1286" s="84"/>
      <c r="L1286" s="83">
        <f t="shared" si="225"/>
        <v>0</v>
      </c>
      <c r="M1286" s="82" t="str">
        <f t="shared" si="226"/>
        <v/>
      </c>
      <c r="N1286">
        <f t="shared" si="227"/>
        <v>0</v>
      </c>
      <c r="O1286">
        <f t="shared" si="228"/>
        <v>0</v>
      </c>
      <c r="Q1286" t="e">
        <f t="shared" si="229"/>
        <v>#DIV/0!</v>
      </c>
      <c r="R1286" s="80" t="e">
        <f t="shared" si="230"/>
        <v>#DIV/0!</v>
      </c>
      <c r="S1286">
        <f t="shared" si="231"/>
        <v>0</v>
      </c>
    </row>
    <row r="1287" spans="2:21" x14ac:dyDescent="0.25">
      <c r="B1287" s="84">
        <f t="shared" si="221"/>
        <v>0</v>
      </c>
      <c r="D1287" t="e">
        <f t="shared" si="222"/>
        <v>#N/A</v>
      </c>
      <c r="E1287" s="85"/>
      <c r="F1287"/>
      <c r="I1287" s="84" t="e">
        <f t="shared" si="223"/>
        <v>#DIV/0!</v>
      </c>
      <c r="J1287" s="84" t="str">
        <f t="shared" si="224"/>
        <v>NONE</v>
      </c>
      <c r="K1287" s="84"/>
      <c r="L1287" s="83">
        <f t="shared" si="225"/>
        <v>0</v>
      </c>
      <c r="M1287" s="82" t="str">
        <f t="shared" si="226"/>
        <v/>
      </c>
      <c r="N1287">
        <f t="shared" si="227"/>
        <v>0</v>
      </c>
      <c r="O1287">
        <f t="shared" si="228"/>
        <v>0</v>
      </c>
      <c r="Q1287" t="e">
        <f t="shared" si="229"/>
        <v>#DIV/0!</v>
      </c>
      <c r="R1287" s="80" t="e">
        <f t="shared" si="230"/>
        <v>#DIV/0!</v>
      </c>
      <c r="S1287">
        <f t="shared" si="231"/>
        <v>0</v>
      </c>
    </row>
    <row r="1288" spans="2:21" x14ac:dyDescent="0.25">
      <c r="B1288" s="84">
        <f t="shared" si="221"/>
        <v>0</v>
      </c>
      <c r="D1288" t="e">
        <f t="shared" si="222"/>
        <v>#N/A</v>
      </c>
      <c r="E1288" s="85"/>
      <c r="F1288"/>
      <c r="I1288" s="84" t="e">
        <f t="shared" si="223"/>
        <v>#DIV/0!</v>
      </c>
      <c r="J1288" s="84" t="str">
        <f t="shared" si="224"/>
        <v>NONE</v>
      </c>
      <c r="K1288" s="84"/>
      <c r="L1288" s="83">
        <f t="shared" si="225"/>
        <v>0</v>
      </c>
      <c r="M1288" s="82" t="str">
        <f t="shared" si="226"/>
        <v/>
      </c>
      <c r="N1288">
        <f t="shared" si="227"/>
        <v>0</v>
      </c>
      <c r="O1288">
        <f t="shared" si="228"/>
        <v>0</v>
      </c>
      <c r="Q1288" t="e">
        <f t="shared" si="229"/>
        <v>#DIV/0!</v>
      </c>
      <c r="R1288" s="80" t="e">
        <f t="shared" si="230"/>
        <v>#DIV/0!</v>
      </c>
      <c r="S1288">
        <f t="shared" si="231"/>
        <v>0</v>
      </c>
    </row>
    <row r="1289" spans="2:21" x14ac:dyDescent="0.25">
      <c r="B1289" s="84">
        <f t="shared" si="221"/>
        <v>0</v>
      </c>
      <c r="D1289" t="e">
        <f t="shared" si="222"/>
        <v>#N/A</v>
      </c>
      <c r="E1289" s="85"/>
      <c r="F1289"/>
      <c r="I1289" s="84" t="e">
        <f t="shared" si="223"/>
        <v>#DIV/0!</v>
      </c>
      <c r="J1289" s="84" t="str">
        <f t="shared" si="224"/>
        <v>NONE</v>
      </c>
      <c r="K1289" s="84"/>
      <c r="L1289" s="83">
        <f t="shared" si="225"/>
        <v>0</v>
      </c>
      <c r="M1289" s="82" t="str">
        <f t="shared" si="226"/>
        <v/>
      </c>
      <c r="N1289">
        <f t="shared" si="227"/>
        <v>0</v>
      </c>
      <c r="O1289">
        <f t="shared" si="228"/>
        <v>0</v>
      </c>
      <c r="Q1289" t="e">
        <f t="shared" si="229"/>
        <v>#DIV/0!</v>
      </c>
      <c r="R1289" s="80" t="e">
        <f t="shared" si="230"/>
        <v>#DIV/0!</v>
      </c>
      <c r="S1289">
        <f t="shared" si="231"/>
        <v>0</v>
      </c>
      <c r="U1289">
        <f>IF(J1289="CHECK",1,0)</f>
        <v>0</v>
      </c>
    </row>
    <row r="1290" spans="2:21" x14ac:dyDescent="0.25">
      <c r="B1290" s="84">
        <f t="shared" si="221"/>
        <v>0</v>
      </c>
      <c r="D1290" t="e">
        <f t="shared" si="222"/>
        <v>#N/A</v>
      </c>
      <c r="E1290" s="85"/>
      <c r="F1290"/>
      <c r="I1290" s="84" t="e">
        <f t="shared" si="223"/>
        <v>#DIV/0!</v>
      </c>
      <c r="J1290" s="84" t="str">
        <f t="shared" si="224"/>
        <v>NONE</v>
      </c>
      <c r="K1290" s="84"/>
      <c r="L1290" s="83">
        <f t="shared" si="225"/>
        <v>0</v>
      </c>
      <c r="M1290" s="82" t="str">
        <f t="shared" si="226"/>
        <v/>
      </c>
      <c r="N1290">
        <f t="shared" si="227"/>
        <v>0</v>
      </c>
      <c r="O1290">
        <f t="shared" si="228"/>
        <v>0</v>
      </c>
      <c r="Q1290" t="e">
        <f t="shared" si="229"/>
        <v>#DIV/0!</v>
      </c>
      <c r="R1290" s="80" t="e">
        <f t="shared" si="230"/>
        <v>#DIV/0!</v>
      </c>
      <c r="S1290">
        <f t="shared" si="231"/>
        <v>0</v>
      </c>
      <c r="U1290">
        <f>IF(J1290="CHECK",1,0)</f>
        <v>0</v>
      </c>
    </row>
    <row r="1291" spans="2:21" x14ac:dyDescent="0.25">
      <c r="B1291" s="84">
        <f t="shared" si="221"/>
        <v>0</v>
      </c>
      <c r="D1291" t="e">
        <f t="shared" si="222"/>
        <v>#N/A</v>
      </c>
      <c r="E1291" s="85"/>
      <c r="F1291"/>
      <c r="I1291" s="84" t="e">
        <f t="shared" si="223"/>
        <v>#DIV/0!</v>
      </c>
      <c r="J1291" s="84" t="str">
        <f t="shared" si="224"/>
        <v>NONE</v>
      </c>
      <c r="K1291" s="84"/>
      <c r="L1291" s="83">
        <f t="shared" si="225"/>
        <v>0</v>
      </c>
      <c r="M1291" s="82" t="str">
        <f t="shared" si="226"/>
        <v/>
      </c>
      <c r="N1291">
        <f t="shared" si="227"/>
        <v>0</v>
      </c>
      <c r="O1291">
        <f t="shared" si="228"/>
        <v>0</v>
      </c>
      <c r="Q1291" t="e">
        <f t="shared" si="229"/>
        <v>#DIV/0!</v>
      </c>
      <c r="R1291" s="80" t="e">
        <f t="shared" si="230"/>
        <v>#DIV/0!</v>
      </c>
      <c r="S1291">
        <f t="shared" si="231"/>
        <v>0</v>
      </c>
    </row>
    <row r="1292" spans="2:21" x14ac:dyDescent="0.25">
      <c r="B1292" s="84">
        <f t="shared" si="221"/>
        <v>0</v>
      </c>
      <c r="D1292" t="e">
        <f t="shared" si="222"/>
        <v>#N/A</v>
      </c>
      <c r="E1292" s="85"/>
      <c r="F1292"/>
      <c r="I1292" s="84" t="e">
        <f t="shared" si="223"/>
        <v>#DIV/0!</v>
      </c>
      <c r="J1292" s="84" t="str">
        <f t="shared" si="224"/>
        <v>NONE</v>
      </c>
      <c r="K1292" s="84"/>
      <c r="L1292" s="83">
        <f t="shared" si="225"/>
        <v>0</v>
      </c>
      <c r="M1292" s="82" t="str">
        <f t="shared" si="226"/>
        <v/>
      </c>
      <c r="N1292">
        <f t="shared" si="227"/>
        <v>0</v>
      </c>
      <c r="O1292">
        <f t="shared" si="228"/>
        <v>0</v>
      </c>
      <c r="Q1292" t="e">
        <f t="shared" si="229"/>
        <v>#DIV/0!</v>
      </c>
      <c r="R1292" s="80" t="e">
        <f t="shared" si="230"/>
        <v>#DIV/0!</v>
      </c>
      <c r="S1292">
        <f t="shared" si="231"/>
        <v>0</v>
      </c>
      <c r="U1292">
        <f>IF(J1292="CHECK",1,0)</f>
        <v>0</v>
      </c>
    </row>
    <row r="1293" spans="2:21" x14ac:dyDescent="0.25">
      <c r="B1293" s="84">
        <f t="shared" si="221"/>
        <v>0</v>
      </c>
      <c r="D1293" t="e">
        <f t="shared" si="222"/>
        <v>#N/A</v>
      </c>
      <c r="E1293" s="85"/>
      <c r="F1293"/>
      <c r="I1293" s="84" t="e">
        <f t="shared" si="223"/>
        <v>#DIV/0!</v>
      </c>
      <c r="J1293" s="84" t="str">
        <f t="shared" si="224"/>
        <v>NONE</v>
      </c>
      <c r="K1293" s="84"/>
      <c r="L1293" s="83">
        <f t="shared" si="225"/>
        <v>0</v>
      </c>
      <c r="M1293" s="82" t="str">
        <f t="shared" si="226"/>
        <v/>
      </c>
      <c r="N1293">
        <f t="shared" si="227"/>
        <v>0</v>
      </c>
      <c r="O1293">
        <f t="shared" si="228"/>
        <v>0</v>
      </c>
      <c r="Q1293" t="e">
        <f t="shared" si="229"/>
        <v>#DIV/0!</v>
      </c>
      <c r="R1293" s="80" t="e">
        <f t="shared" si="230"/>
        <v>#DIV/0!</v>
      </c>
      <c r="S1293">
        <f t="shared" si="231"/>
        <v>0</v>
      </c>
    </row>
    <row r="1294" spans="2:21" x14ac:dyDescent="0.25">
      <c r="B1294" s="84">
        <f t="shared" si="221"/>
        <v>0</v>
      </c>
      <c r="D1294" t="e">
        <f t="shared" si="222"/>
        <v>#N/A</v>
      </c>
      <c r="E1294" s="85"/>
      <c r="F1294"/>
      <c r="I1294" s="84" t="e">
        <f t="shared" si="223"/>
        <v>#DIV/0!</v>
      </c>
      <c r="J1294" s="84" t="str">
        <f t="shared" si="224"/>
        <v>NONE</v>
      </c>
      <c r="K1294" s="84"/>
      <c r="L1294" s="83">
        <f t="shared" si="225"/>
        <v>0</v>
      </c>
      <c r="M1294" s="82" t="str">
        <f t="shared" si="226"/>
        <v/>
      </c>
      <c r="N1294">
        <f t="shared" si="227"/>
        <v>0</v>
      </c>
      <c r="O1294">
        <f t="shared" si="228"/>
        <v>0</v>
      </c>
      <c r="Q1294" t="e">
        <f t="shared" si="229"/>
        <v>#DIV/0!</v>
      </c>
      <c r="R1294" s="80" t="e">
        <f t="shared" si="230"/>
        <v>#DIV/0!</v>
      </c>
      <c r="S1294">
        <f t="shared" si="231"/>
        <v>0</v>
      </c>
    </row>
    <row r="1295" spans="2:21" x14ac:dyDescent="0.25">
      <c r="B1295" s="84">
        <f t="shared" si="221"/>
        <v>0</v>
      </c>
      <c r="D1295" t="e">
        <f t="shared" si="222"/>
        <v>#N/A</v>
      </c>
      <c r="E1295" s="85"/>
      <c r="F1295"/>
      <c r="I1295" s="84" t="e">
        <f t="shared" si="223"/>
        <v>#DIV/0!</v>
      </c>
      <c r="J1295" s="84" t="str">
        <f t="shared" si="224"/>
        <v>NONE</v>
      </c>
      <c r="K1295" s="84"/>
      <c r="L1295" s="83">
        <f t="shared" si="225"/>
        <v>0</v>
      </c>
      <c r="M1295" s="82" t="str">
        <f t="shared" si="226"/>
        <v/>
      </c>
      <c r="N1295">
        <f t="shared" si="227"/>
        <v>0</v>
      </c>
      <c r="O1295">
        <f t="shared" si="228"/>
        <v>0</v>
      </c>
      <c r="Q1295" t="e">
        <f t="shared" si="229"/>
        <v>#DIV/0!</v>
      </c>
      <c r="R1295" s="80" t="e">
        <f t="shared" si="230"/>
        <v>#DIV/0!</v>
      </c>
      <c r="S1295">
        <f t="shared" si="231"/>
        <v>0</v>
      </c>
      <c r="U1295">
        <f>IF(J1295="CHECK",1,0)</f>
        <v>0</v>
      </c>
    </row>
    <row r="1296" spans="2:21" x14ac:dyDescent="0.25">
      <c r="B1296" s="84">
        <f t="shared" si="221"/>
        <v>0</v>
      </c>
      <c r="D1296" t="e">
        <f t="shared" si="222"/>
        <v>#N/A</v>
      </c>
      <c r="E1296" s="85"/>
      <c r="F1296"/>
      <c r="I1296" s="84" t="e">
        <f t="shared" si="223"/>
        <v>#DIV/0!</v>
      </c>
      <c r="J1296" s="84" t="str">
        <f t="shared" si="224"/>
        <v>NONE</v>
      </c>
      <c r="K1296" s="84"/>
      <c r="L1296" s="83">
        <f t="shared" si="225"/>
        <v>0</v>
      </c>
      <c r="M1296" s="82" t="str">
        <f t="shared" si="226"/>
        <v/>
      </c>
      <c r="N1296">
        <f t="shared" si="227"/>
        <v>0</v>
      </c>
      <c r="O1296">
        <f t="shared" si="228"/>
        <v>0</v>
      </c>
      <c r="Q1296" t="e">
        <f t="shared" si="229"/>
        <v>#DIV/0!</v>
      </c>
      <c r="R1296" s="80" t="e">
        <f t="shared" si="230"/>
        <v>#DIV/0!</v>
      </c>
      <c r="S1296">
        <f t="shared" si="231"/>
        <v>0</v>
      </c>
    </row>
    <row r="1297" spans="2:21" x14ac:dyDescent="0.25">
      <c r="B1297" s="84">
        <f t="shared" si="221"/>
        <v>0</v>
      </c>
      <c r="D1297" t="e">
        <f t="shared" si="222"/>
        <v>#N/A</v>
      </c>
      <c r="E1297" s="85"/>
      <c r="F1297"/>
      <c r="I1297" s="84" t="e">
        <f t="shared" si="223"/>
        <v>#DIV/0!</v>
      </c>
      <c r="J1297" s="84" t="str">
        <f t="shared" si="224"/>
        <v>NONE</v>
      </c>
      <c r="K1297" s="84"/>
      <c r="L1297" s="83">
        <f t="shared" si="225"/>
        <v>0</v>
      </c>
      <c r="M1297" s="82" t="str">
        <f t="shared" si="226"/>
        <v/>
      </c>
      <c r="N1297">
        <f t="shared" si="227"/>
        <v>0</v>
      </c>
      <c r="O1297">
        <f t="shared" si="228"/>
        <v>0</v>
      </c>
      <c r="Q1297" t="e">
        <f t="shared" si="229"/>
        <v>#DIV/0!</v>
      </c>
      <c r="R1297" s="80" t="e">
        <f t="shared" si="230"/>
        <v>#DIV/0!</v>
      </c>
      <c r="S1297">
        <f t="shared" si="231"/>
        <v>0</v>
      </c>
    </row>
    <row r="1298" spans="2:21" x14ac:dyDescent="0.25">
      <c r="B1298" s="84">
        <f t="shared" si="221"/>
        <v>0</v>
      </c>
      <c r="D1298" t="e">
        <f t="shared" si="222"/>
        <v>#N/A</v>
      </c>
      <c r="E1298" s="85"/>
      <c r="F1298"/>
      <c r="I1298" s="84" t="e">
        <f t="shared" si="223"/>
        <v>#DIV/0!</v>
      </c>
      <c r="J1298" s="84" t="str">
        <f t="shared" si="224"/>
        <v>NONE</v>
      </c>
      <c r="K1298" s="84"/>
      <c r="L1298" s="83">
        <f t="shared" si="225"/>
        <v>0</v>
      </c>
      <c r="M1298" s="82" t="str">
        <f t="shared" si="226"/>
        <v/>
      </c>
      <c r="N1298">
        <f t="shared" si="227"/>
        <v>0</v>
      </c>
      <c r="O1298">
        <f t="shared" si="228"/>
        <v>0</v>
      </c>
      <c r="Q1298" t="e">
        <f t="shared" si="229"/>
        <v>#DIV/0!</v>
      </c>
      <c r="R1298" s="80" t="e">
        <f t="shared" si="230"/>
        <v>#DIV/0!</v>
      </c>
      <c r="S1298">
        <f t="shared" si="231"/>
        <v>0</v>
      </c>
      <c r="U1298">
        <f>IF(J1298="CHECK",1,0)</f>
        <v>0</v>
      </c>
    </row>
    <row r="1299" spans="2:21" x14ac:dyDescent="0.25">
      <c r="B1299" s="84">
        <f t="shared" si="221"/>
        <v>0</v>
      </c>
      <c r="D1299" t="e">
        <f t="shared" si="222"/>
        <v>#N/A</v>
      </c>
      <c r="E1299" s="85"/>
      <c r="F1299"/>
      <c r="I1299" s="84" t="e">
        <f t="shared" si="223"/>
        <v>#DIV/0!</v>
      </c>
      <c r="J1299" s="84" t="str">
        <f t="shared" si="224"/>
        <v>NONE</v>
      </c>
      <c r="K1299" s="84"/>
      <c r="L1299" s="83">
        <f t="shared" si="225"/>
        <v>0</v>
      </c>
      <c r="M1299" s="82" t="str">
        <f t="shared" si="226"/>
        <v/>
      </c>
      <c r="N1299">
        <f t="shared" si="227"/>
        <v>0</v>
      </c>
      <c r="O1299">
        <f t="shared" si="228"/>
        <v>0</v>
      </c>
      <c r="Q1299" t="e">
        <f t="shared" si="229"/>
        <v>#DIV/0!</v>
      </c>
      <c r="R1299" s="80" t="e">
        <f t="shared" si="230"/>
        <v>#DIV/0!</v>
      </c>
      <c r="S1299">
        <f t="shared" si="231"/>
        <v>0</v>
      </c>
      <c r="U1299">
        <f>IF(J1299="CHECK",1,0)</f>
        <v>0</v>
      </c>
    </row>
    <row r="1300" spans="2:21" x14ac:dyDescent="0.25">
      <c r="B1300" s="84">
        <f t="shared" si="221"/>
        <v>0</v>
      </c>
      <c r="D1300" t="e">
        <f t="shared" si="222"/>
        <v>#N/A</v>
      </c>
      <c r="E1300" s="85"/>
      <c r="F1300"/>
      <c r="I1300" s="84" t="e">
        <f t="shared" si="223"/>
        <v>#DIV/0!</v>
      </c>
      <c r="J1300" s="84" t="str">
        <f t="shared" si="224"/>
        <v>NONE</v>
      </c>
      <c r="K1300" s="84"/>
      <c r="L1300" s="83">
        <f t="shared" si="225"/>
        <v>0</v>
      </c>
      <c r="M1300" s="82" t="str">
        <f t="shared" si="226"/>
        <v/>
      </c>
      <c r="N1300">
        <f t="shared" si="227"/>
        <v>0</v>
      </c>
      <c r="O1300">
        <f t="shared" si="228"/>
        <v>0</v>
      </c>
      <c r="Q1300" t="e">
        <f t="shared" si="229"/>
        <v>#DIV/0!</v>
      </c>
      <c r="R1300" s="80" t="e">
        <f t="shared" si="230"/>
        <v>#DIV/0!</v>
      </c>
      <c r="S1300">
        <f t="shared" si="231"/>
        <v>0</v>
      </c>
    </row>
    <row r="1301" spans="2:21" x14ac:dyDescent="0.25">
      <c r="B1301" s="84">
        <f t="shared" si="221"/>
        <v>0</v>
      </c>
      <c r="D1301" t="e">
        <f t="shared" si="222"/>
        <v>#N/A</v>
      </c>
      <c r="E1301" s="85"/>
      <c r="F1301"/>
      <c r="I1301" s="84" t="e">
        <f t="shared" si="223"/>
        <v>#DIV/0!</v>
      </c>
      <c r="J1301" s="84" t="str">
        <f t="shared" si="224"/>
        <v>NONE</v>
      </c>
      <c r="K1301" s="84"/>
      <c r="L1301" s="83">
        <f t="shared" si="225"/>
        <v>0</v>
      </c>
      <c r="M1301" s="82" t="str">
        <f t="shared" si="226"/>
        <v/>
      </c>
      <c r="N1301">
        <f t="shared" si="227"/>
        <v>0</v>
      </c>
      <c r="O1301">
        <f t="shared" si="228"/>
        <v>0</v>
      </c>
      <c r="Q1301" t="e">
        <f t="shared" si="229"/>
        <v>#DIV/0!</v>
      </c>
      <c r="R1301" s="80" t="e">
        <f t="shared" si="230"/>
        <v>#DIV/0!</v>
      </c>
      <c r="S1301">
        <f t="shared" si="231"/>
        <v>0</v>
      </c>
    </row>
    <row r="1302" spans="2:21" x14ac:dyDescent="0.25">
      <c r="B1302" s="84">
        <f t="shared" si="221"/>
        <v>0</v>
      </c>
      <c r="D1302" t="e">
        <f t="shared" si="222"/>
        <v>#N/A</v>
      </c>
      <c r="E1302" s="85"/>
      <c r="F1302"/>
      <c r="I1302" s="84" t="e">
        <f t="shared" si="223"/>
        <v>#DIV/0!</v>
      </c>
      <c r="J1302" s="84" t="str">
        <f t="shared" si="224"/>
        <v>NONE</v>
      </c>
      <c r="K1302" s="84"/>
      <c r="L1302" s="83">
        <f t="shared" si="225"/>
        <v>0</v>
      </c>
      <c r="M1302" s="82" t="str">
        <f t="shared" si="226"/>
        <v/>
      </c>
      <c r="N1302">
        <f t="shared" si="227"/>
        <v>0</v>
      </c>
      <c r="O1302">
        <f t="shared" si="228"/>
        <v>0</v>
      </c>
      <c r="Q1302" t="e">
        <f t="shared" si="229"/>
        <v>#DIV/0!</v>
      </c>
      <c r="R1302" s="80" t="e">
        <f t="shared" si="230"/>
        <v>#DIV/0!</v>
      </c>
      <c r="S1302">
        <f t="shared" si="231"/>
        <v>0</v>
      </c>
    </row>
    <row r="1303" spans="2:21" x14ac:dyDescent="0.25">
      <c r="B1303" s="84">
        <f t="shared" si="221"/>
        <v>0</v>
      </c>
      <c r="D1303" t="e">
        <f t="shared" si="222"/>
        <v>#N/A</v>
      </c>
      <c r="E1303" s="85"/>
      <c r="F1303"/>
      <c r="I1303" s="84" t="e">
        <f t="shared" si="223"/>
        <v>#DIV/0!</v>
      </c>
      <c r="J1303" s="84" t="str">
        <f t="shared" si="224"/>
        <v>NONE</v>
      </c>
      <c r="K1303" s="84"/>
      <c r="L1303" s="83">
        <f t="shared" si="225"/>
        <v>0</v>
      </c>
      <c r="M1303" s="82" t="str">
        <f t="shared" si="226"/>
        <v/>
      </c>
      <c r="N1303">
        <f t="shared" si="227"/>
        <v>0</v>
      </c>
      <c r="O1303">
        <f t="shared" si="228"/>
        <v>0</v>
      </c>
      <c r="Q1303" t="e">
        <f t="shared" si="229"/>
        <v>#DIV/0!</v>
      </c>
      <c r="R1303" s="80" t="e">
        <f t="shared" si="230"/>
        <v>#DIV/0!</v>
      </c>
      <c r="S1303">
        <f t="shared" si="231"/>
        <v>0</v>
      </c>
      <c r="U1303">
        <f>IF(J1303="CHECK",1,0)</f>
        <v>0</v>
      </c>
    </row>
    <row r="1304" spans="2:21" x14ac:dyDescent="0.25">
      <c r="B1304" s="84">
        <f t="shared" si="221"/>
        <v>0</v>
      </c>
      <c r="D1304" t="e">
        <f t="shared" si="222"/>
        <v>#N/A</v>
      </c>
      <c r="E1304" s="85"/>
      <c r="F1304"/>
      <c r="I1304" s="84" t="e">
        <f t="shared" si="223"/>
        <v>#DIV/0!</v>
      </c>
      <c r="J1304" s="84" t="str">
        <f t="shared" si="224"/>
        <v>NONE</v>
      </c>
      <c r="K1304" s="84"/>
      <c r="L1304" s="83">
        <f t="shared" si="225"/>
        <v>0</v>
      </c>
      <c r="M1304" s="82" t="str">
        <f t="shared" si="226"/>
        <v/>
      </c>
      <c r="N1304">
        <f t="shared" si="227"/>
        <v>0</v>
      </c>
      <c r="O1304">
        <f t="shared" si="228"/>
        <v>0</v>
      </c>
      <c r="Q1304" t="e">
        <f t="shared" si="229"/>
        <v>#DIV/0!</v>
      </c>
      <c r="R1304" s="80" t="e">
        <f t="shared" si="230"/>
        <v>#DIV/0!</v>
      </c>
      <c r="S1304">
        <f t="shared" si="231"/>
        <v>0</v>
      </c>
    </row>
    <row r="1305" spans="2:21" x14ac:dyDescent="0.25">
      <c r="B1305" s="84">
        <f t="shared" si="221"/>
        <v>0</v>
      </c>
      <c r="D1305" t="e">
        <f t="shared" si="222"/>
        <v>#N/A</v>
      </c>
      <c r="E1305" s="85"/>
      <c r="F1305"/>
      <c r="I1305" s="84" t="e">
        <f t="shared" si="223"/>
        <v>#DIV/0!</v>
      </c>
      <c r="J1305" s="84" t="str">
        <f t="shared" si="224"/>
        <v>NONE</v>
      </c>
      <c r="K1305" s="84"/>
      <c r="L1305" s="83">
        <f t="shared" si="225"/>
        <v>0</v>
      </c>
      <c r="M1305" s="82" t="str">
        <f t="shared" si="226"/>
        <v/>
      </c>
      <c r="N1305">
        <f t="shared" si="227"/>
        <v>0</v>
      </c>
      <c r="O1305">
        <f t="shared" si="228"/>
        <v>0</v>
      </c>
      <c r="Q1305" t="e">
        <f t="shared" si="229"/>
        <v>#DIV/0!</v>
      </c>
      <c r="R1305" s="80" t="e">
        <f t="shared" si="230"/>
        <v>#DIV/0!</v>
      </c>
      <c r="S1305">
        <f t="shared" si="231"/>
        <v>0</v>
      </c>
    </row>
    <row r="1306" spans="2:21" x14ac:dyDescent="0.25">
      <c r="B1306" s="84">
        <f t="shared" si="221"/>
        <v>0</v>
      </c>
      <c r="D1306" t="e">
        <f t="shared" si="222"/>
        <v>#N/A</v>
      </c>
      <c r="E1306" s="85"/>
      <c r="F1306"/>
      <c r="I1306" s="84" t="e">
        <f t="shared" si="223"/>
        <v>#DIV/0!</v>
      </c>
      <c r="J1306" s="84" t="str">
        <f t="shared" si="224"/>
        <v>NONE</v>
      </c>
      <c r="K1306" s="84"/>
      <c r="L1306" s="83">
        <f t="shared" si="225"/>
        <v>0</v>
      </c>
      <c r="M1306" s="82" t="str">
        <f t="shared" si="226"/>
        <v/>
      </c>
      <c r="N1306">
        <f t="shared" si="227"/>
        <v>0</v>
      </c>
      <c r="O1306">
        <f t="shared" si="228"/>
        <v>0</v>
      </c>
      <c r="Q1306" t="e">
        <f t="shared" si="229"/>
        <v>#DIV/0!</v>
      </c>
      <c r="R1306" s="80" t="e">
        <f t="shared" si="230"/>
        <v>#DIV/0!</v>
      </c>
      <c r="S1306">
        <f t="shared" si="231"/>
        <v>0</v>
      </c>
    </row>
    <row r="1307" spans="2:21" x14ac:dyDescent="0.25">
      <c r="B1307" s="84">
        <f t="shared" si="221"/>
        <v>0</v>
      </c>
      <c r="D1307" t="e">
        <f t="shared" si="222"/>
        <v>#N/A</v>
      </c>
      <c r="E1307" s="85"/>
      <c r="F1307"/>
      <c r="I1307" s="84" t="e">
        <f t="shared" si="223"/>
        <v>#DIV/0!</v>
      </c>
      <c r="J1307" s="84" t="str">
        <f t="shared" si="224"/>
        <v>NONE</v>
      </c>
      <c r="K1307" s="84"/>
      <c r="L1307" s="83">
        <f t="shared" si="225"/>
        <v>0</v>
      </c>
      <c r="M1307" s="82" t="str">
        <f t="shared" si="226"/>
        <v/>
      </c>
      <c r="N1307">
        <f t="shared" si="227"/>
        <v>0</v>
      </c>
      <c r="O1307">
        <f t="shared" si="228"/>
        <v>0</v>
      </c>
      <c r="Q1307" t="e">
        <f t="shared" si="229"/>
        <v>#DIV/0!</v>
      </c>
      <c r="R1307" s="80" t="e">
        <f t="shared" si="230"/>
        <v>#DIV/0!</v>
      </c>
      <c r="S1307">
        <f t="shared" si="231"/>
        <v>0</v>
      </c>
    </row>
    <row r="1308" spans="2:21" x14ac:dyDescent="0.25">
      <c r="B1308" s="84">
        <f t="shared" si="221"/>
        <v>0</v>
      </c>
      <c r="D1308" t="e">
        <f t="shared" si="222"/>
        <v>#N/A</v>
      </c>
      <c r="E1308" s="85"/>
      <c r="F1308"/>
      <c r="I1308" s="84" t="e">
        <f t="shared" si="223"/>
        <v>#DIV/0!</v>
      </c>
      <c r="J1308" s="84" t="str">
        <f t="shared" si="224"/>
        <v>NONE</v>
      </c>
      <c r="K1308" s="84"/>
      <c r="L1308" s="83">
        <f t="shared" si="225"/>
        <v>0</v>
      </c>
      <c r="M1308" s="82" t="str">
        <f t="shared" si="226"/>
        <v/>
      </c>
      <c r="N1308">
        <f t="shared" si="227"/>
        <v>0</v>
      </c>
      <c r="O1308">
        <f t="shared" si="228"/>
        <v>0</v>
      </c>
      <c r="Q1308" t="e">
        <f t="shared" si="229"/>
        <v>#DIV/0!</v>
      </c>
      <c r="R1308" s="80" t="e">
        <f t="shared" si="230"/>
        <v>#DIV/0!</v>
      </c>
      <c r="S1308">
        <f t="shared" si="231"/>
        <v>0</v>
      </c>
      <c r="U1308">
        <f>IF(J1308="CHECK",1,0)</f>
        <v>0</v>
      </c>
    </row>
    <row r="1309" spans="2:21" x14ac:dyDescent="0.25">
      <c r="B1309" s="84">
        <f t="shared" si="221"/>
        <v>0</v>
      </c>
      <c r="D1309" t="e">
        <f t="shared" si="222"/>
        <v>#N/A</v>
      </c>
      <c r="E1309" s="85"/>
      <c r="F1309"/>
      <c r="I1309" s="84" t="e">
        <f t="shared" si="223"/>
        <v>#DIV/0!</v>
      </c>
      <c r="J1309" s="84" t="str">
        <f t="shared" si="224"/>
        <v>NONE</v>
      </c>
      <c r="K1309" s="84"/>
      <c r="L1309" s="83">
        <f t="shared" si="225"/>
        <v>0</v>
      </c>
      <c r="M1309" s="82" t="str">
        <f t="shared" si="226"/>
        <v/>
      </c>
      <c r="N1309">
        <f t="shared" si="227"/>
        <v>0</v>
      </c>
      <c r="O1309">
        <f t="shared" si="228"/>
        <v>0</v>
      </c>
      <c r="Q1309" t="e">
        <f t="shared" si="229"/>
        <v>#DIV/0!</v>
      </c>
      <c r="R1309" s="80" t="e">
        <f t="shared" si="230"/>
        <v>#DIV/0!</v>
      </c>
      <c r="S1309">
        <f t="shared" si="231"/>
        <v>0</v>
      </c>
    </row>
    <row r="1310" spans="2:21" x14ac:dyDescent="0.25">
      <c r="B1310" s="84">
        <f t="shared" si="221"/>
        <v>0</v>
      </c>
      <c r="D1310" t="e">
        <f t="shared" si="222"/>
        <v>#N/A</v>
      </c>
      <c r="E1310" s="85"/>
      <c r="F1310"/>
      <c r="I1310" s="84" t="e">
        <f t="shared" si="223"/>
        <v>#DIV/0!</v>
      </c>
      <c r="J1310" s="84" t="str">
        <f t="shared" si="224"/>
        <v>NONE</v>
      </c>
      <c r="K1310" s="84"/>
      <c r="L1310" s="83">
        <f t="shared" si="225"/>
        <v>0</v>
      </c>
      <c r="M1310" s="82" t="str">
        <f t="shared" si="226"/>
        <v/>
      </c>
      <c r="N1310">
        <f t="shared" si="227"/>
        <v>0</v>
      </c>
      <c r="O1310">
        <f t="shared" si="228"/>
        <v>0</v>
      </c>
      <c r="Q1310" t="e">
        <f t="shared" si="229"/>
        <v>#DIV/0!</v>
      </c>
      <c r="R1310" s="80" t="e">
        <f t="shared" si="230"/>
        <v>#DIV/0!</v>
      </c>
      <c r="S1310">
        <f t="shared" si="231"/>
        <v>0</v>
      </c>
    </row>
    <row r="1311" spans="2:21" x14ac:dyDescent="0.25">
      <c r="B1311" s="84">
        <f t="shared" si="221"/>
        <v>0</v>
      </c>
      <c r="D1311" t="e">
        <f t="shared" si="222"/>
        <v>#N/A</v>
      </c>
      <c r="E1311" s="85"/>
      <c r="F1311"/>
      <c r="I1311" s="84" t="e">
        <f t="shared" si="223"/>
        <v>#DIV/0!</v>
      </c>
      <c r="J1311" s="84" t="str">
        <f t="shared" si="224"/>
        <v>NONE</v>
      </c>
      <c r="K1311" s="84"/>
      <c r="L1311" s="83">
        <f t="shared" si="225"/>
        <v>0</v>
      </c>
      <c r="M1311" s="82" t="str">
        <f t="shared" si="226"/>
        <v/>
      </c>
      <c r="N1311">
        <f t="shared" si="227"/>
        <v>0</v>
      </c>
      <c r="O1311">
        <f t="shared" si="228"/>
        <v>0</v>
      </c>
      <c r="Q1311" t="e">
        <f t="shared" si="229"/>
        <v>#DIV/0!</v>
      </c>
      <c r="R1311" s="80" t="e">
        <f t="shared" si="230"/>
        <v>#DIV/0!</v>
      </c>
      <c r="S1311">
        <f t="shared" si="231"/>
        <v>0</v>
      </c>
      <c r="U1311">
        <f>IF(J1311="CHECK",1,0)</f>
        <v>0</v>
      </c>
    </row>
    <row r="1312" spans="2:21" x14ac:dyDescent="0.25">
      <c r="B1312" s="84">
        <f t="shared" si="221"/>
        <v>0</v>
      </c>
      <c r="D1312" t="e">
        <f t="shared" si="222"/>
        <v>#N/A</v>
      </c>
      <c r="E1312" s="85"/>
      <c r="F1312"/>
      <c r="I1312" s="84" t="e">
        <f t="shared" si="223"/>
        <v>#DIV/0!</v>
      </c>
      <c r="J1312" s="84" t="str">
        <f t="shared" si="224"/>
        <v>NONE</v>
      </c>
      <c r="K1312" s="84"/>
      <c r="L1312" s="83">
        <f t="shared" si="225"/>
        <v>0</v>
      </c>
      <c r="M1312" s="82" t="str">
        <f t="shared" si="226"/>
        <v/>
      </c>
      <c r="N1312">
        <f t="shared" si="227"/>
        <v>0</v>
      </c>
      <c r="O1312">
        <f t="shared" si="228"/>
        <v>0</v>
      </c>
      <c r="Q1312" t="e">
        <f t="shared" si="229"/>
        <v>#DIV/0!</v>
      </c>
      <c r="R1312" s="80" t="e">
        <f t="shared" si="230"/>
        <v>#DIV/0!</v>
      </c>
      <c r="S1312">
        <f t="shared" si="231"/>
        <v>0</v>
      </c>
      <c r="U1312">
        <f>IF(J1312="CHECK",1,0)</f>
        <v>0</v>
      </c>
    </row>
    <row r="1313" spans="2:21" x14ac:dyDescent="0.25">
      <c r="B1313" s="84">
        <f t="shared" si="221"/>
        <v>0</v>
      </c>
      <c r="D1313" t="e">
        <f t="shared" si="222"/>
        <v>#N/A</v>
      </c>
      <c r="E1313" s="85"/>
      <c r="F1313"/>
      <c r="I1313" s="84" t="e">
        <f t="shared" si="223"/>
        <v>#DIV/0!</v>
      </c>
      <c r="J1313" s="84" t="str">
        <f t="shared" si="224"/>
        <v>NONE</v>
      </c>
      <c r="K1313" s="84"/>
      <c r="L1313" s="83">
        <f t="shared" si="225"/>
        <v>0</v>
      </c>
      <c r="M1313" s="82" t="str">
        <f t="shared" si="226"/>
        <v/>
      </c>
      <c r="N1313">
        <f t="shared" si="227"/>
        <v>0</v>
      </c>
      <c r="O1313">
        <f t="shared" si="228"/>
        <v>0</v>
      </c>
      <c r="Q1313" t="e">
        <f t="shared" si="229"/>
        <v>#DIV/0!</v>
      </c>
      <c r="R1313" s="80" t="e">
        <f t="shared" si="230"/>
        <v>#DIV/0!</v>
      </c>
      <c r="S1313">
        <f t="shared" si="231"/>
        <v>0</v>
      </c>
      <c r="U1313">
        <f>IF(J1313="CHECK",1,0)</f>
        <v>0</v>
      </c>
    </row>
    <row r="1314" spans="2:21" x14ac:dyDescent="0.25">
      <c r="B1314" s="84">
        <f t="shared" si="221"/>
        <v>0</v>
      </c>
      <c r="D1314" t="e">
        <f t="shared" si="222"/>
        <v>#N/A</v>
      </c>
      <c r="E1314" s="85"/>
      <c r="F1314"/>
      <c r="I1314" s="84" t="e">
        <f t="shared" si="223"/>
        <v>#DIV/0!</v>
      </c>
      <c r="J1314" s="84" t="str">
        <f t="shared" si="224"/>
        <v>NONE</v>
      </c>
      <c r="K1314" s="84"/>
      <c r="L1314" s="83">
        <f t="shared" si="225"/>
        <v>0</v>
      </c>
      <c r="M1314" s="82" t="str">
        <f t="shared" si="226"/>
        <v/>
      </c>
      <c r="N1314">
        <f t="shared" si="227"/>
        <v>0</v>
      </c>
      <c r="O1314">
        <f t="shared" si="228"/>
        <v>0</v>
      </c>
      <c r="Q1314" t="e">
        <f t="shared" si="229"/>
        <v>#DIV/0!</v>
      </c>
      <c r="R1314" s="80" t="e">
        <f t="shared" si="230"/>
        <v>#DIV/0!</v>
      </c>
      <c r="S1314">
        <f t="shared" si="231"/>
        <v>0</v>
      </c>
    </row>
    <row r="1315" spans="2:21" x14ac:dyDescent="0.25">
      <c r="B1315" s="84">
        <f t="shared" si="221"/>
        <v>0</v>
      </c>
      <c r="D1315" t="e">
        <f t="shared" si="222"/>
        <v>#N/A</v>
      </c>
      <c r="E1315" s="85"/>
      <c r="F1315"/>
      <c r="I1315" s="84" t="e">
        <f t="shared" si="223"/>
        <v>#DIV/0!</v>
      </c>
      <c r="J1315" s="84" t="str">
        <f t="shared" si="224"/>
        <v>NONE</v>
      </c>
      <c r="K1315" s="84"/>
      <c r="L1315" s="83">
        <f t="shared" si="225"/>
        <v>0</v>
      </c>
      <c r="M1315" s="82" t="str">
        <f t="shared" si="226"/>
        <v/>
      </c>
      <c r="N1315">
        <f t="shared" si="227"/>
        <v>0</v>
      </c>
      <c r="O1315">
        <f t="shared" si="228"/>
        <v>0</v>
      </c>
      <c r="Q1315" t="e">
        <f t="shared" si="229"/>
        <v>#DIV/0!</v>
      </c>
      <c r="R1315" s="80" t="e">
        <f t="shared" si="230"/>
        <v>#DIV/0!</v>
      </c>
      <c r="S1315">
        <f t="shared" si="231"/>
        <v>0</v>
      </c>
    </row>
    <row r="1316" spans="2:21" x14ac:dyDescent="0.25">
      <c r="B1316" s="84">
        <f t="shared" si="221"/>
        <v>0</v>
      </c>
      <c r="D1316" t="e">
        <f t="shared" si="222"/>
        <v>#N/A</v>
      </c>
      <c r="E1316" s="85"/>
      <c r="F1316"/>
      <c r="I1316" s="84" t="e">
        <f t="shared" si="223"/>
        <v>#DIV/0!</v>
      </c>
      <c r="J1316" s="84" t="str">
        <f t="shared" si="224"/>
        <v>NONE</v>
      </c>
      <c r="K1316" s="84"/>
      <c r="L1316" s="83">
        <f t="shared" si="225"/>
        <v>0</v>
      </c>
      <c r="M1316" s="82" t="str">
        <f t="shared" si="226"/>
        <v/>
      </c>
      <c r="N1316">
        <f t="shared" si="227"/>
        <v>0</v>
      </c>
      <c r="O1316">
        <f t="shared" si="228"/>
        <v>0</v>
      </c>
      <c r="Q1316" t="e">
        <f t="shared" si="229"/>
        <v>#DIV/0!</v>
      </c>
      <c r="R1316" s="80" t="e">
        <f t="shared" si="230"/>
        <v>#DIV/0!</v>
      </c>
      <c r="S1316">
        <f t="shared" si="231"/>
        <v>0</v>
      </c>
    </row>
    <row r="1317" spans="2:21" x14ac:dyDescent="0.25">
      <c r="B1317" s="84">
        <f t="shared" si="221"/>
        <v>0</v>
      </c>
      <c r="D1317" t="e">
        <f t="shared" si="222"/>
        <v>#N/A</v>
      </c>
      <c r="E1317" s="85"/>
      <c r="F1317"/>
      <c r="I1317" s="84" t="e">
        <f t="shared" si="223"/>
        <v>#DIV/0!</v>
      </c>
      <c r="J1317" s="84" t="str">
        <f t="shared" si="224"/>
        <v>NONE</v>
      </c>
      <c r="K1317" s="84"/>
      <c r="L1317" s="83">
        <f t="shared" si="225"/>
        <v>0</v>
      </c>
      <c r="M1317" s="82" t="str">
        <f t="shared" si="226"/>
        <v/>
      </c>
      <c r="N1317">
        <f t="shared" si="227"/>
        <v>0</v>
      </c>
      <c r="O1317">
        <f t="shared" si="228"/>
        <v>0</v>
      </c>
      <c r="Q1317" t="e">
        <f t="shared" si="229"/>
        <v>#DIV/0!</v>
      </c>
      <c r="R1317" s="80" t="e">
        <f t="shared" si="230"/>
        <v>#DIV/0!</v>
      </c>
      <c r="S1317">
        <f t="shared" si="231"/>
        <v>0</v>
      </c>
    </row>
    <row r="1318" spans="2:21" x14ac:dyDescent="0.25">
      <c r="B1318" s="84">
        <f t="shared" si="221"/>
        <v>0</v>
      </c>
      <c r="D1318" t="e">
        <f t="shared" si="222"/>
        <v>#N/A</v>
      </c>
      <c r="E1318" s="85"/>
      <c r="F1318"/>
      <c r="I1318" s="84" t="e">
        <f t="shared" si="223"/>
        <v>#DIV/0!</v>
      </c>
      <c r="J1318" s="84" t="str">
        <f t="shared" si="224"/>
        <v>NONE</v>
      </c>
      <c r="K1318" s="84"/>
      <c r="L1318" s="83">
        <f t="shared" si="225"/>
        <v>0</v>
      </c>
      <c r="M1318" s="82" t="str">
        <f t="shared" si="226"/>
        <v/>
      </c>
      <c r="N1318">
        <f t="shared" si="227"/>
        <v>0</v>
      </c>
      <c r="O1318">
        <f t="shared" si="228"/>
        <v>0</v>
      </c>
      <c r="Q1318" t="e">
        <f t="shared" si="229"/>
        <v>#DIV/0!</v>
      </c>
      <c r="R1318" s="80" t="e">
        <f t="shared" si="230"/>
        <v>#DIV/0!</v>
      </c>
      <c r="S1318">
        <f t="shared" si="231"/>
        <v>0</v>
      </c>
    </row>
    <row r="1319" spans="2:21" x14ac:dyDescent="0.25">
      <c r="B1319" s="84">
        <f t="shared" si="221"/>
        <v>0</v>
      </c>
      <c r="D1319" t="e">
        <f t="shared" si="222"/>
        <v>#N/A</v>
      </c>
      <c r="E1319" s="85"/>
      <c r="F1319"/>
      <c r="I1319" s="84" t="e">
        <f t="shared" si="223"/>
        <v>#DIV/0!</v>
      </c>
      <c r="J1319" s="84" t="str">
        <f t="shared" si="224"/>
        <v>NONE</v>
      </c>
      <c r="K1319" s="84"/>
      <c r="L1319" s="83">
        <f t="shared" si="225"/>
        <v>0</v>
      </c>
      <c r="M1319" s="82" t="str">
        <f t="shared" si="226"/>
        <v/>
      </c>
      <c r="N1319">
        <f t="shared" si="227"/>
        <v>0</v>
      </c>
      <c r="O1319">
        <f t="shared" si="228"/>
        <v>0</v>
      </c>
      <c r="Q1319" t="e">
        <f t="shared" si="229"/>
        <v>#DIV/0!</v>
      </c>
      <c r="R1319" s="80" t="e">
        <f t="shared" si="230"/>
        <v>#DIV/0!</v>
      </c>
      <c r="S1319">
        <f t="shared" si="231"/>
        <v>0</v>
      </c>
      <c r="U1319">
        <f>IF(J1319="CHECK",1,0)</f>
        <v>0</v>
      </c>
    </row>
    <row r="1320" spans="2:21" x14ac:dyDescent="0.25">
      <c r="B1320" s="84">
        <f t="shared" si="221"/>
        <v>0</v>
      </c>
      <c r="D1320" t="e">
        <f t="shared" si="222"/>
        <v>#N/A</v>
      </c>
      <c r="E1320" s="85"/>
      <c r="F1320"/>
      <c r="I1320" s="84" t="e">
        <f t="shared" si="223"/>
        <v>#DIV/0!</v>
      </c>
      <c r="J1320" s="84" t="str">
        <f t="shared" si="224"/>
        <v>NONE</v>
      </c>
      <c r="K1320" s="84"/>
      <c r="L1320" s="83">
        <f t="shared" si="225"/>
        <v>0</v>
      </c>
      <c r="M1320" s="82" t="str">
        <f t="shared" si="226"/>
        <v/>
      </c>
      <c r="N1320">
        <f t="shared" si="227"/>
        <v>0</v>
      </c>
      <c r="O1320">
        <f t="shared" si="228"/>
        <v>0</v>
      </c>
      <c r="Q1320" t="e">
        <f t="shared" si="229"/>
        <v>#DIV/0!</v>
      </c>
      <c r="R1320" s="80" t="e">
        <f t="shared" si="230"/>
        <v>#DIV/0!</v>
      </c>
      <c r="S1320">
        <f t="shared" si="231"/>
        <v>0</v>
      </c>
    </row>
    <row r="1321" spans="2:21" x14ac:dyDescent="0.25">
      <c r="B1321" s="84">
        <f t="shared" si="221"/>
        <v>0</v>
      </c>
      <c r="D1321" t="e">
        <f t="shared" si="222"/>
        <v>#N/A</v>
      </c>
      <c r="E1321" s="85"/>
      <c r="F1321"/>
      <c r="I1321" s="84" t="e">
        <f t="shared" si="223"/>
        <v>#DIV/0!</v>
      </c>
      <c r="J1321" s="84" t="str">
        <f t="shared" si="224"/>
        <v>NONE</v>
      </c>
      <c r="K1321" s="84"/>
      <c r="L1321" s="83">
        <f t="shared" si="225"/>
        <v>0</v>
      </c>
      <c r="M1321" s="82" t="str">
        <f t="shared" si="226"/>
        <v/>
      </c>
      <c r="N1321">
        <f t="shared" si="227"/>
        <v>0</v>
      </c>
      <c r="O1321">
        <f t="shared" si="228"/>
        <v>0</v>
      </c>
      <c r="Q1321" t="e">
        <f t="shared" si="229"/>
        <v>#DIV/0!</v>
      </c>
      <c r="R1321" s="80" t="e">
        <f t="shared" si="230"/>
        <v>#DIV/0!</v>
      </c>
      <c r="S1321">
        <f t="shared" si="231"/>
        <v>0</v>
      </c>
      <c r="U1321">
        <f>IF(J1321="CHECK",1,0)</f>
        <v>0</v>
      </c>
    </row>
    <row r="1322" spans="2:21" x14ac:dyDescent="0.25">
      <c r="B1322" s="84">
        <f t="shared" si="221"/>
        <v>0</v>
      </c>
      <c r="D1322" t="e">
        <f t="shared" si="222"/>
        <v>#N/A</v>
      </c>
      <c r="E1322" s="85"/>
      <c r="F1322"/>
      <c r="I1322" s="84" t="e">
        <f t="shared" si="223"/>
        <v>#DIV/0!</v>
      </c>
      <c r="J1322" s="84" t="str">
        <f t="shared" si="224"/>
        <v>NONE</v>
      </c>
      <c r="K1322" s="84"/>
      <c r="L1322" s="83">
        <f t="shared" si="225"/>
        <v>0</v>
      </c>
      <c r="M1322" s="82" t="str">
        <f t="shared" si="226"/>
        <v/>
      </c>
      <c r="N1322">
        <f t="shared" si="227"/>
        <v>0</v>
      </c>
      <c r="O1322">
        <f t="shared" si="228"/>
        <v>0</v>
      </c>
      <c r="Q1322" t="e">
        <f t="shared" si="229"/>
        <v>#DIV/0!</v>
      </c>
      <c r="R1322" s="80" t="e">
        <f t="shared" si="230"/>
        <v>#DIV/0!</v>
      </c>
      <c r="S1322">
        <f t="shared" si="231"/>
        <v>0</v>
      </c>
    </row>
    <row r="1323" spans="2:21" x14ac:dyDescent="0.25">
      <c r="B1323" s="84">
        <f t="shared" si="221"/>
        <v>0</v>
      </c>
      <c r="D1323" t="e">
        <f t="shared" si="222"/>
        <v>#N/A</v>
      </c>
      <c r="E1323" s="85"/>
      <c r="F1323"/>
      <c r="I1323" s="84" t="e">
        <f t="shared" si="223"/>
        <v>#DIV/0!</v>
      </c>
      <c r="J1323" s="84" t="str">
        <f t="shared" si="224"/>
        <v>NONE</v>
      </c>
      <c r="K1323" s="84"/>
      <c r="L1323" s="83">
        <f t="shared" si="225"/>
        <v>0</v>
      </c>
      <c r="M1323" s="82" t="str">
        <f t="shared" si="226"/>
        <v/>
      </c>
      <c r="N1323">
        <f t="shared" si="227"/>
        <v>0</v>
      </c>
      <c r="O1323">
        <f t="shared" si="228"/>
        <v>0</v>
      </c>
      <c r="Q1323" t="e">
        <f t="shared" si="229"/>
        <v>#DIV/0!</v>
      </c>
      <c r="R1323" s="80" t="e">
        <f t="shared" si="230"/>
        <v>#DIV/0!</v>
      </c>
      <c r="S1323">
        <f t="shared" si="231"/>
        <v>0</v>
      </c>
    </row>
    <row r="1324" spans="2:21" x14ac:dyDescent="0.25">
      <c r="B1324" s="84">
        <f t="shared" si="221"/>
        <v>0</v>
      </c>
      <c r="D1324" t="e">
        <f t="shared" si="222"/>
        <v>#N/A</v>
      </c>
      <c r="E1324" s="85"/>
      <c r="F1324"/>
      <c r="I1324" s="84" t="e">
        <f t="shared" si="223"/>
        <v>#DIV/0!</v>
      </c>
      <c r="J1324" s="84" t="str">
        <f t="shared" si="224"/>
        <v>NONE</v>
      </c>
      <c r="K1324" s="84"/>
      <c r="L1324" s="83">
        <f t="shared" si="225"/>
        <v>0</v>
      </c>
      <c r="M1324" s="82" t="str">
        <f t="shared" si="226"/>
        <v/>
      </c>
      <c r="N1324">
        <f t="shared" si="227"/>
        <v>0</v>
      </c>
      <c r="O1324">
        <f t="shared" si="228"/>
        <v>0</v>
      </c>
      <c r="Q1324" t="e">
        <f t="shared" si="229"/>
        <v>#DIV/0!</v>
      </c>
      <c r="R1324" s="80" t="e">
        <f t="shared" si="230"/>
        <v>#DIV/0!</v>
      </c>
      <c r="S1324">
        <f t="shared" si="231"/>
        <v>0</v>
      </c>
      <c r="U1324">
        <f>IF(J1324="CHECK",1,0)</f>
        <v>0</v>
      </c>
    </row>
    <row r="1325" spans="2:21" x14ac:dyDescent="0.25">
      <c r="B1325" s="84">
        <f t="shared" si="221"/>
        <v>0</v>
      </c>
      <c r="D1325" t="e">
        <f t="shared" si="222"/>
        <v>#N/A</v>
      </c>
      <c r="E1325" s="85"/>
      <c r="F1325"/>
      <c r="I1325" s="84" t="e">
        <f t="shared" si="223"/>
        <v>#DIV/0!</v>
      </c>
      <c r="J1325" s="84" t="str">
        <f t="shared" si="224"/>
        <v>NONE</v>
      </c>
      <c r="K1325" s="84"/>
      <c r="L1325" s="83">
        <f t="shared" si="225"/>
        <v>0</v>
      </c>
      <c r="M1325" s="82" t="str">
        <f t="shared" si="226"/>
        <v/>
      </c>
      <c r="N1325">
        <f t="shared" si="227"/>
        <v>0</v>
      </c>
      <c r="O1325">
        <f t="shared" si="228"/>
        <v>0</v>
      </c>
      <c r="Q1325" t="e">
        <f t="shared" si="229"/>
        <v>#DIV/0!</v>
      </c>
      <c r="R1325" s="80" t="e">
        <f t="shared" si="230"/>
        <v>#DIV/0!</v>
      </c>
      <c r="S1325">
        <f t="shared" si="231"/>
        <v>0</v>
      </c>
      <c r="U1325">
        <f>IF(J1325="CHECK",1,0)</f>
        <v>0</v>
      </c>
    </row>
    <row r="1326" spans="2:21" x14ac:dyDescent="0.25">
      <c r="B1326" s="84">
        <f t="shared" si="221"/>
        <v>0</v>
      </c>
      <c r="D1326" t="e">
        <f t="shared" si="222"/>
        <v>#N/A</v>
      </c>
      <c r="E1326" s="85"/>
      <c r="F1326"/>
      <c r="I1326" s="84" t="e">
        <f t="shared" si="223"/>
        <v>#DIV/0!</v>
      </c>
      <c r="J1326" s="84" t="str">
        <f t="shared" si="224"/>
        <v>NONE</v>
      </c>
      <c r="K1326" s="84"/>
      <c r="L1326" s="83">
        <f t="shared" si="225"/>
        <v>0</v>
      </c>
      <c r="M1326" s="82" t="str">
        <f t="shared" si="226"/>
        <v/>
      </c>
      <c r="N1326">
        <f t="shared" si="227"/>
        <v>0</v>
      </c>
      <c r="O1326">
        <f t="shared" si="228"/>
        <v>0</v>
      </c>
      <c r="Q1326" t="e">
        <f t="shared" si="229"/>
        <v>#DIV/0!</v>
      </c>
      <c r="R1326" s="80" t="e">
        <f t="shared" si="230"/>
        <v>#DIV/0!</v>
      </c>
      <c r="S1326">
        <f t="shared" si="231"/>
        <v>0</v>
      </c>
      <c r="U1326">
        <f>IF(J1326="CHECK",1,0)</f>
        <v>0</v>
      </c>
    </row>
    <row r="1327" spans="2:21" x14ac:dyDescent="0.25">
      <c r="B1327" s="84">
        <f t="shared" si="221"/>
        <v>0</v>
      </c>
      <c r="D1327" t="e">
        <f t="shared" si="222"/>
        <v>#N/A</v>
      </c>
      <c r="E1327" s="85"/>
      <c r="F1327"/>
      <c r="I1327" s="84" t="e">
        <f t="shared" si="223"/>
        <v>#DIV/0!</v>
      </c>
      <c r="J1327" s="84" t="str">
        <f t="shared" si="224"/>
        <v>NONE</v>
      </c>
      <c r="K1327" s="84"/>
      <c r="L1327" s="83">
        <f t="shared" si="225"/>
        <v>0</v>
      </c>
      <c r="M1327" s="82" t="str">
        <f t="shared" si="226"/>
        <v/>
      </c>
      <c r="N1327">
        <f t="shared" si="227"/>
        <v>0</v>
      </c>
      <c r="O1327">
        <f t="shared" si="228"/>
        <v>0</v>
      </c>
      <c r="Q1327" t="e">
        <f t="shared" si="229"/>
        <v>#DIV/0!</v>
      </c>
      <c r="R1327" s="80" t="e">
        <f t="shared" si="230"/>
        <v>#DIV/0!</v>
      </c>
      <c r="S1327">
        <f t="shared" si="231"/>
        <v>0</v>
      </c>
      <c r="T1327" s="45"/>
      <c r="U1327">
        <f>IF(J1327="CHECK",1,0)</f>
        <v>0</v>
      </c>
    </row>
    <row r="1328" spans="2:21" x14ac:dyDescent="0.25">
      <c r="B1328" s="84">
        <f t="shared" si="221"/>
        <v>0</v>
      </c>
      <c r="D1328" t="e">
        <f t="shared" si="222"/>
        <v>#N/A</v>
      </c>
      <c r="E1328" s="85"/>
      <c r="F1328"/>
      <c r="I1328" s="84" t="e">
        <f t="shared" si="223"/>
        <v>#DIV/0!</v>
      </c>
      <c r="J1328" s="84" t="str">
        <f t="shared" si="224"/>
        <v>NONE</v>
      </c>
      <c r="K1328" s="84"/>
      <c r="L1328" s="83">
        <f t="shared" si="225"/>
        <v>0</v>
      </c>
      <c r="M1328" s="82" t="str">
        <f t="shared" si="226"/>
        <v/>
      </c>
      <c r="N1328">
        <f t="shared" si="227"/>
        <v>0</v>
      </c>
      <c r="O1328">
        <f t="shared" si="228"/>
        <v>0</v>
      </c>
      <c r="Q1328" t="e">
        <f t="shared" si="229"/>
        <v>#DIV/0!</v>
      </c>
      <c r="R1328" s="80" t="e">
        <f t="shared" si="230"/>
        <v>#DIV/0!</v>
      </c>
      <c r="S1328">
        <f t="shared" si="231"/>
        <v>0</v>
      </c>
    </row>
    <row r="1329" spans="2:21" x14ac:dyDescent="0.25">
      <c r="B1329" s="84">
        <f t="shared" si="221"/>
        <v>0</v>
      </c>
      <c r="D1329" t="e">
        <f t="shared" si="222"/>
        <v>#N/A</v>
      </c>
      <c r="E1329" s="85"/>
      <c r="F1329"/>
      <c r="I1329" s="84" t="e">
        <f t="shared" si="223"/>
        <v>#DIV/0!</v>
      </c>
      <c r="J1329" s="84" t="str">
        <f t="shared" si="224"/>
        <v>NONE</v>
      </c>
      <c r="K1329" s="84"/>
      <c r="L1329" s="83">
        <f t="shared" si="225"/>
        <v>0</v>
      </c>
      <c r="M1329" s="82" t="str">
        <f t="shared" si="226"/>
        <v/>
      </c>
      <c r="N1329">
        <f t="shared" si="227"/>
        <v>0</v>
      </c>
      <c r="O1329">
        <f t="shared" si="228"/>
        <v>0</v>
      </c>
      <c r="Q1329" t="e">
        <f t="shared" si="229"/>
        <v>#DIV/0!</v>
      </c>
      <c r="R1329" s="80" t="e">
        <f t="shared" si="230"/>
        <v>#DIV/0!</v>
      </c>
      <c r="S1329">
        <f t="shared" si="231"/>
        <v>0</v>
      </c>
    </row>
    <row r="1330" spans="2:21" x14ac:dyDescent="0.25">
      <c r="B1330" s="84">
        <f t="shared" si="221"/>
        <v>0</v>
      </c>
      <c r="D1330" t="e">
        <f t="shared" si="222"/>
        <v>#N/A</v>
      </c>
      <c r="E1330" s="85"/>
      <c r="F1330"/>
      <c r="I1330" s="84" t="e">
        <f t="shared" si="223"/>
        <v>#DIV/0!</v>
      </c>
      <c r="J1330" s="84" t="str">
        <f t="shared" si="224"/>
        <v>NONE</v>
      </c>
      <c r="K1330" s="84"/>
      <c r="L1330" s="83">
        <f t="shared" si="225"/>
        <v>0</v>
      </c>
      <c r="M1330" s="82" t="str">
        <f t="shared" si="226"/>
        <v/>
      </c>
      <c r="N1330">
        <f t="shared" si="227"/>
        <v>0</v>
      </c>
      <c r="O1330">
        <f t="shared" si="228"/>
        <v>0</v>
      </c>
      <c r="Q1330" t="e">
        <f t="shared" si="229"/>
        <v>#DIV/0!</v>
      </c>
      <c r="R1330" s="80" t="e">
        <f t="shared" si="230"/>
        <v>#DIV/0!</v>
      </c>
      <c r="S1330">
        <f t="shared" si="231"/>
        <v>0</v>
      </c>
      <c r="U1330">
        <f>IF(J1330="CHECK",1,0)</f>
        <v>0</v>
      </c>
    </row>
    <row r="1331" spans="2:21" x14ac:dyDescent="0.25">
      <c r="B1331" s="84">
        <f t="shared" si="221"/>
        <v>0</v>
      </c>
      <c r="D1331" t="e">
        <f t="shared" si="222"/>
        <v>#N/A</v>
      </c>
      <c r="E1331" s="85"/>
      <c r="F1331"/>
      <c r="I1331" s="84" t="e">
        <f t="shared" si="223"/>
        <v>#DIV/0!</v>
      </c>
      <c r="J1331" s="84" t="str">
        <f t="shared" si="224"/>
        <v>NONE</v>
      </c>
      <c r="K1331" s="84"/>
      <c r="L1331" s="83">
        <f t="shared" si="225"/>
        <v>0</v>
      </c>
      <c r="M1331" s="82" t="str">
        <f t="shared" si="226"/>
        <v/>
      </c>
      <c r="N1331">
        <f t="shared" si="227"/>
        <v>0</v>
      </c>
      <c r="O1331">
        <f t="shared" si="228"/>
        <v>0</v>
      </c>
      <c r="Q1331" t="e">
        <f t="shared" si="229"/>
        <v>#DIV/0!</v>
      </c>
      <c r="R1331" s="80" t="e">
        <f t="shared" si="230"/>
        <v>#DIV/0!</v>
      </c>
      <c r="S1331">
        <f t="shared" si="231"/>
        <v>0</v>
      </c>
    </row>
    <row r="1332" spans="2:21" x14ac:dyDescent="0.25">
      <c r="B1332" s="84">
        <f t="shared" si="221"/>
        <v>0</v>
      </c>
      <c r="D1332" t="e">
        <f t="shared" si="222"/>
        <v>#N/A</v>
      </c>
      <c r="E1332" s="85"/>
      <c r="F1332"/>
      <c r="I1332" s="84" t="e">
        <f t="shared" si="223"/>
        <v>#DIV/0!</v>
      </c>
      <c r="J1332" s="84" t="str">
        <f t="shared" si="224"/>
        <v>NONE</v>
      </c>
      <c r="K1332" s="84"/>
      <c r="L1332" s="83">
        <f t="shared" si="225"/>
        <v>0</v>
      </c>
      <c r="M1332" s="82" t="str">
        <f t="shared" si="226"/>
        <v/>
      </c>
      <c r="N1332">
        <f t="shared" si="227"/>
        <v>0</v>
      </c>
      <c r="O1332">
        <f t="shared" si="228"/>
        <v>0</v>
      </c>
      <c r="Q1332" t="e">
        <f t="shared" si="229"/>
        <v>#DIV/0!</v>
      </c>
      <c r="R1332" s="80" t="e">
        <f t="shared" si="230"/>
        <v>#DIV/0!</v>
      </c>
      <c r="S1332">
        <f t="shared" si="231"/>
        <v>0</v>
      </c>
    </row>
    <row r="1333" spans="2:21" x14ac:dyDescent="0.25">
      <c r="B1333" s="84">
        <f t="shared" si="221"/>
        <v>0</v>
      </c>
      <c r="D1333" t="e">
        <f t="shared" si="222"/>
        <v>#N/A</v>
      </c>
      <c r="E1333" s="85"/>
      <c r="F1333"/>
      <c r="I1333" s="84" t="e">
        <f t="shared" si="223"/>
        <v>#DIV/0!</v>
      </c>
      <c r="J1333" s="84" t="str">
        <f t="shared" si="224"/>
        <v>NONE</v>
      </c>
      <c r="K1333" s="84"/>
      <c r="L1333" s="83">
        <f t="shared" si="225"/>
        <v>0</v>
      </c>
      <c r="M1333" s="82" t="str">
        <f t="shared" si="226"/>
        <v/>
      </c>
      <c r="N1333">
        <f t="shared" si="227"/>
        <v>0</v>
      </c>
      <c r="O1333">
        <f t="shared" si="228"/>
        <v>0</v>
      </c>
      <c r="Q1333" t="e">
        <f t="shared" si="229"/>
        <v>#DIV/0!</v>
      </c>
      <c r="R1333" s="80" t="e">
        <f t="shared" si="230"/>
        <v>#DIV/0!</v>
      </c>
      <c r="S1333">
        <f t="shared" si="231"/>
        <v>0</v>
      </c>
    </row>
    <row r="1334" spans="2:21" x14ac:dyDescent="0.25">
      <c r="B1334" s="84">
        <f t="shared" si="221"/>
        <v>0</v>
      </c>
      <c r="D1334" t="e">
        <f t="shared" si="222"/>
        <v>#N/A</v>
      </c>
      <c r="E1334" s="85"/>
      <c r="F1334"/>
      <c r="I1334" s="84" t="e">
        <f t="shared" si="223"/>
        <v>#DIV/0!</v>
      </c>
      <c r="J1334" s="84" t="str">
        <f t="shared" si="224"/>
        <v>NONE</v>
      </c>
      <c r="K1334" s="84"/>
      <c r="L1334" s="83">
        <f t="shared" si="225"/>
        <v>0</v>
      </c>
      <c r="M1334" s="82" t="str">
        <f t="shared" si="226"/>
        <v/>
      </c>
      <c r="N1334">
        <f t="shared" si="227"/>
        <v>0</v>
      </c>
      <c r="O1334">
        <f t="shared" si="228"/>
        <v>0</v>
      </c>
      <c r="Q1334" t="e">
        <f t="shared" si="229"/>
        <v>#DIV/0!</v>
      </c>
      <c r="R1334" s="80" t="e">
        <f t="shared" si="230"/>
        <v>#DIV/0!</v>
      </c>
      <c r="S1334">
        <f t="shared" si="231"/>
        <v>0</v>
      </c>
    </row>
    <row r="1335" spans="2:21" x14ac:dyDescent="0.25">
      <c r="B1335" s="84">
        <f t="shared" si="221"/>
        <v>0</v>
      </c>
      <c r="D1335" t="e">
        <f t="shared" si="222"/>
        <v>#N/A</v>
      </c>
      <c r="E1335" s="85"/>
      <c r="F1335"/>
      <c r="I1335" s="84" t="e">
        <f t="shared" si="223"/>
        <v>#DIV/0!</v>
      </c>
      <c r="J1335" s="84" t="str">
        <f t="shared" si="224"/>
        <v>NONE</v>
      </c>
      <c r="K1335" s="84"/>
      <c r="L1335" s="83">
        <f t="shared" si="225"/>
        <v>0</v>
      </c>
      <c r="M1335" s="82" t="str">
        <f t="shared" si="226"/>
        <v/>
      </c>
      <c r="N1335">
        <f t="shared" si="227"/>
        <v>0</v>
      </c>
      <c r="O1335">
        <f t="shared" si="228"/>
        <v>0</v>
      </c>
      <c r="Q1335" t="e">
        <f t="shared" si="229"/>
        <v>#DIV/0!</v>
      </c>
      <c r="R1335" s="80" t="e">
        <f t="shared" si="230"/>
        <v>#DIV/0!</v>
      </c>
      <c r="S1335">
        <f t="shared" si="231"/>
        <v>0</v>
      </c>
    </row>
    <row r="1336" spans="2:21" x14ac:dyDescent="0.25">
      <c r="B1336" s="84">
        <f t="shared" si="221"/>
        <v>0</v>
      </c>
      <c r="D1336" t="e">
        <f t="shared" si="222"/>
        <v>#N/A</v>
      </c>
      <c r="E1336" s="85"/>
      <c r="F1336"/>
      <c r="I1336" s="84" t="e">
        <f t="shared" si="223"/>
        <v>#DIV/0!</v>
      </c>
      <c r="J1336" s="84" t="str">
        <f t="shared" si="224"/>
        <v>NONE</v>
      </c>
      <c r="K1336" s="84"/>
      <c r="L1336" s="83">
        <f t="shared" si="225"/>
        <v>0</v>
      </c>
      <c r="M1336" s="82" t="str">
        <f t="shared" si="226"/>
        <v/>
      </c>
      <c r="N1336">
        <f t="shared" si="227"/>
        <v>0</v>
      </c>
      <c r="O1336">
        <f t="shared" si="228"/>
        <v>0</v>
      </c>
      <c r="Q1336" t="e">
        <f t="shared" si="229"/>
        <v>#DIV/0!</v>
      </c>
      <c r="R1336" s="80" t="e">
        <f t="shared" si="230"/>
        <v>#DIV/0!</v>
      </c>
      <c r="S1336">
        <f t="shared" si="231"/>
        <v>0</v>
      </c>
      <c r="U1336">
        <f>IF(J1336="CHECK",1,0)</f>
        <v>0</v>
      </c>
    </row>
    <row r="1337" spans="2:21" x14ac:dyDescent="0.25">
      <c r="B1337" s="84">
        <f t="shared" si="221"/>
        <v>0</v>
      </c>
      <c r="D1337" t="e">
        <f t="shared" si="222"/>
        <v>#N/A</v>
      </c>
      <c r="E1337" s="85"/>
      <c r="F1337"/>
      <c r="I1337" s="84" t="e">
        <f t="shared" si="223"/>
        <v>#DIV/0!</v>
      </c>
      <c r="J1337" s="84" t="str">
        <f t="shared" si="224"/>
        <v>NONE</v>
      </c>
      <c r="K1337" s="84"/>
      <c r="L1337" s="83">
        <f t="shared" si="225"/>
        <v>0</v>
      </c>
      <c r="M1337" s="82" t="str">
        <f t="shared" si="226"/>
        <v/>
      </c>
      <c r="N1337">
        <f t="shared" si="227"/>
        <v>0</v>
      </c>
      <c r="O1337">
        <f t="shared" si="228"/>
        <v>0</v>
      </c>
      <c r="Q1337" t="e">
        <f t="shared" si="229"/>
        <v>#DIV/0!</v>
      </c>
      <c r="R1337" s="80" t="e">
        <f t="shared" si="230"/>
        <v>#DIV/0!</v>
      </c>
      <c r="S1337">
        <f t="shared" si="231"/>
        <v>0</v>
      </c>
    </row>
    <row r="1338" spans="2:21" x14ac:dyDescent="0.25">
      <c r="B1338" s="84">
        <f t="shared" si="221"/>
        <v>0</v>
      </c>
      <c r="D1338" t="e">
        <f t="shared" si="222"/>
        <v>#N/A</v>
      </c>
      <c r="E1338" s="85"/>
      <c r="F1338"/>
      <c r="I1338" s="84" t="e">
        <f t="shared" si="223"/>
        <v>#DIV/0!</v>
      </c>
      <c r="J1338" s="84" t="str">
        <f t="shared" si="224"/>
        <v>NONE</v>
      </c>
      <c r="K1338" s="84"/>
      <c r="L1338" s="83">
        <f t="shared" si="225"/>
        <v>0</v>
      </c>
      <c r="M1338" s="82" t="str">
        <f t="shared" si="226"/>
        <v/>
      </c>
      <c r="N1338">
        <f t="shared" si="227"/>
        <v>0</v>
      </c>
      <c r="O1338">
        <f t="shared" si="228"/>
        <v>0</v>
      </c>
      <c r="Q1338" t="e">
        <f t="shared" si="229"/>
        <v>#DIV/0!</v>
      </c>
      <c r="R1338" s="80" t="e">
        <f t="shared" si="230"/>
        <v>#DIV/0!</v>
      </c>
      <c r="S1338">
        <f t="shared" si="231"/>
        <v>0</v>
      </c>
      <c r="U1338">
        <f>IF(J1338="CHECK",1,0)</f>
        <v>0</v>
      </c>
    </row>
    <row r="1339" spans="2:21" x14ac:dyDescent="0.25">
      <c r="B1339" s="84">
        <f t="shared" si="221"/>
        <v>0</v>
      </c>
      <c r="D1339" t="e">
        <f t="shared" si="222"/>
        <v>#N/A</v>
      </c>
      <c r="E1339" s="85"/>
      <c r="F1339"/>
      <c r="I1339" s="84" t="e">
        <f t="shared" si="223"/>
        <v>#DIV/0!</v>
      </c>
      <c r="J1339" s="84" t="str">
        <f t="shared" si="224"/>
        <v>NONE</v>
      </c>
      <c r="K1339" s="84"/>
      <c r="L1339" s="83">
        <f t="shared" si="225"/>
        <v>0</v>
      </c>
      <c r="M1339" s="82" t="str">
        <f t="shared" si="226"/>
        <v/>
      </c>
      <c r="N1339">
        <f t="shared" si="227"/>
        <v>0</v>
      </c>
      <c r="O1339">
        <f t="shared" si="228"/>
        <v>0</v>
      </c>
      <c r="Q1339" t="e">
        <f t="shared" si="229"/>
        <v>#DIV/0!</v>
      </c>
      <c r="R1339" s="80" t="e">
        <f t="shared" si="230"/>
        <v>#DIV/0!</v>
      </c>
      <c r="S1339">
        <f t="shared" si="231"/>
        <v>0</v>
      </c>
    </row>
    <row r="1340" spans="2:21" x14ac:dyDescent="0.25">
      <c r="B1340" s="84">
        <f t="shared" si="221"/>
        <v>0</v>
      </c>
      <c r="D1340" t="e">
        <f t="shared" si="222"/>
        <v>#N/A</v>
      </c>
      <c r="E1340" s="85"/>
      <c r="F1340"/>
      <c r="I1340" s="84" t="e">
        <f t="shared" si="223"/>
        <v>#DIV/0!</v>
      </c>
      <c r="J1340" s="84" t="str">
        <f t="shared" si="224"/>
        <v>NONE</v>
      </c>
      <c r="K1340" s="84"/>
      <c r="L1340" s="83">
        <f t="shared" si="225"/>
        <v>0</v>
      </c>
      <c r="M1340" s="82" t="str">
        <f t="shared" si="226"/>
        <v/>
      </c>
      <c r="N1340">
        <f t="shared" si="227"/>
        <v>0</v>
      </c>
      <c r="O1340">
        <f t="shared" si="228"/>
        <v>0</v>
      </c>
      <c r="Q1340" t="e">
        <f t="shared" si="229"/>
        <v>#DIV/0!</v>
      </c>
      <c r="R1340" s="80" t="e">
        <f t="shared" si="230"/>
        <v>#DIV/0!</v>
      </c>
      <c r="S1340">
        <f t="shared" si="231"/>
        <v>0</v>
      </c>
      <c r="U1340">
        <f>IF(J1340="CHECK",1,0)</f>
        <v>0</v>
      </c>
    </row>
    <row r="1341" spans="2:21" x14ac:dyDescent="0.25">
      <c r="B1341" s="84">
        <f t="shared" si="221"/>
        <v>0</v>
      </c>
      <c r="D1341" t="e">
        <f t="shared" si="222"/>
        <v>#N/A</v>
      </c>
      <c r="E1341" s="85"/>
      <c r="F1341"/>
      <c r="I1341" s="84" t="e">
        <f t="shared" si="223"/>
        <v>#DIV/0!</v>
      </c>
      <c r="J1341" s="84" t="str">
        <f t="shared" si="224"/>
        <v>NONE</v>
      </c>
      <c r="K1341" s="84"/>
      <c r="L1341" s="83">
        <f t="shared" si="225"/>
        <v>0</v>
      </c>
      <c r="M1341" s="82" t="str">
        <f t="shared" si="226"/>
        <v/>
      </c>
      <c r="N1341">
        <f t="shared" si="227"/>
        <v>0</v>
      </c>
      <c r="O1341">
        <f t="shared" si="228"/>
        <v>0</v>
      </c>
      <c r="Q1341" t="e">
        <f t="shared" si="229"/>
        <v>#DIV/0!</v>
      </c>
      <c r="R1341" s="80" t="e">
        <f t="shared" si="230"/>
        <v>#DIV/0!</v>
      </c>
      <c r="S1341">
        <f t="shared" si="231"/>
        <v>0</v>
      </c>
    </row>
    <row r="1342" spans="2:21" x14ac:dyDescent="0.25">
      <c r="B1342" s="84">
        <f t="shared" si="221"/>
        <v>0</v>
      </c>
      <c r="D1342" t="e">
        <f t="shared" si="222"/>
        <v>#N/A</v>
      </c>
      <c r="E1342" s="85"/>
      <c r="F1342"/>
      <c r="I1342" s="84" t="e">
        <f t="shared" si="223"/>
        <v>#DIV/0!</v>
      </c>
      <c r="J1342" s="84" t="str">
        <f t="shared" si="224"/>
        <v>NONE</v>
      </c>
      <c r="K1342" s="84"/>
      <c r="L1342" s="83">
        <f t="shared" si="225"/>
        <v>0</v>
      </c>
      <c r="M1342" s="82" t="str">
        <f t="shared" si="226"/>
        <v/>
      </c>
      <c r="N1342">
        <f t="shared" si="227"/>
        <v>0</v>
      </c>
      <c r="O1342">
        <f t="shared" si="228"/>
        <v>0</v>
      </c>
      <c r="Q1342" t="e">
        <f t="shared" si="229"/>
        <v>#DIV/0!</v>
      </c>
      <c r="R1342" s="80" t="e">
        <f t="shared" si="230"/>
        <v>#DIV/0!</v>
      </c>
      <c r="S1342">
        <f t="shared" si="231"/>
        <v>0</v>
      </c>
    </row>
    <row r="1343" spans="2:21" x14ac:dyDescent="0.25">
      <c r="B1343" s="84">
        <f t="shared" si="221"/>
        <v>0</v>
      </c>
      <c r="D1343" t="e">
        <f t="shared" si="222"/>
        <v>#N/A</v>
      </c>
      <c r="E1343" s="85"/>
      <c r="F1343"/>
      <c r="I1343" s="84" t="e">
        <f t="shared" si="223"/>
        <v>#DIV/0!</v>
      </c>
      <c r="J1343" s="84" t="str">
        <f t="shared" si="224"/>
        <v>NONE</v>
      </c>
      <c r="K1343" s="84"/>
      <c r="L1343" s="83">
        <f t="shared" si="225"/>
        <v>0</v>
      </c>
      <c r="M1343" s="82" t="str">
        <f t="shared" si="226"/>
        <v/>
      </c>
      <c r="N1343">
        <f t="shared" si="227"/>
        <v>0</v>
      </c>
      <c r="O1343">
        <f t="shared" si="228"/>
        <v>0</v>
      </c>
      <c r="Q1343" t="e">
        <f t="shared" si="229"/>
        <v>#DIV/0!</v>
      </c>
      <c r="R1343" s="80" t="e">
        <f t="shared" si="230"/>
        <v>#DIV/0!</v>
      </c>
      <c r="S1343">
        <f t="shared" si="231"/>
        <v>0</v>
      </c>
    </row>
    <row r="1344" spans="2:21" x14ac:dyDescent="0.25">
      <c r="B1344" s="84">
        <f t="shared" si="221"/>
        <v>0</v>
      </c>
      <c r="D1344" t="e">
        <f t="shared" si="222"/>
        <v>#N/A</v>
      </c>
      <c r="E1344" s="85"/>
      <c r="F1344"/>
      <c r="I1344" s="84" t="e">
        <f t="shared" si="223"/>
        <v>#DIV/0!</v>
      </c>
      <c r="J1344" s="84" t="str">
        <f t="shared" si="224"/>
        <v>NONE</v>
      </c>
      <c r="K1344" s="84"/>
      <c r="L1344" s="83">
        <f t="shared" si="225"/>
        <v>0</v>
      </c>
      <c r="M1344" s="82" t="str">
        <f t="shared" si="226"/>
        <v/>
      </c>
      <c r="N1344">
        <f t="shared" si="227"/>
        <v>0</v>
      </c>
      <c r="O1344">
        <f t="shared" si="228"/>
        <v>0</v>
      </c>
      <c r="Q1344" t="e">
        <f t="shared" si="229"/>
        <v>#DIV/0!</v>
      </c>
      <c r="R1344" s="80" t="e">
        <f t="shared" si="230"/>
        <v>#DIV/0!</v>
      </c>
      <c r="S1344">
        <f t="shared" si="231"/>
        <v>0</v>
      </c>
      <c r="U1344">
        <f>IF(J1344="CHECK",1,0)</f>
        <v>0</v>
      </c>
    </row>
    <row r="1345" spans="2:21" x14ac:dyDescent="0.25">
      <c r="B1345" s="84">
        <f t="shared" si="221"/>
        <v>0</v>
      </c>
      <c r="D1345" t="e">
        <f t="shared" si="222"/>
        <v>#N/A</v>
      </c>
      <c r="E1345" s="85"/>
      <c r="F1345"/>
      <c r="I1345" s="84" t="e">
        <f t="shared" si="223"/>
        <v>#DIV/0!</v>
      </c>
      <c r="J1345" s="84" t="str">
        <f t="shared" si="224"/>
        <v>NONE</v>
      </c>
      <c r="K1345" s="84"/>
      <c r="L1345" s="83">
        <f t="shared" si="225"/>
        <v>0</v>
      </c>
      <c r="M1345" s="82" t="str">
        <f t="shared" si="226"/>
        <v/>
      </c>
      <c r="N1345">
        <f t="shared" si="227"/>
        <v>0</v>
      </c>
      <c r="O1345">
        <f t="shared" si="228"/>
        <v>0</v>
      </c>
      <c r="Q1345" t="e">
        <f t="shared" si="229"/>
        <v>#DIV/0!</v>
      </c>
      <c r="R1345" s="80" t="e">
        <f t="shared" si="230"/>
        <v>#DIV/0!</v>
      </c>
      <c r="S1345">
        <f t="shared" si="231"/>
        <v>0</v>
      </c>
      <c r="U1345">
        <f>IF(J1345="CHECK",1,0)</f>
        <v>0</v>
      </c>
    </row>
    <row r="1346" spans="2:21" x14ac:dyDescent="0.25">
      <c r="B1346" s="84">
        <f t="shared" si="221"/>
        <v>0</v>
      </c>
      <c r="D1346" t="e">
        <f t="shared" si="222"/>
        <v>#N/A</v>
      </c>
      <c r="E1346" s="85"/>
      <c r="F1346"/>
      <c r="I1346" s="84" t="e">
        <f t="shared" si="223"/>
        <v>#DIV/0!</v>
      </c>
      <c r="J1346" s="84" t="str">
        <f t="shared" si="224"/>
        <v>NONE</v>
      </c>
      <c r="K1346" s="84"/>
      <c r="L1346" s="83">
        <f t="shared" si="225"/>
        <v>0</v>
      </c>
      <c r="M1346" s="82" t="str">
        <f t="shared" si="226"/>
        <v/>
      </c>
      <c r="N1346">
        <f t="shared" si="227"/>
        <v>0</v>
      </c>
      <c r="O1346">
        <f t="shared" si="228"/>
        <v>0</v>
      </c>
      <c r="Q1346" t="e">
        <f t="shared" si="229"/>
        <v>#DIV/0!</v>
      </c>
      <c r="R1346" s="80" t="e">
        <f t="shared" si="230"/>
        <v>#DIV/0!</v>
      </c>
      <c r="S1346">
        <f t="shared" si="231"/>
        <v>0</v>
      </c>
    </row>
    <row r="1347" spans="2:21" x14ac:dyDescent="0.25">
      <c r="B1347" s="84">
        <f t="shared" ref="B1347:B1410" si="232">ROUND(L1347,3)</f>
        <v>0</v>
      </c>
      <c r="D1347" t="e">
        <f t="shared" ref="D1347:D1410" si="233">ROUND(IF(F1347=4,IF(C1347&gt;10,(1*$Y$6+2*$Y$7+7*$Y$8+(C1347-10)*$Y$9)/C1347,IF(C1347&gt;3,(1*$Y$6+2*$Y$7+(C1347-3)*$Y$8)/C1347,IF(C1347&gt;1,(1*$Y$6+(C1347-1)*$Y$7)/C1347,$Y$6))),VLOOKUP(F1347,$W$3:$Y$11,3,FALSE)),2)</f>
        <v>#N/A</v>
      </c>
      <c r="E1347" s="85"/>
      <c r="F1347"/>
      <c r="I1347" s="84" t="e">
        <f t="shared" ref="I1347:I1410" si="234">ROUND(H1347/G1347,3)</f>
        <v>#DIV/0!</v>
      </c>
      <c r="J1347" s="84" t="str">
        <f t="shared" ref="J1347:J1410" si="235">IF(C1347=0,"NONE",IF(B1347&gt;C1347,"CHECK",""))</f>
        <v>NONE</v>
      </c>
      <c r="K1347" s="84"/>
      <c r="L1347" s="83">
        <f t="shared" ref="L1347:L1410" si="236">IF(C1347=0,H1347,IF(AND(2&lt;G1347,G1347&lt;15),IF(ABS(G1347-C1347)&gt;2,H1347,IF(I1347=1,I1347*C1347,IF(H1347&lt;C1347,H1347,I1347*C1347))),IF(G1347&lt;2,IF(AND(ABS(G1347-C1347)/G1347&gt;=0.4,ABS(G1347-C1347)&gt;=0.2),H1347,I1347*C1347),IF(ABS(G1347-C1347)/G1347&gt;0.15,H1347,IF(I1347=1,I1347*C1347,IF(H1347&lt;C1347,H1347,I1347*C1347))))))</f>
        <v>0</v>
      </c>
      <c r="M1347" s="82" t="str">
        <f t="shared" ref="M1347:M1410" si="237">IF(LEFT(RIGHT(A1347,6),1)= "9", "PERSONAL PROPERTY", "")</f>
        <v/>
      </c>
      <c r="N1347">
        <f t="shared" ref="N1347:N1410" si="238">IF(B1347&gt;C1347,1,0)</f>
        <v>0</v>
      </c>
      <c r="O1347">
        <f t="shared" ref="O1347:O1410" si="239">ABS(B1347-H1347)</f>
        <v>0</v>
      </c>
      <c r="Q1347" t="e">
        <f t="shared" ref="Q1347:Q1410" si="240">IF(ABS(C1347-G1347)/G1347&gt;0.1,1,0)</f>
        <v>#DIV/0!</v>
      </c>
      <c r="R1347" s="80" t="e">
        <f t="shared" ref="R1347:R1410" si="241">ABS(C1347-G1347)/G1347</f>
        <v>#DIV/0!</v>
      </c>
      <c r="S1347">
        <f t="shared" ref="S1347:S1410" si="242">ABS(C1347-G1347)</f>
        <v>0</v>
      </c>
    </row>
    <row r="1348" spans="2:21" x14ac:dyDescent="0.25">
      <c r="B1348" s="84">
        <f t="shared" si="232"/>
        <v>0</v>
      </c>
      <c r="D1348" t="e">
        <f t="shared" si="233"/>
        <v>#N/A</v>
      </c>
      <c r="E1348" s="85"/>
      <c r="F1348"/>
      <c r="I1348" s="84" t="e">
        <f t="shared" si="234"/>
        <v>#DIV/0!</v>
      </c>
      <c r="J1348" s="84" t="str">
        <f t="shared" si="235"/>
        <v>NONE</v>
      </c>
      <c r="K1348" s="84"/>
      <c r="L1348" s="83">
        <f t="shared" si="236"/>
        <v>0</v>
      </c>
      <c r="M1348" s="82" t="str">
        <f t="shared" si="237"/>
        <v/>
      </c>
      <c r="N1348">
        <f t="shared" si="238"/>
        <v>0</v>
      </c>
      <c r="O1348">
        <f t="shared" si="239"/>
        <v>0</v>
      </c>
      <c r="Q1348" t="e">
        <f t="shared" si="240"/>
        <v>#DIV/0!</v>
      </c>
      <c r="R1348" s="80" t="e">
        <f t="shared" si="241"/>
        <v>#DIV/0!</v>
      </c>
      <c r="S1348">
        <f t="shared" si="242"/>
        <v>0</v>
      </c>
    </row>
    <row r="1349" spans="2:21" x14ac:dyDescent="0.25">
      <c r="B1349" s="84">
        <f t="shared" si="232"/>
        <v>0</v>
      </c>
      <c r="D1349" t="e">
        <f t="shared" si="233"/>
        <v>#N/A</v>
      </c>
      <c r="E1349" s="85"/>
      <c r="F1349"/>
      <c r="I1349" s="84" t="e">
        <f t="shared" si="234"/>
        <v>#DIV/0!</v>
      </c>
      <c r="J1349" s="84" t="str">
        <f t="shared" si="235"/>
        <v>NONE</v>
      </c>
      <c r="K1349" s="84"/>
      <c r="L1349" s="83">
        <f t="shared" si="236"/>
        <v>0</v>
      </c>
      <c r="M1349" s="82" t="str">
        <f t="shared" si="237"/>
        <v/>
      </c>
      <c r="N1349">
        <f t="shared" si="238"/>
        <v>0</v>
      </c>
      <c r="O1349">
        <f t="shared" si="239"/>
        <v>0</v>
      </c>
      <c r="Q1349" t="e">
        <f t="shared" si="240"/>
        <v>#DIV/0!</v>
      </c>
      <c r="R1349" s="80" t="e">
        <f t="shared" si="241"/>
        <v>#DIV/0!</v>
      </c>
      <c r="S1349">
        <f t="shared" si="242"/>
        <v>0</v>
      </c>
      <c r="U1349">
        <f>IF(J1349="CHECK",1,0)</f>
        <v>0</v>
      </c>
    </row>
    <row r="1350" spans="2:21" x14ac:dyDescent="0.25">
      <c r="B1350" s="84">
        <f t="shared" si="232"/>
        <v>0</v>
      </c>
      <c r="D1350" t="e">
        <f t="shared" si="233"/>
        <v>#N/A</v>
      </c>
      <c r="E1350" s="85"/>
      <c r="F1350"/>
      <c r="I1350" s="84" t="e">
        <f t="shared" si="234"/>
        <v>#DIV/0!</v>
      </c>
      <c r="J1350" s="84" t="str">
        <f t="shared" si="235"/>
        <v>NONE</v>
      </c>
      <c r="K1350" s="84"/>
      <c r="L1350" s="83">
        <f t="shared" si="236"/>
        <v>0</v>
      </c>
      <c r="M1350" s="82" t="str">
        <f t="shared" si="237"/>
        <v/>
      </c>
      <c r="N1350">
        <f t="shared" si="238"/>
        <v>0</v>
      </c>
      <c r="O1350">
        <f t="shared" si="239"/>
        <v>0</v>
      </c>
      <c r="Q1350" t="e">
        <f t="shared" si="240"/>
        <v>#DIV/0!</v>
      </c>
      <c r="R1350" s="80" t="e">
        <f t="shared" si="241"/>
        <v>#DIV/0!</v>
      </c>
      <c r="S1350">
        <f t="shared" si="242"/>
        <v>0</v>
      </c>
      <c r="U1350">
        <f>IF(J1350="CHECK",1,0)</f>
        <v>0</v>
      </c>
    </row>
    <row r="1351" spans="2:21" x14ac:dyDescent="0.25">
      <c r="B1351" s="84">
        <f t="shared" si="232"/>
        <v>0</v>
      </c>
      <c r="D1351" t="e">
        <f t="shared" si="233"/>
        <v>#N/A</v>
      </c>
      <c r="E1351" s="85"/>
      <c r="F1351"/>
      <c r="I1351" s="84" t="e">
        <f t="shared" si="234"/>
        <v>#DIV/0!</v>
      </c>
      <c r="J1351" s="84" t="str">
        <f t="shared" si="235"/>
        <v>NONE</v>
      </c>
      <c r="K1351" s="84"/>
      <c r="L1351" s="83">
        <f t="shared" si="236"/>
        <v>0</v>
      </c>
      <c r="M1351" s="82" t="str">
        <f t="shared" si="237"/>
        <v/>
      </c>
      <c r="N1351">
        <f t="shared" si="238"/>
        <v>0</v>
      </c>
      <c r="O1351">
        <f t="shared" si="239"/>
        <v>0</v>
      </c>
      <c r="Q1351" t="e">
        <f t="shared" si="240"/>
        <v>#DIV/0!</v>
      </c>
      <c r="R1351" s="80" t="e">
        <f t="shared" si="241"/>
        <v>#DIV/0!</v>
      </c>
      <c r="S1351">
        <f t="shared" si="242"/>
        <v>0</v>
      </c>
      <c r="U1351">
        <f>IF(J1351="CHECK",1,0)</f>
        <v>0</v>
      </c>
    </row>
    <row r="1352" spans="2:21" x14ac:dyDescent="0.25">
      <c r="B1352" s="84">
        <f t="shared" si="232"/>
        <v>0</v>
      </c>
      <c r="D1352" t="e">
        <f t="shared" si="233"/>
        <v>#N/A</v>
      </c>
      <c r="E1352" s="85"/>
      <c r="F1352"/>
      <c r="I1352" s="84" t="e">
        <f t="shared" si="234"/>
        <v>#DIV/0!</v>
      </c>
      <c r="J1352" s="84" t="str">
        <f t="shared" si="235"/>
        <v>NONE</v>
      </c>
      <c r="K1352" s="84"/>
      <c r="L1352" s="83">
        <f t="shared" si="236"/>
        <v>0</v>
      </c>
      <c r="M1352" s="82" t="str">
        <f t="shared" si="237"/>
        <v/>
      </c>
      <c r="N1352">
        <f t="shared" si="238"/>
        <v>0</v>
      </c>
      <c r="O1352">
        <f t="shared" si="239"/>
        <v>0</v>
      </c>
      <c r="Q1352" t="e">
        <f t="shared" si="240"/>
        <v>#DIV/0!</v>
      </c>
      <c r="R1352" s="80" t="e">
        <f t="shared" si="241"/>
        <v>#DIV/0!</v>
      </c>
      <c r="S1352">
        <f t="shared" si="242"/>
        <v>0</v>
      </c>
    </row>
    <row r="1353" spans="2:21" x14ac:dyDescent="0.25">
      <c r="B1353" s="84">
        <f t="shared" si="232"/>
        <v>0</v>
      </c>
      <c r="D1353" t="e">
        <f t="shared" si="233"/>
        <v>#N/A</v>
      </c>
      <c r="E1353" s="85"/>
      <c r="F1353"/>
      <c r="I1353" s="84" t="e">
        <f t="shared" si="234"/>
        <v>#DIV/0!</v>
      </c>
      <c r="J1353" s="84" t="str">
        <f t="shared" si="235"/>
        <v>NONE</v>
      </c>
      <c r="K1353" s="84"/>
      <c r="L1353" s="83">
        <f t="shared" si="236"/>
        <v>0</v>
      </c>
      <c r="M1353" s="82" t="str">
        <f t="shared" si="237"/>
        <v/>
      </c>
      <c r="N1353">
        <f t="shared" si="238"/>
        <v>0</v>
      </c>
      <c r="O1353">
        <f t="shared" si="239"/>
        <v>0</v>
      </c>
      <c r="Q1353" t="e">
        <f t="shared" si="240"/>
        <v>#DIV/0!</v>
      </c>
      <c r="R1353" s="80" t="e">
        <f t="shared" si="241"/>
        <v>#DIV/0!</v>
      </c>
      <c r="S1353">
        <f t="shared" si="242"/>
        <v>0</v>
      </c>
      <c r="U1353">
        <f>IF(J1353="CHECK",1,0)</f>
        <v>0</v>
      </c>
    </row>
    <row r="1354" spans="2:21" x14ac:dyDescent="0.25">
      <c r="B1354" s="84">
        <f t="shared" si="232"/>
        <v>0</v>
      </c>
      <c r="D1354" t="e">
        <f t="shared" si="233"/>
        <v>#N/A</v>
      </c>
      <c r="E1354" s="85"/>
      <c r="F1354"/>
      <c r="I1354" s="84" t="e">
        <f t="shared" si="234"/>
        <v>#DIV/0!</v>
      </c>
      <c r="J1354" s="84" t="str">
        <f t="shared" si="235"/>
        <v>NONE</v>
      </c>
      <c r="K1354" s="84"/>
      <c r="L1354" s="83">
        <f t="shared" si="236"/>
        <v>0</v>
      </c>
      <c r="M1354" s="82" t="str">
        <f t="shared" si="237"/>
        <v/>
      </c>
      <c r="N1354">
        <f t="shared" si="238"/>
        <v>0</v>
      </c>
      <c r="O1354">
        <f t="shared" si="239"/>
        <v>0</v>
      </c>
      <c r="Q1354" t="e">
        <f t="shared" si="240"/>
        <v>#DIV/0!</v>
      </c>
      <c r="R1354" s="80" t="e">
        <f t="shared" si="241"/>
        <v>#DIV/0!</v>
      </c>
      <c r="S1354">
        <f t="shared" si="242"/>
        <v>0</v>
      </c>
      <c r="U1354">
        <f>IF(J1354="CHECK",1,0)</f>
        <v>0</v>
      </c>
    </row>
    <row r="1355" spans="2:21" x14ac:dyDescent="0.25">
      <c r="B1355" s="84">
        <f t="shared" si="232"/>
        <v>0</v>
      </c>
      <c r="D1355" t="e">
        <f t="shared" si="233"/>
        <v>#N/A</v>
      </c>
      <c r="E1355" s="85"/>
      <c r="F1355"/>
      <c r="I1355" s="84" t="e">
        <f t="shared" si="234"/>
        <v>#DIV/0!</v>
      </c>
      <c r="J1355" s="84" t="str">
        <f t="shared" si="235"/>
        <v>NONE</v>
      </c>
      <c r="K1355" s="84"/>
      <c r="L1355" s="83">
        <f t="shared" si="236"/>
        <v>0</v>
      </c>
      <c r="M1355" s="82" t="str">
        <f t="shared" si="237"/>
        <v/>
      </c>
      <c r="N1355">
        <f t="shared" si="238"/>
        <v>0</v>
      </c>
      <c r="O1355">
        <f t="shared" si="239"/>
        <v>0</v>
      </c>
      <c r="Q1355" t="e">
        <f t="shared" si="240"/>
        <v>#DIV/0!</v>
      </c>
      <c r="R1355" s="80" t="e">
        <f t="shared" si="241"/>
        <v>#DIV/0!</v>
      </c>
      <c r="S1355">
        <f t="shared" si="242"/>
        <v>0</v>
      </c>
    </row>
    <row r="1356" spans="2:21" x14ac:dyDescent="0.25">
      <c r="B1356" s="84">
        <f t="shared" si="232"/>
        <v>0</v>
      </c>
      <c r="D1356" t="e">
        <f t="shared" si="233"/>
        <v>#N/A</v>
      </c>
      <c r="E1356" s="85"/>
      <c r="F1356"/>
      <c r="I1356" s="84" t="e">
        <f t="shared" si="234"/>
        <v>#DIV/0!</v>
      </c>
      <c r="J1356" s="84" t="str">
        <f t="shared" si="235"/>
        <v>NONE</v>
      </c>
      <c r="K1356" s="84"/>
      <c r="L1356" s="83">
        <f t="shared" si="236"/>
        <v>0</v>
      </c>
      <c r="M1356" s="82" t="str">
        <f t="shared" si="237"/>
        <v/>
      </c>
      <c r="N1356">
        <f t="shared" si="238"/>
        <v>0</v>
      </c>
      <c r="O1356">
        <f t="shared" si="239"/>
        <v>0</v>
      </c>
      <c r="Q1356" t="e">
        <f t="shared" si="240"/>
        <v>#DIV/0!</v>
      </c>
      <c r="R1356" s="80" t="e">
        <f t="shared" si="241"/>
        <v>#DIV/0!</v>
      </c>
      <c r="S1356">
        <f t="shared" si="242"/>
        <v>0</v>
      </c>
    </row>
    <row r="1357" spans="2:21" x14ac:dyDescent="0.25">
      <c r="B1357" s="84">
        <f t="shared" si="232"/>
        <v>0</v>
      </c>
      <c r="D1357" t="e">
        <f t="shared" si="233"/>
        <v>#N/A</v>
      </c>
      <c r="E1357" s="85"/>
      <c r="F1357"/>
      <c r="I1357" s="84" t="e">
        <f t="shared" si="234"/>
        <v>#DIV/0!</v>
      </c>
      <c r="J1357" s="84" t="str">
        <f t="shared" si="235"/>
        <v>NONE</v>
      </c>
      <c r="K1357" s="84"/>
      <c r="L1357" s="83">
        <f t="shared" si="236"/>
        <v>0</v>
      </c>
      <c r="M1357" s="82" t="str">
        <f t="shared" si="237"/>
        <v/>
      </c>
      <c r="N1357">
        <f t="shared" si="238"/>
        <v>0</v>
      </c>
      <c r="O1357">
        <f t="shared" si="239"/>
        <v>0</v>
      </c>
      <c r="Q1357" t="e">
        <f t="shared" si="240"/>
        <v>#DIV/0!</v>
      </c>
      <c r="R1357" s="80" t="e">
        <f t="shared" si="241"/>
        <v>#DIV/0!</v>
      </c>
      <c r="S1357">
        <f t="shared" si="242"/>
        <v>0</v>
      </c>
    </row>
    <row r="1358" spans="2:21" x14ac:dyDescent="0.25">
      <c r="B1358" s="84">
        <f t="shared" si="232"/>
        <v>0</v>
      </c>
      <c r="D1358" t="e">
        <f t="shared" si="233"/>
        <v>#N/A</v>
      </c>
      <c r="E1358" s="85"/>
      <c r="F1358"/>
      <c r="I1358" s="84" t="e">
        <f t="shared" si="234"/>
        <v>#DIV/0!</v>
      </c>
      <c r="J1358" s="84" t="str">
        <f t="shared" si="235"/>
        <v>NONE</v>
      </c>
      <c r="K1358" s="84"/>
      <c r="L1358" s="83">
        <f t="shared" si="236"/>
        <v>0</v>
      </c>
      <c r="M1358" s="82" t="str">
        <f t="shared" si="237"/>
        <v/>
      </c>
      <c r="N1358">
        <f t="shared" si="238"/>
        <v>0</v>
      </c>
      <c r="O1358">
        <f t="shared" si="239"/>
        <v>0</v>
      </c>
      <c r="Q1358" t="e">
        <f t="shared" si="240"/>
        <v>#DIV/0!</v>
      </c>
      <c r="R1358" s="80" t="e">
        <f t="shared" si="241"/>
        <v>#DIV/0!</v>
      </c>
      <c r="S1358">
        <f t="shared" si="242"/>
        <v>0</v>
      </c>
    </row>
    <row r="1359" spans="2:21" x14ac:dyDescent="0.25">
      <c r="B1359" s="84">
        <f t="shared" si="232"/>
        <v>0</v>
      </c>
      <c r="D1359" t="e">
        <f t="shared" si="233"/>
        <v>#N/A</v>
      </c>
      <c r="E1359" s="85"/>
      <c r="F1359"/>
      <c r="I1359" s="84" t="e">
        <f t="shared" si="234"/>
        <v>#DIV/0!</v>
      </c>
      <c r="J1359" s="84" t="str">
        <f t="shared" si="235"/>
        <v>NONE</v>
      </c>
      <c r="K1359" s="84"/>
      <c r="L1359" s="83">
        <f t="shared" si="236"/>
        <v>0</v>
      </c>
      <c r="M1359" s="82" t="str">
        <f t="shared" si="237"/>
        <v/>
      </c>
      <c r="N1359">
        <f t="shared" si="238"/>
        <v>0</v>
      </c>
      <c r="O1359">
        <f t="shared" si="239"/>
        <v>0</v>
      </c>
      <c r="Q1359" t="e">
        <f t="shared" si="240"/>
        <v>#DIV/0!</v>
      </c>
      <c r="R1359" s="80" t="e">
        <f t="shared" si="241"/>
        <v>#DIV/0!</v>
      </c>
      <c r="S1359">
        <f t="shared" si="242"/>
        <v>0</v>
      </c>
    </row>
    <row r="1360" spans="2:21" x14ac:dyDescent="0.25">
      <c r="B1360" s="84">
        <f t="shared" si="232"/>
        <v>0</v>
      </c>
      <c r="D1360" t="e">
        <f t="shared" si="233"/>
        <v>#N/A</v>
      </c>
      <c r="E1360" s="85"/>
      <c r="F1360"/>
      <c r="I1360" s="84" t="e">
        <f t="shared" si="234"/>
        <v>#DIV/0!</v>
      </c>
      <c r="J1360" s="84" t="str">
        <f t="shared" si="235"/>
        <v>NONE</v>
      </c>
      <c r="K1360" s="84"/>
      <c r="L1360" s="83">
        <f t="shared" si="236"/>
        <v>0</v>
      </c>
      <c r="M1360" s="82" t="str">
        <f t="shared" si="237"/>
        <v/>
      </c>
      <c r="N1360">
        <f t="shared" si="238"/>
        <v>0</v>
      </c>
      <c r="O1360">
        <f t="shared" si="239"/>
        <v>0</v>
      </c>
      <c r="Q1360" t="e">
        <f t="shared" si="240"/>
        <v>#DIV/0!</v>
      </c>
      <c r="R1360" s="80" t="e">
        <f t="shared" si="241"/>
        <v>#DIV/0!</v>
      </c>
      <c r="S1360">
        <f t="shared" si="242"/>
        <v>0</v>
      </c>
      <c r="U1360">
        <f>IF(J1360="CHECK",1,0)</f>
        <v>0</v>
      </c>
    </row>
    <row r="1361" spans="2:21" x14ac:dyDescent="0.25">
      <c r="B1361" s="84">
        <f t="shared" si="232"/>
        <v>0</v>
      </c>
      <c r="D1361" t="e">
        <f t="shared" si="233"/>
        <v>#N/A</v>
      </c>
      <c r="E1361" s="85"/>
      <c r="F1361"/>
      <c r="I1361" s="84" t="e">
        <f t="shared" si="234"/>
        <v>#DIV/0!</v>
      </c>
      <c r="J1361" s="84" t="str">
        <f t="shared" si="235"/>
        <v>NONE</v>
      </c>
      <c r="K1361" s="84"/>
      <c r="L1361" s="83">
        <f t="shared" si="236"/>
        <v>0</v>
      </c>
      <c r="M1361" s="82" t="str">
        <f t="shared" si="237"/>
        <v/>
      </c>
      <c r="N1361">
        <f t="shared" si="238"/>
        <v>0</v>
      </c>
      <c r="O1361">
        <f t="shared" si="239"/>
        <v>0</v>
      </c>
      <c r="Q1361" t="e">
        <f t="shared" si="240"/>
        <v>#DIV/0!</v>
      </c>
      <c r="R1361" s="80" t="e">
        <f t="shared" si="241"/>
        <v>#DIV/0!</v>
      </c>
      <c r="S1361">
        <f t="shared" si="242"/>
        <v>0</v>
      </c>
    </row>
    <row r="1362" spans="2:21" x14ac:dyDescent="0.25">
      <c r="B1362" s="84">
        <f t="shared" si="232"/>
        <v>0</v>
      </c>
      <c r="D1362" t="e">
        <f t="shared" si="233"/>
        <v>#N/A</v>
      </c>
      <c r="E1362" s="85"/>
      <c r="F1362"/>
      <c r="I1362" s="84" t="e">
        <f t="shared" si="234"/>
        <v>#DIV/0!</v>
      </c>
      <c r="J1362" s="84" t="str">
        <f t="shared" si="235"/>
        <v>NONE</v>
      </c>
      <c r="K1362" s="84"/>
      <c r="L1362" s="83">
        <f t="shared" si="236"/>
        <v>0</v>
      </c>
      <c r="M1362" s="82" t="str">
        <f t="shared" si="237"/>
        <v/>
      </c>
      <c r="N1362">
        <f t="shared" si="238"/>
        <v>0</v>
      </c>
      <c r="O1362">
        <f t="shared" si="239"/>
        <v>0</v>
      </c>
      <c r="Q1362" t="e">
        <f t="shared" si="240"/>
        <v>#DIV/0!</v>
      </c>
      <c r="R1362" s="80" t="e">
        <f t="shared" si="241"/>
        <v>#DIV/0!</v>
      </c>
      <c r="S1362">
        <f t="shared" si="242"/>
        <v>0</v>
      </c>
    </row>
    <row r="1363" spans="2:21" x14ac:dyDescent="0.25">
      <c r="B1363" s="84">
        <f t="shared" si="232"/>
        <v>0</v>
      </c>
      <c r="D1363" t="e">
        <f t="shared" si="233"/>
        <v>#N/A</v>
      </c>
      <c r="E1363" s="85"/>
      <c r="F1363"/>
      <c r="I1363" s="84" t="e">
        <f t="shared" si="234"/>
        <v>#DIV/0!</v>
      </c>
      <c r="J1363" s="84" t="str">
        <f t="shared" si="235"/>
        <v>NONE</v>
      </c>
      <c r="K1363" s="84"/>
      <c r="L1363" s="83">
        <f t="shared" si="236"/>
        <v>0</v>
      </c>
      <c r="M1363" s="82" t="str">
        <f t="shared" si="237"/>
        <v/>
      </c>
      <c r="N1363">
        <f t="shared" si="238"/>
        <v>0</v>
      </c>
      <c r="O1363">
        <f t="shared" si="239"/>
        <v>0</v>
      </c>
      <c r="Q1363" t="e">
        <f t="shared" si="240"/>
        <v>#DIV/0!</v>
      </c>
      <c r="R1363" s="80" t="e">
        <f t="shared" si="241"/>
        <v>#DIV/0!</v>
      </c>
      <c r="S1363">
        <f t="shared" si="242"/>
        <v>0</v>
      </c>
      <c r="U1363">
        <f>IF(J1363="CHECK",1,0)</f>
        <v>0</v>
      </c>
    </row>
    <row r="1364" spans="2:21" x14ac:dyDescent="0.25">
      <c r="B1364" s="84">
        <f t="shared" si="232"/>
        <v>0</v>
      </c>
      <c r="D1364" t="e">
        <f t="shared" si="233"/>
        <v>#N/A</v>
      </c>
      <c r="E1364" s="85"/>
      <c r="F1364"/>
      <c r="I1364" s="84" t="e">
        <f t="shared" si="234"/>
        <v>#DIV/0!</v>
      </c>
      <c r="J1364" s="84" t="str">
        <f t="shared" si="235"/>
        <v>NONE</v>
      </c>
      <c r="K1364" s="84"/>
      <c r="L1364" s="83">
        <f t="shared" si="236"/>
        <v>0</v>
      </c>
      <c r="M1364" s="82" t="str">
        <f t="shared" si="237"/>
        <v/>
      </c>
      <c r="N1364">
        <f t="shared" si="238"/>
        <v>0</v>
      </c>
      <c r="O1364">
        <f t="shared" si="239"/>
        <v>0</v>
      </c>
      <c r="Q1364" t="e">
        <f t="shared" si="240"/>
        <v>#DIV/0!</v>
      </c>
      <c r="R1364" s="80" t="e">
        <f t="shared" si="241"/>
        <v>#DIV/0!</v>
      </c>
      <c r="S1364">
        <f t="shared" si="242"/>
        <v>0</v>
      </c>
      <c r="U1364">
        <f>IF(J1364="CHECK",1,0)</f>
        <v>0</v>
      </c>
    </row>
    <row r="1365" spans="2:21" x14ac:dyDescent="0.25">
      <c r="B1365" s="84">
        <f t="shared" si="232"/>
        <v>0</v>
      </c>
      <c r="D1365" t="e">
        <f t="shared" si="233"/>
        <v>#N/A</v>
      </c>
      <c r="E1365" s="85"/>
      <c r="F1365"/>
      <c r="I1365" s="84" t="e">
        <f t="shared" si="234"/>
        <v>#DIV/0!</v>
      </c>
      <c r="J1365" s="84" t="str">
        <f t="shared" si="235"/>
        <v>NONE</v>
      </c>
      <c r="K1365" s="84"/>
      <c r="L1365" s="83">
        <f t="shared" si="236"/>
        <v>0</v>
      </c>
      <c r="M1365" s="82" t="str">
        <f t="shared" si="237"/>
        <v/>
      </c>
      <c r="N1365">
        <f t="shared" si="238"/>
        <v>0</v>
      </c>
      <c r="O1365">
        <f t="shared" si="239"/>
        <v>0</v>
      </c>
      <c r="Q1365" t="e">
        <f t="shared" si="240"/>
        <v>#DIV/0!</v>
      </c>
      <c r="R1365" s="80" t="e">
        <f t="shared" si="241"/>
        <v>#DIV/0!</v>
      </c>
      <c r="S1365">
        <f t="shared" si="242"/>
        <v>0</v>
      </c>
    </row>
    <row r="1366" spans="2:21" x14ac:dyDescent="0.25">
      <c r="B1366" s="84">
        <f t="shared" si="232"/>
        <v>0</v>
      </c>
      <c r="D1366" t="e">
        <f t="shared" si="233"/>
        <v>#N/A</v>
      </c>
      <c r="E1366" s="85"/>
      <c r="F1366"/>
      <c r="I1366" s="84" t="e">
        <f t="shared" si="234"/>
        <v>#DIV/0!</v>
      </c>
      <c r="J1366" s="84" t="str">
        <f t="shared" si="235"/>
        <v>NONE</v>
      </c>
      <c r="K1366" s="84"/>
      <c r="L1366" s="83">
        <f t="shared" si="236"/>
        <v>0</v>
      </c>
      <c r="M1366" s="82" t="str">
        <f t="shared" si="237"/>
        <v/>
      </c>
      <c r="N1366">
        <f t="shared" si="238"/>
        <v>0</v>
      </c>
      <c r="O1366">
        <f t="shared" si="239"/>
        <v>0</v>
      </c>
      <c r="Q1366" t="e">
        <f t="shared" si="240"/>
        <v>#DIV/0!</v>
      </c>
      <c r="R1366" s="80" t="e">
        <f t="shared" si="241"/>
        <v>#DIV/0!</v>
      </c>
      <c r="S1366">
        <f t="shared" si="242"/>
        <v>0</v>
      </c>
      <c r="U1366">
        <f>IF(J1366="CHECK",1,0)</f>
        <v>0</v>
      </c>
    </row>
    <row r="1367" spans="2:21" x14ac:dyDescent="0.25">
      <c r="B1367" s="84">
        <f t="shared" si="232"/>
        <v>0</v>
      </c>
      <c r="D1367" t="e">
        <f t="shared" si="233"/>
        <v>#N/A</v>
      </c>
      <c r="E1367" s="85"/>
      <c r="F1367"/>
      <c r="I1367" s="84" t="e">
        <f t="shared" si="234"/>
        <v>#DIV/0!</v>
      </c>
      <c r="J1367" s="84" t="str">
        <f t="shared" si="235"/>
        <v>NONE</v>
      </c>
      <c r="K1367" s="84"/>
      <c r="L1367" s="83">
        <f t="shared" si="236"/>
        <v>0</v>
      </c>
      <c r="M1367" s="82" t="str">
        <f t="shared" si="237"/>
        <v/>
      </c>
      <c r="N1367">
        <f t="shared" si="238"/>
        <v>0</v>
      </c>
      <c r="O1367">
        <f t="shared" si="239"/>
        <v>0</v>
      </c>
      <c r="Q1367" t="e">
        <f t="shared" si="240"/>
        <v>#DIV/0!</v>
      </c>
      <c r="R1367" s="80" t="e">
        <f t="shared" si="241"/>
        <v>#DIV/0!</v>
      </c>
      <c r="S1367">
        <f t="shared" si="242"/>
        <v>0</v>
      </c>
    </row>
    <row r="1368" spans="2:21" x14ac:dyDescent="0.25">
      <c r="B1368" s="84">
        <f t="shared" si="232"/>
        <v>0</v>
      </c>
      <c r="D1368" t="e">
        <f t="shared" si="233"/>
        <v>#N/A</v>
      </c>
      <c r="E1368" s="85"/>
      <c r="F1368"/>
      <c r="I1368" s="84" t="e">
        <f t="shared" si="234"/>
        <v>#DIV/0!</v>
      </c>
      <c r="J1368" s="84" t="str">
        <f t="shared" si="235"/>
        <v>NONE</v>
      </c>
      <c r="K1368" s="84"/>
      <c r="L1368" s="83">
        <f t="shared" si="236"/>
        <v>0</v>
      </c>
      <c r="M1368" s="82" t="str">
        <f t="shared" si="237"/>
        <v/>
      </c>
      <c r="N1368">
        <f t="shared" si="238"/>
        <v>0</v>
      </c>
      <c r="O1368">
        <f t="shared" si="239"/>
        <v>0</v>
      </c>
      <c r="Q1368" t="e">
        <f t="shared" si="240"/>
        <v>#DIV/0!</v>
      </c>
      <c r="R1368" s="80" t="e">
        <f t="shared" si="241"/>
        <v>#DIV/0!</v>
      </c>
      <c r="S1368">
        <f t="shared" si="242"/>
        <v>0</v>
      </c>
    </row>
    <row r="1369" spans="2:21" x14ac:dyDescent="0.25">
      <c r="B1369" s="84">
        <f t="shared" si="232"/>
        <v>0</v>
      </c>
      <c r="D1369" t="e">
        <f t="shared" si="233"/>
        <v>#N/A</v>
      </c>
      <c r="E1369" s="85"/>
      <c r="F1369"/>
      <c r="I1369" s="84" t="e">
        <f t="shared" si="234"/>
        <v>#DIV/0!</v>
      </c>
      <c r="J1369" s="84" t="str">
        <f t="shared" si="235"/>
        <v>NONE</v>
      </c>
      <c r="K1369" s="84"/>
      <c r="L1369" s="83">
        <f t="shared" si="236"/>
        <v>0</v>
      </c>
      <c r="M1369" s="82" t="str">
        <f t="shared" si="237"/>
        <v/>
      </c>
      <c r="N1369">
        <f t="shared" si="238"/>
        <v>0</v>
      </c>
      <c r="O1369">
        <f t="shared" si="239"/>
        <v>0</v>
      </c>
      <c r="Q1369" t="e">
        <f t="shared" si="240"/>
        <v>#DIV/0!</v>
      </c>
      <c r="R1369" s="80" t="e">
        <f t="shared" si="241"/>
        <v>#DIV/0!</v>
      </c>
      <c r="S1369">
        <f t="shared" si="242"/>
        <v>0</v>
      </c>
      <c r="U1369">
        <f>IF(J1369="CHECK",1,0)</f>
        <v>0</v>
      </c>
    </row>
    <row r="1370" spans="2:21" x14ac:dyDescent="0.25">
      <c r="B1370" s="84">
        <f t="shared" si="232"/>
        <v>0</v>
      </c>
      <c r="D1370" t="e">
        <f t="shared" si="233"/>
        <v>#N/A</v>
      </c>
      <c r="E1370" s="85"/>
      <c r="F1370"/>
      <c r="I1370" s="84" t="e">
        <f t="shared" si="234"/>
        <v>#DIV/0!</v>
      </c>
      <c r="J1370" s="84" t="str">
        <f t="shared" si="235"/>
        <v>NONE</v>
      </c>
      <c r="K1370" s="84"/>
      <c r="L1370" s="83">
        <f t="shared" si="236"/>
        <v>0</v>
      </c>
      <c r="M1370" s="82" t="str">
        <f t="shared" si="237"/>
        <v/>
      </c>
      <c r="N1370">
        <f t="shared" si="238"/>
        <v>0</v>
      </c>
      <c r="O1370">
        <f t="shared" si="239"/>
        <v>0</v>
      </c>
      <c r="Q1370" t="e">
        <f t="shared" si="240"/>
        <v>#DIV/0!</v>
      </c>
      <c r="R1370" s="80" t="e">
        <f t="shared" si="241"/>
        <v>#DIV/0!</v>
      </c>
      <c r="S1370">
        <f t="shared" si="242"/>
        <v>0</v>
      </c>
    </row>
    <row r="1371" spans="2:21" x14ac:dyDescent="0.25">
      <c r="B1371" s="84">
        <f t="shared" si="232"/>
        <v>0</v>
      </c>
      <c r="D1371" t="e">
        <f t="shared" si="233"/>
        <v>#N/A</v>
      </c>
      <c r="E1371" s="85"/>
      <c r="F1371"/>
      <c r="I1371" s="84" t="e">
        <f t="shared" si="234"/>
        <v>#DIV/0!</v>
      </c>
      <c r="J1371" s="84" t="str">
        <f t="shared" si="235"/>
        <v>NONE</v>
      </c>
      <c r="K1371" s="84"/>
      <c r="L1371" s="83">
        <f t="shared" si="236"/>
        <v>0</v>
      </c>
      <c r="M1371" s="82" t="str">
        <f t="shared" si="237"/>
        <v/>
      </c>
      <c r="N1371">
        <f t="shared" si="238"/>
        <v>0</v>
      </c>
      <c r="O1371">
        <f t="shared" si="239"/>
        <v>0</v>
      </c>
      <c r="Q1371" t="e">
        <f t="shared" si="240"/>
        <v>#DIV/0!</v>
      </c>
      <c r="R1371" s="80" t="e">
        <f t="shared" si="241"/>
        <v>#DIV/0!</v>
      </c>
      <c r="S1371">
        <f t="shared" si="242"/>
        <v>0</v>
      </c>
    </row>
    <row r="1372" spans="2:21" x14ac:dyDescent="0.25">
      <c r="B1372" s="84">
        <f t="shared" si="232"/>
        <v>0</v>
      </c>
      <c r="D1372" t="e">
        <f t="shared" si="233"/>
        <v>#N/A</v>
      </c>
      <c r="E1372" s="85"/>
      <c r="F1372"/>
      <c r="I1372" s="84" t="e">
        <f t="shared" si="234"/>
        <v>#DIV/0!</v>
      </c>
      <c r="J1372" s="84" t="str">
        <f t="shared" si="235"/>
        <v>NONE</v>
      </c>
      <c r="K1372" s="84"/>
      <c r="L1372" s="83">
        <f t="shared" si="236"/>
        <v>0</v>
      </c>
      <c r="M1372" s="82" t="str">
        <f t="shared" si="237"/>
        <v/>
      </c>
      <c r="N1372">
        <f t="shared" si="238"/>
        <v>0</v>
      </c>
      <c r="O1372">
        <f t="shared" si="239"/>
        <v>0</v>
      </c>
      <c r="Q1372" t="e">
        <f t="shared" si="240"/>
        <v>#DIV/0!</v>
      </c>
      <c r="R1372" s="80" t="e">
        <f t="shared" si="241"/>
        <v>#DIV/0!</v>
      </c>
      <c r="S1372">
        <f t="shared" si="242"/>
        <v>0</v>
      </c>
      <c r="U1372">
        <f>IF(J1372="CHECK",1,0)</f>
        <v>0</v>
      </c>
    </row>
    <row r="1373" spans="2:21" x14ac:dyDescent="0.25">
      <c r="B1373" s="84">
        <f t="shared" si="232"/>
        <v>0</v>
      </c>
      <c r="D1373" t="e">
        <f t="shared" si="233"/>
        <v>#N/A</v>
      </c>
      <c r="E1373" s="85"/>
      <c r="F1373"/>
      <c r="I1373" s="84" t="e">
        <f t="shared" si="234"/>
        <v>#DIV/0!</v>
      </c>
      <c r="J1373" s="84" t="str">
        <f t="shared" si="235"/>
        <v>NONE</v>
      </c>
      <c r="K1373" s="84"/>
      <c r="L1373" s="83">
        <f t="shared" si="236"/>
        <v>0</v>
      </c>
      <c r="M1373" s="82" t="str">
        <f t="shared" si="237"/>
        <v/>
      </c>
      <c r="N1373">
        <f t="shared" si="238"/>
        <v>0</v>
      </c>
      <c r="O1373">
        <f t="shared" si="239"/>
        <v>0</v>
      </c>
      <c r="Q1373" t="e">
        <f t="shared" si="240"/>
        <v>#DIV/0!</v>
      </c>
      <c r="R1373" s="80" t="e">
        <f t="shared" si="241"/>
        <v>#DIV/0!</v>
      </c>
      <c r="S1373">
        <f t="shared" si="242"/>
        <v>0</v>
      </c>
    </row>
    <row r="1374" spans="2:21" x14ac:dyDescent="0.25">
      <c r="B1374" s="84">
        <f t="shared" si="232"/>
        <v>0</v>
      </c>
      <c r="D1374" t="e">
        <f t="shared" si="233"/>
        <v>#N/A</v>
      </c>
      <c r="E1374" s="85"/>
      <c r="F1374"/>
      <c r="I1374" s="84" t="e">
        <f t="shared" si="234"/>
        <v>#DIV/0!</v>
      </c>
      <c r="J1374" s="84" t="str">
        <f t="shared" si="235"/>
        <v>NONE</v>
      </c>
      <c r="K1374" s="84"/>
      <c r="L1374" s="83">
        <f t="shared" si="236"/>
        <v>0</v>
      </c>
      <c r="M1374" s="82" t="str">
        <f t="shared" si="237"/>
        <v/>
      </c>
      <c r="N1374">
        <f t="shared" si="238"/>
        <v>0</v>
      </c>
      <c r="O1374">
        <f t="shared" si="239"/>
        <v>0</v>
      </c>
      <c r="Q1374" t="e">
        <f t="shared" si="240"/>
        <v>#DIV/0!</v>
      </c>
      <c r="R1374" s="80" t="e">
        <f t="shared" si="241"/>
        <v>#DIV/0!</v>
      </c>
      <c r="S1374">
        <f t="shared" si="242"/>
        <v>0</v>
      </c>
      <c r="U1374">
        <f>IF(J1374="CHECK",1,0)</f>
        <v>0</v>
      </c>
    </row>
    <row r="1375" spans="2:21" x14ac:dyDescent="0.25">
      <c r="B1375" s="84">
        <f t="shared" si="232"/>
        <v>0</v>
      </c>
      <c r="D1375" t="e">
        <f t="shared" si="233"/>
        <v>#N/A</v>
      </c>
      <c r="E1375" s="85"/>
      <c r="F1375"/>
      <c r="I1375" s="84" t="e">
        <f t="shared" si="234"/>
        <v>#DIV/0!</v>
      </c>
      <c r="J1375" s="84" t="str">
        <f t="shared" si="235"/>
        <v>NONE</v>
      </c>
      <c r="K1375" s="84"/>
      <c r="L1375" s="83">
        <f t="shared" si="236"/>
        <v>0</v>
      </c>
      <c r="M1375" s="82" t="str">
        <f t="shared" si="237"/>
        <v/>
      </c>
      <c r="N1375">
        <f t="shared" si="238"/>
        <v>0</v>
      </c>
      <c r="O1375">
        <f t="shared" si="239"/>
        <v>0</v>
      </c>
      <c r="Q1375" t="e">
        <f t="shared" si="240"/>
        <v>#DIV/0!</v>
      </c>
      <c r="R1375" s="80" t="e">
        <f t="shared" si="241"/>
        <v>#DIV/0!</v>
      </c>
      <c r="S1375">
        <f t="shared" si="242"/>
        <v>0</v>
      </c>
    </row>
    <row r="1376" spans="2:21" x14ac:dyDescent="0.25">
      <c r="B1376" s="84">
        <f t="shared" si="232"/>
        <v>0</v>
      </c>
      <c r="D1376" t="e">
        <f t="shared" si="233"/>
        <v>#N/A</v>
      </c>
      <c r="E1376" s="85"/>
      <c r="F1376"/>
      <c r="I1376" s="84" t="e">
        <f t="shared" si="234"/>
        <v>#DIV/0!</v>
      </c>
      <c r="J1376" s="84" t="str">
        <f t="shared" si="235"/>
        <v>NONE</v>
      </c>
      <c r="K1376" s="84"/>
      <c r="L1376" s="83">
        <f t="shared" si="236"/>
        <v>0</v>
      </c>
      <c r="M1376" s="82" t="str">
        <f t="shared" si="237"/>
        <v/>
      </c>
      <c r="N1376">
        <f t="shared" si="238"/>
        <v>0</v>
      </c>
      <c r="O1376">
        <f t="shared" si="239"/>
        <v>0</v>
      </c>
      <c r="Q1376" t="e">
        <f t="shared" si="240"/>
        <v>#DIV/0!</v>
      </c>
      <c r="R1376" s="80" t="e">
        <f t="shared" si="241"/>
        <v>#DIV/0!</v>
      </c>
      <c r="S1376">
        <f t="shared" si="242"/>
        <v>0</v>
      </c>
      <c r="U1376">
        <f>IF(J1376="CHECK",1,0)</f>
        <v>0</v>
      </c>
    </row>
    <row r="1377" spans="2:21" x14ac:dyDescent="0.25">
      <c r="B1377" s="84">
        <f t="shared" si="232"/>
        <v>0</v>
      </c>
      <c r="D1377" t="e">
        <f t="shared" si="233"/>
        <v>#N/A</v>
      </c>
      <c r="E1377" s="85"/>
      <c r="F1377"/>
      <c r="I1377" s="84" t="e">
        <f t="shared" si="234"/>
        <v>#DIV/0!</v>
      </c>
      <c r="J1377" s="84" t="str">
        <f t="shared" si="235"/>
        <v>NONE</v>
      </c>
      <c r="K1377" s="84"/>
      <c r="L1377" s="83">
        <f t="shared" si="236"/>
        <v>0</v>
      </c>
      <c r="M1377" s="82" t="str">
        <f t="shared" si="237"/>
        <v/>
      </c>
      <c r="N1377">
        <f t="shared" si="238"/>
        <v>0</v>
      </c>
      <c r="O1377">
        <f t="shared" si="239"/>
        <v>0</v>
      </c>
      <c r="Q1377" t="e">
        <f t="shared" si="240"/>
        <v>#DIV/0!</v>
      </c>
      <c r="R1377" s="80" t="e">
        <f t="shared" si="241"/>
        <v>#DIV/0!</v>
      </c>
      <c r="S1377">
        <f t="shared" si="242"/>
        <v>0</v>
      </c>
      <c r="U1377">
        <f>IF(J1377="CHECK",1,0)</f>
        <v>0</v>
      </c>
    </row>
    <row r="1378" spans="2:21" x14ac:dyDescent="0.25">
      <c r="B1378" s="84">
        <f t="shared" si="232"/>
        <v>0</v>
      </c>
      <c r="D1378" t="e">
        <f t="shared" si="233"/>
        <v>#N/A</v>
      </c>
      <c r="E1378" s="85"/>
      <c r="F1378"/>
      <c r="I1378" s="84" t="e">
        <f t="shared" si="234"/>
        <v>#DIV/0!</v>
      </c>
      <c r="J1378" s="84" t="str">
        <f t="shared" si="235"/>
        <v>NONE</v>
      </c>
      <c r="K1378" s="84"/>
      <c r="L1378" s="83">
        <f t="shared" si="236"/>
        <v>0</v>
      </c>
      <c r="M1378" s="82" t="str">
        <f t="shared" si="237"/>
        <v/>
      </c>
      <c r="N1378">
        <f t="shared" si="238"/>
        <v>0</v>
      </c>
      <c r="O1378">
        <f t="shared" si="239"/>
        <v>0</v>
      </c>
      <c r="Q1378" t="e">
        <f t="shared" si="240"/>
        <v>#DIV/0!</v>
      </c>
      <c r="R1378" s="80" t="e">
        <f t="shared" si="241"/>
        <v>#DIV/0!</v>
      </c>
      <c r="S1378">
        <f t="shared" si="242"/>
        <v>0</v>
      </c>
      <c r="U1378">
        <f>IF(J1378="CHECK",1,0)</f>
        <v>0</v>
      </c>
    </row>
    <row r="1379" spans="2:21" x14ac:dyDescent="0.25">
      <c r="B1379" s="84">
        <f t="shared" si="232"/>
        <v>0</v>
      </c>
      <c r="D1379" t="e">
        <f t="shared" si="233"/>
        <v>#N/A</v>
      </c>
      <c r="E1379" s="85"/>
      <c r="F1379"/>
      <c r="I1379" s="84" t="e">
        <f t="shared" si="234"/>
        <v>#DIV/0!</v>
      </c>
      <c r="J1379" s="84" t="str">
        <f t="shared" si="235"/>
        <v>NONE</v>
      </c>
      <c r="K1379" s="84"/>
      <c r="L1379" s="83">
        <f t="shared" si="236"/>
        <v>0</v>
      </c>
      <c r="M1379" s="82" t="str">
        <f t="shared" si="237"/>
        <v/>
      </c>
      <c r="N1379">
        <f t="shared" si="238"/>
        <v>0</v>
      </c>
      <c r="O1379">
        <f t="shared" si="239"/>
        <v>0</v>
      </c>
      <c r="Q1379" t="e">
        <f t="shared" si="240"/>
        <v>#DIV/0!</v>
      </c>
      <c r="R1379" s="80" t="e">
        <f t="shared" si="241"/>
        <v>#DIV/0!</v>
      </c>
      <c r="S1379">
        <f t="shared" si="242"/>
        <v>0</v>
      </c>
    </row>
    <row r="1380" spans="2:21" x14ac:dyDescent="0.25">
      <c r="B1380" s="84">
        <f t="shared" si="232"/>
        <v>0</v>
      </c>
      <c r="D1380" t="e">
        <f t="shared" si="233"/>
        <v>#N/A</v>
      </c>
      <c r="E1380" s="85"/>
      <c r="F1380"/>
      <c r="I1380" s="84" t="e">
        <f t="shared" si="234"/>
        <v>#DIV/0!</v>
      </c>
      <c r="J1380" s="84" t="str">
        <f t="shared" si="235"/>
        <v>NONE</v>
      </c>
      <c r="K1380" s="84"/>
      <c r="L1380" s="83">
        <f t="shared" si="236"/>
        <v>0</v>
      </c>
      <c r="M1380" s="82" t="str">
        <f t="shared" si="237"/>
        <v/>
      </c>
      <c r="N1380">
        <f t="shared" si="238"/>
        <v>0</v>
      </c>
      <c r="O1380">
        <f t="shared" si="239"/>
        <v>0</v>
      </c>
      <c r="Q1380" t="e">
        <f t="shared" si="240"/>
        <v>#DIV/0!</v>
      </c>
      <c r="R1380" s="80" t="e">
        <f t="shared" si="241"/>
        <v>#DIV/0!</v>
      </c>
      <c r="S1380">
        <f t="shared" si="242"/>
        <v>0</v>
      </c>
      <c r="U1380">
        <f>IF(J1380="CHECK",1,0)</f>
        <v>0</v>
      </c>
    </row>
    <row r="1381" spans="2:21" x14ac:dyDescent="0.25">
      <c r="B1381" s="84">
        <f t="shared" si="232"/>
        <v>0</v>
      </c>
      <c r="D1381" t="e">
        <f t="shared" si="233"/>
        <v>#N/A</v>
      </c>
      <c r="E1381" s="85"/>
      <c r="F1381"/>
      <c r="I1381" s="84" t="e">
        <f t="shared" si="234"/>
        <v>#DIV/0!</v>
      </c>
      <c r="J1381" s="84" t="str">
        <f t="shared" si="235"/>
        <v>NONE</v>
      </c>
      <c r="K1381" s="84"/>
      <c r="L1381" s="83">
        <f t="shared" si="236"/>
        <v>0</v>
      </c>
      <c r="M1381" s="82" t="str">
        <f t="shared" si="237"/>
        <v/>
      </c>
      <c r="N1381">
        <f t="shared" si="238"/>
        <v>0</v>
      </c>
      <c r="O1381">
        <f t="shared" si="239"/>
        <v>0</v>
      </c>
      <c r="Q1381" t="e">
        <f t="shared" si="240"/>
        <v>#DIV/0!</v>
      </c>
      <c r="R1381" s="80" t="e">
        <f t="shared" si="241"/>
        <v>#DIV/0!</v>
      </c>
      <c r="S1381">
        <f t="shared" si="242"/>
        <v>0</v>
      </c>
      <c r="U1381">
        <f>IF(J1381="CHECK",1,0)</f>
        <v>0</v>
      </c>
    </row>
    <row r="1382" spans="2:21" x14ac:dyDescent="0.25">
      <c r="B1382" s="84">
        <f t="shared" si="232"/>
        <v>0</v>
      </c>
      <c r="D1382" t="e">
        <f t="shared" si="233"/>
        <v>#N/A</v>
      </c>
      <c r="E1382" s="85"/>
      <c r="F1382"/>
      <c r="I1382" s="84" t="e">
        <f t="shared" si="234"/>
        <v>#DIV/0!</v>
      </c>
      <c r="J1382" s="84" t="str">
        <f t="shared" si="235"/>
        <v>NONE</v>
      </c>
      <c r="K1382" s="84"/>
      <c r="L1382" s="83">
        <f t="shared" si="236"/>
        <v>0</v>
      </c>
      <c r="M1382" s="82" t="str">
        <f t="shared" si="237"/>
        <v/>
      </c>
      <c r="N1382">
        <f t="shared" si="238"/>
        <v>0</v>
      </c>
      <c r="O1382">
        <f t="shared" si="239"/>
        <v>0</v>
      </c>
      <c r="Q1382" t="e">
        <f t="shared" si="240"/>
        <v>#DIV/0!</v>
      </c>
      <c r="R1382" s="80" t="e">
        <f t="shared" si="241"/>
        <v>#DIV/0!</v>
      </c>
      <c r="S1382">
        <f t="shared" si="242"/>
        <v>0</v>
      </c>
      <c r="U1382">
        <f>IF(J1382="CHECK",1,0)</f>
        <v>0</v>
      </c>
    </row>
    <row r="1383" spans="2:21" x14ac:dyDescent="0.25">
      <c r="B1383" s="84">
        <f t="shared" si="232"/>
        <v>0</v>
      </c>
      <c r="D1383" t="e">
        <f t="shared" si="233"/>
        <v>#N/A</v>
      </c>
      <c r="E1383" s="85"/>
      <c r="F1383"/>
      <c r="I1383" s="84" t="e">
        <f t="shared" si="234"/>
        <v>#DIV/0!</v>
      </c>
      <c r="J1383" s="84" t="str">
        <f t="shared" si="235"/>
        <v>NONE</v>
      </c>
      <c r="K1383" s="84"/>
      <c r="L1383" s="83">
        <f t="shared" si="236"/>
        <v>0</v>
      </c>
      <c r="M1383" s="82" t="str">
        <f t="shared" si="237"/>
        <v/>
      </c>
      <c r="N1383">
        <f t="shared" si="238"/>
        <v>0</v>
      </c>
      <c r="O1383">
        <f t="shared" si="239"/>
        <v>0</v>
      </c>
      <c r="Q1383" t="e">
        <f t="shared" si="240"/>
        <v>#DIV/0!</v>
      </c>
      <c r="R1383" s="80" t="e">
        <f t="shared" si="241"/>
        <v>#DIV/0!</v>
      </c>
      <c r="S1383">
        <f t="shared" si="242"/>
        <v>0</v>
      </c>
    </row>
    <row r="1384" spans="2:21" x14ac:dyDescent="0.25">
      <c r="B1384" s="84">
        <f t="shared" si="232"/>
        <v>0</v>
      </c>
      <c r="D1384" t="e">
        <f t="shared" si="233"/>
        <v>#N/A</v>
      </c>
      <c r="E1384" s="85"/>
      <c r="F1384"/>
      <c r="I1384" s="84" t="e">
        <f t="shared" si="234"/>
        <v>#DIV/0!</v>
      </c>
      <c r="J1384" s="84" t="str">
        <f t="shared" si="235"/>
        <v>NONE</v>
      </c>
      <c r="K1384" s="84"/>
      <c r="L1384" s="83">
        <f t="shared" si="236"/>
        <v>0</v>
      </c>
      <c r="M1384" s="82" t="str">
        <f t="shared" si="237"/>
        <v/>
      </c>
      <c r="N1384">
        <f t="shared" si="238"/>
        <v>0</v>
      </c>
      <c r="O1384">
        <f t="shared" si="239"/>
        <v>0</v>
      </c>
      <c r="Q1384" t="e">
        <f t="shared" si="240"/>
        <v>#DIV/0!</v>
      </c>
      <c r="R1384" s="80" t="e">
        <f t="shared" si="241"/>
        <v>#DIV/0!</v>
      </c>
      <c r="S1384">
        <f t="shared" si="242"/>
        <v>0</v>
      </c>
    </row>
    <row r="1385" spans="2:21" x14ac:dyDescent="0.25">
      <c r="B1385" s="84">
        <f t="shared" si="232"/>
        <v>0</v>
      </c>
      <c r="D1385" t="e">
        <f t="shared" si="233"/>
        <v>#N/A</v>
      </c>
      <c r="E1385" s="85"/>
      <c r="F1385"/>
      <c r="I1385" s="84" t="e">
        <f t="shared" si="234"/>
        <v>#DIV/0!</v>
      </c>
      <c r="J1385" s="84" t="str">
        <f t="shared" si="235"/>
        <v>NONE</v>
      </c>
      <c r="K1385" s="84"/>
      <c r="L1385" s="83">
        <f t="shared" si="236"/>
        <v>0</v>
      </c>
      <c r="M1385" s="82" t="str">
        <f t="shared" si="237"/>
        <v/>
      </c>
      <c r="N1385">
        <f t="shared" si="238"/>
        <v>0</v>
      </c>
      <c r="O1385">
        <f t="shared" si="239"/>
        <v>0</v>
      </c>
      <c r="Q1385" t="e">
        <f t="shared" si="240"/>
        <v>#DIV/0!</v>
      </c>
      <c r="R1385" s="80" t="e">
        <f t="shared" si="241"/>
        <v>#DIV/0!</v>
      </c>
      <c r="S1385">
        <f t="shared" si="242"/>
        <v>0</v>
      </c>
    </row>
    <row r="1386" spans="2:21" x14ac:dyDescent="0.25">
      <c r="B1386" s="84">
        <f t="shared" si="232"/>
        <v>0</v>
      </c>
      <c r="D1386" t="e">
        <f t="shared" si="233"/>
        <v>#N/A</v>
      </c>
      <c r="E1386" s="85"/>
      <c r="F1386"/>
      <c r="I1386" s="84" t="e">
        <f t="shared" si="234"/>
        <v>#DIV/0!</v>
      </c>
      <c r="J1386" s="84" t="str">
        <f t="shared" si="235"/>
        <v>NONE</v>
      </c>
      <c r="K1386" s="84"/>
      <c r="L1386" s="83">
        <f t="shared" si="236"/>
        <v>0</v>
      </c>
      <c r="M1386" s="82" t="str">
        <f t="shared" si="237"/>
        <v/>
      </c>
      <c r="N1386">
        <f t="shared" si="238"/>
        <v>0</v>
      </c>
      <c r="O1386">
        <f t="shared" si="239"/>
        <v>0</v>
      </c>
      <c r="Q1386" t="e">
        <f t="shared" si="240"/>
        <v>#DIV/0!</v>
      </c>
      <c r="R1386" s="80" t="e">
        <f t="shared" si="241"/>
        <v>#DIV/0!</v>
      </c>
      <c r="S1386">
        <f t="shared" si="242"/>
        <v>0</v>
      </c>
    </row>
    <row r="1387" spans="2:21" x14ac:dyDescent="0.25">
      <c r="B1387" s="84">
        <f t="shared" si="232"/>
        <v>0</v>
      </c>
      <c r="D1387" t="e">
        <f t="shared" si="233"/>
        <v>#N/A</v>
      </c>
      <c r="E1387" s="85"/>
      <c r="F1387"/>
      <c r="I1387" s="84" t="e">
        <f t="shared" si="234"/>
        <v>#DIV/0!</v>
      </c>
      <c r="J1387" s="84" t="str">
        <f t="shared" si="235"/>
        <v>NONE</v>
      </c>
      <c r="K1387" s="84"/>
      <c r="L1387" s="83">
        <f t="shared" si="236"/>
        <v>0</v>
      </c>
      <c r="M1387" s="82" t="str">
        <f t="shared" si="237"/>
        <v/>
      </c>
      <c r="N1387">
        <f t="shared" si="238"/>
        <v>0</v>
      </c>
      <c r="O1387">
        <f t="shared" si="239"/>
        <v>0</v>
      </c>
      <c r="Q1387" t="e">
        <f t="shared" si="240"/>
        <v>#DIV/0!</v>
      </c>
      <c r="R1387" s="80" t="e">
        <f t="shared" si="241"/>
        <v>#DIV/0!</v>
      </c>
      <c r="S1387">
        <f t="shared" si="242"/>
        <v>0</v>
      </c>
    </row>
    <row r="1388" spans="2:21" x14ac:dyDescent="0.25">
      <c r="B1388" s="84">
        <f t="shared" si="232"/>
        <v>0</v>
      </c>
      <c r="D1388" t="e">
        <f t="shared" si="233"/>
        <v>#N/A</v>
      </c>
      <c r="E1388" s="85"/>
      <c r="F1388"/>
      <c r="I1388" s="84" t="e">
        <f t="shared" si="234"/>
        <v>#DIV/0!</v>
      </c>
      <c r="J1388" s="84" t="str">
        <f t="shared" si="235"/>
        <v>NONE</v>
      </c>
      <c r="K1388" s="84"/>
      <c r="L1388" s="83">
        <f t="shared" si="236"/>
        <v>0</v>
      </c>
      <c r="M1388" s="82" t="str">
        <f t="shared" si="237"/>
        <v/>
      </c>
      <c r="N1388">
        <f t="shared" si="238"/>
        <v>0</v>
      </c>
      <c r="O1388">
        <f t="shared" si="239"/>
        <v>0</v>
      </c>
      <c r="Q1388" t="e">
        <f t="shared" si="240"/>
        <v>#DIV/0!</v>
      </c>
      <c r="R1388" s="80" t="e">
        <f t="shared" si="241"/>
        <v>#DIV/0!</v>
      </c>
      <c r="S1388">
        <f t="shared" si="242"/>
        <v>0</v>
      </c>
    </row>
    <row r="1389" spans="2:21" x14ac:dyDescent="0.25">
      <c r="B1389" s="84">
        <f t="shared" si="232"/>
        <v>0</v>
      </c>
      <c r="D1389" t="e">
        <f t="shared" si="233"/>
        <v>#N/A</v>
      </c>
      <c r="E1389" s="85"/>
      <c r="F1389"/>
      <c r="I1389" s="84" t="e">
        <f t="shared" si="234"/>
        <v>#DIV/0!</v>
      </c>
      <c r="J1389" s="84" t="str">
        <f t="shared" si="235"/>
        <v>NONE</v>
      </c>
      <c r="K1389" s="84"/>
      <c r="L1389" s="83">
        <f t="shared" si="236"/>
        <v>0</v>
      </c>
      <c r="M1389" s="82" t="str">
        <f t="shared" si="237"/>
        <v/>
      </c>
      <c r="N1389">
        <f t="shared" si="238"/>
        <v>0</v>
      </c>
      <c r="O1389">
        <f t="shared" si="239"/>
        <v>0</v>
      </c>
      <c r="Q1389" t="e">
        <f t="shared" si="240"/>
        <v>#DIV/0!</v>
      </c>
      <c r="R1389" s="80" t="e">
        <f t="shared" si="241"/>
        <v>#DIV/0!</v>
      </c>
      <c r="S1389">
        <f t="shared" si="242"/>
        <v>0</v>
      </c>
    </row>
    <row r="1390" spans="2:21" x14ac:dyDescent="0.25">
      <c r="B1390" s="84">
        <f t="shared" si="232"/>
        <v>0</v>
      </c>
      <c r="D1390" t="e">
        <f t="shared" si="233"/>
        <v>#N/A</v>
      </c>
      <c r="E1390" s="85"/>
      <c r="F1390"/>
      <c r="I1390" s="84" t="e">
        <f t="shared" si="234"/>
        <v>#DIV/0!</v>
      </c>
      <c r="J1390" s="84" t="str">
        <f t="shared" si="235"/>
        <v>NONE</v>
      </c>
      <c r="K1390" s="84"/>
      <c r="L1390" s="83">
        <f t="shared" si="236"/>
        <v>0</v>
      </c>
      <c r="M1390" s="82" t="str">
        <f t="shared" si="237"/>
        <v/>
      </c>
      <c r="N1390">
        <f t="shared" si="238"/>
        <v>0</v>
      </c>
      <c r="O1390">
        <f t="shared" si="239"/>
        <v>0</v>
      </c>
      <c r="Q1390" t="e">
        <f t="shared" si="240"/>
        <v>#DIV/0!</v>
      </c>
      <c r="R1390" s="80" t="e">
        <f t="shared" si="241"/>
        <v>#DIV/0!</v>
      </c>
      <c r="S1390">
        <f t="shared" si="242"/>
        <v>0</v>
      </c>
    </row>
    <row r="1391" spans="2:21" x14ac:dyDescent="0.25">
      <c r="B1391" s="84">
        <f t="shared" si="232"/>
        <v>0</v>
      </c>
      <c r="D1391" t="e">
        <f t="shared" si="233"/>
        <v>#N/A</v>
      </c>
      <c r="E1391" s="85"/>
      <c r="F1391"/>
      <c r="I1391" s="84" t="e">
        <f t="shared" si="234"/>
        <v>#DIV/0!</v>
      </c>
      <c r="J1391" s="84" t="str">
        <f t="shared" si="235"/>
        <v>NONE</v>
      </c>
      <c r="K1391" s="84"/>
      <c r="L1391" s="83">
        <f t="shared" si="236"/>
        <v>0</v>
      </c>
      <c r="M1391" s="82" t="str">
        <f t="shared" si="237"/>
        <v/>
      </c>
      <c r="N1391">
        <f t="shared" si="238"/>
        <v>0</v>
      </c>
      <c r="O1391">
        <f t="shared" si="239"/>
        <v>0</v>
      </c>
      <c r="Q1391" t="e">
        <f t="shared" si="240"/>
        <v>#DIV/0!</v>
      </c>
      <c r="R1391" s="80" t="e">
        <f t="shared" si="241"/>
        <v>#DIV/0!</v>
      </c>
      <c r="S1391">
        <f t="shared" si="242"/>
        <v>0</v>
      </c>
    </row>
    <row r="1392" spans="2:21" x14ac:dyDescent="0.25">
      <c r="B1392" s="84">
        <f t="shared" si="232"/>
        <v>0</v>
      </c>
      <c r="D1392" t="e">
        <f t="shared" si="233"/>
        <v>#N/A</v>
      </c>
      <c r="E1392" s="85"/>
      <c r="F1392"/>
      <c r="I1392" s="84" t="e">
        <f t="shared" si="234"/>
        <v>#DIV/0!</v>
      </c>
      <c r="J1392" s="84" t="str">
        <f t="shared" si="235"/>
        <v>NONE</v>
      </c>
      <c r="K1392" s="84"/>
      <c r="L1392" s="83">
        <f t="shared" si="236"/>
        <v>0</v>
      </c>
      <c r="M1392" s="82" t="str">
        <f t="shared" si="237"/>
        <v/>
      </c>
      <c r="N1392">
        <f t="shared" si="238"/>
        <v>0</v>
      </c>
      <c r="O1392">
        <f t="shared" si="239"/>
        <v>0</v>
      </c>
      <c r="Q1392" t="e">
        <f t="shared" si="240"/>
        <v>#DIV/0!</v>
      </c>
      <c r="R1392" s="80" t="e">
        <f t="shared" si="241"/>
        <v>#DIV/0!</v>
      </c>
      <c r="S1392">
        <f t="shared" si="242"/>
        <v>0</v>
      </c>
    </row>
    <row r="1393" spans="2:21" x14ac:dyDescent="0.25">
      <c r="B1393" s="84">
        <f t="shared" si="232"/>
        <v>0</v>
      </c>
      <c r="D1393" t="e">
        <f t="shared" si="233"/>
        <v>#N/A</v>
      </c>
      <c r="E1393" s="85"/>
      <c r="F1393"/>
      <c r="I1393" s="84" t="e">
        <f t="shared" si="234"/>
        <v>#DIV/0!</v>
      </c>
      <c r="J1393" s="84" t="str">
        <f t="shared" si="235"/>
        <v>NONE</v>
      </c>
      <c r="K1393" s="84"/>
      <c r="L1393" s="83">
        <f t="shared" si="236"/>
        <v>0</v>
      </c>
      <c r="M1393" s="82" t="str">
        <f t="shared" si="237"/>
        <v/>
      </c>
      <c r="N1393">
        <f t="shared" si="238"/>
        <v>0</v>
      </c>
      <c r="O1393">
        <f t="shared" si="239"/>
        <v>0</v>
      </c>
      <c r="Q1393" t="e">
        <f t="shared" si="240"/>
        <v>#DIV/0!</v>
      </c>
      <c r="R1393" s="80" t="e">
        <f t="shared" si="241"/>
        <v>#DIV/0!</v>
      </c>
      <c r="S1393">
        <f t="shared" si="242"/>
        <v>0</v>
      </c>
      <c r="U1393">
        <f>IF(J1393="CHECK",1,0)</f>
        <v>0</v>
      </c>
    </row>
    <row r="1394" spans="2:21" x14ac:dyDescent="0.25">
      <c r="B1394" s="84">
        <f t="shared" si="232"/>
        <v>0</v>
      </c>
      <c r="D1394" t="e">
        <f t="shared" si="233"/>
        <v>#N/A</v>
      </c>
      <c r="E1394" s="85"/>
      <c r="F1394"/>
      <c r="I1394" s="84" t="e">
        <f t="shared" si="234"/>
        <v>#DIV/0!</v>
      </c>
      <c r="J1394" s="84" t="str">
        <f t="shared" si="235"/>
        <v>NONE</v>
      </c>
      <c r="K1394" s="84"/>
      <c r="L1394" s="83">
        <f t="shared" si="236"/>
        <v>0</v>
      </c>
      <c r="M1394" s="82" t="str">
        <f t="shared" si="237"/>
        <v/>
      </c>
      <c r="N1394">
        <f t="shared" si="238"/>
        <v>0</v>
      </c>
      <c r="O1394">
        <f t="shared" si="239"/>
        <v>0</v>
      </c>
      <c r="Q1394" t="e">
        <f t="shared" si="240"/>
        <v>#DIV/0!</v>
      </c>
      <c r="R1394" s="80" t="e">
        <f t="shared" si="241"/>
        <v>#DIV/0!</v>
      </c>
      <c r="S1394">
        <f t="shared" si="242"/>
        <v>0</v>
      </c>
      <c r="U1394">
        <f>IF(J1394="CHECK",1,0)</f>
        <v>0</v>
      </c>
    </row>
    <row r="1395" spans="2:21" x14ac:dyDescent="0.25">
      <c r="B1395" s="84">
        <f t="shared" si="232"/>
        <v>0</v>
      </c>
      <c r="D1395" t="e">
        <f t="shared" si="233"/>
        <v>#N/A</v>
      </c>
      <c r="E1395" s="85"/>
      <c r="F1395"/>
      <c r="I1395" s="84" t="e">
        <f t="shared" si="234"/>
        <v>#DIV/0!</v>
      </c>
      <c r="J1395" s="84" t="str">
        <f t="shared" si="235"/>
        <v>NONE</v>
      </c>
      <c r="K1395" s="84"/>
      <c r="L1395" s="83">
        <f t="shared" si="236"/>
        <v>0</v>
      </c>
      <c r="M1395" s="82" t="str">
        <f t="shared" si="237"/>
        <v/>
      </c>
      <c r="N1395">
        <f t="shared" si="238"/>
        <v>0</v>
      </c>
      <c r="O1395">
        <f t="shared" si="239"/>
        <v>0</v>
      </c>
      <c r="Q1395" t="e">
        <f t="shared" si="240"/>
        <v>#DIV/0!</v>
      </c>
      <c r="R1395" s="80" t="e">
        <f t="shared" si="241"/>
        <v>#DIV/0!</v>
      </c>
      <c r="S1395">
        <f t="shared" si="242"/>
        <v>0</v>
      </c>
    </row>
    <row r="1396" spans="2:21" x14ac:dyDescent="0.25">
      <c r="B1396" s="84">
        <f t="shared" si="232"/>
        <v>0</v>
      </c>
      <c r="D1396" t="e">
        <f t="shared" si="233"/>
        <v>#N/A</v>
      </c>
      <c r="E1396" s="85"/>
      <c r="F1396"/>
      <c r="I1396" s="84" t="e">
        <f t="shared" si="234"/>
        <v>#DIV/0!</v>
      </c>
      <c r="J1396" s="84" t="str">
        <f t="shared" si="235"/>
        <v>NONE</v>
      </c>
      <c r="K1396" s="84"/>
      <c r="L1396" s="83">
        <f t="shared" si="236"/>
        <v>0</v>
      </c>
      <c r="M1396" s="82" t="str">
        <f t="shared" si="237"/>
        <v/>
      </c>
      <c r="N1396">
        <f t="shared" si="238"/>
        <v>0</v>
      </c>
      <c r="O1396">
        <f t="shared" si="239"/>
        <v>0</v>
      </c>
      <c r="Q1396" t="e">
        <f t="shared" si="240"/>
        <v>#DIV/0!</v>
      </c>
      <c r="R1396" s="80" t="e">
        <f t="shared" si="241"/>
        <v>#DIV/0!</v>
      </c>
      <c r="S1396">
        <f t="shared" si="242"/>
        <v>0</v>
      </c>
    </row>
    <row r="1397" spans="2:21" x14ac:dyDescent="0.25">
      <c r="B1397" s="84">
        <f t="shared" si="232"/>
        <v>0</v>
      </c>
      <c r="D1397" t="e">
        <f t="shared" si="233"/>
        <v>#N/A</v>
      </c>
      <c r="E1397" s="85"/>
      <c r="F1397"/>
      <c r="I1397" s="84" t="e">
        <f t="shared" si="234"/>
        <v>#DIV/0!</v>
      </c>
      <c r="J1397" s="84" t="str">
        <f t="shared" si="235"/>
        <v>NONE</v>
      </c>
      <c r="K1397" s="84"/>
      <c r="L1397" s="83">
        <f t="shared" si="236"/>
        <v>0</v>
      </c>
      <c r="M1397" s="82" t="str">
        <f t="shared" si="237"/>
        <v/>
      </c>
      <c r="N1397">
        <f t="shared" si="238"/>
        <v>0</v>
      </c>
      <c r="O1397">
        <f t="shared" si="239"/>
        <v>0</v>
      </c>
      <c r="Q1397" t="e">
        <f t="shared" si="240"/>
        <v>#DIV/0!</v>
      </c>
      <c r="R1397" s="80" t="e">
        <f t="shared" si="241"/>
        <v>#DIV/0!</v>
      </c>
      <c r="S1397">
        <f t="shared" si="242"/>
        <v>0</v>
      </c>
    </row>
    <row r="1398" spans="2:21" x14ac:dyDescent="0.25">
      <c r="B1398" s="84">
        <f t="shared" si="232"/>
        <v>0</v>
      </c>
      <c r="D1398" t="e">
        <f t="shared" si="233"/>
        <v>#N/A</v>
      </c>
      <c r="E1398" s="85"/>
      <c r="F1398"/>
      <c r="I1398" s="84" t="e">
        <f t="shared" si="234"/>
        <v>#DIV/0!</v>
      </c>
      <c r="J1398" s="84" t="str">
        <f t="shared" si="235"/>
        <v>NONE</v>
      </c>
      <c r="K1398" s="84"/>
      <c r="L1398" s="83">
        <f t="shared" si="236"/>
        <v>0</v>
      </c>
      <c r="M1398" s="82" t="str">
        <f t="shared" si="237"/>
        <v/>
      </c>
      <c r="N1398">
        <f t="shared" si="238"/>
        <v>0</v>
      </c>
      <c r="O1398">
        <f t="shared" si="239"/>
        <v>0</v>
      </c>
      <c r="Q1398" t="e">
        <f t="shared" si="240"/>
        <v>#DIV/0!</v>
      </c>
      <c r="R1398" s="80" t="e">
        <f t="shared" si="241"/>
        <v>#DIV/0!</v>
      </c>
      <c r="S1398">
        <f t="shared" si="242"/>
        <v>0</v>
      </c>
      <c r="U1398">
        <f>IF(J1398="CHECK",1,0)</f>
        <v>0</v>
      </c>
    </row>
    <row r="1399" spans="2:21" x14ac:dyDescent="0.25">
      <c r="B1399" s="84">
        <f t="shared" si="232"/>
        <v>0</v>
      </c>
      <c r="D1399" t="e">
        <f t="shared" si="233"/>
        <v>#N/A</v>
      </c>
      <c r="E1399" s="85"/>
      <c r="F1399"/>
      <c r="I1399" s="84" t="e">
        <f t="shared" si="234"/>
        <v>#DIV/0!</v>
      </c>
      <c r="J1399" s="84" t="str">
        <f t="shared" si="235"/>
        <v>NONE</v>
      </c>
      <c r="K1399" s="84"/>
      <c r="L1399" s="83">
        <f t="shared" si="236"/>
        <v>0</v>
      </c>
      <c r="M1399" s="82" t="str">
        <f t="shared" si="237"/>
        <v/>
      </c>
      <c r="N1399">
        <f t="shared" si="238"/>
        <v>0</v>
      </c>
      <c r="O1399">
        <f t="shared" si="239"/>
        <v>0</v>
      </c>
      <c r="Q1399" t="e">
        <f t="shared" si="240"/>
        <v>#DIV/0!</v>
      </c>
      <c r="R1399" s="80" t="e">
        <f t="shared" si="241"/>
        <v>#DIV/0!</v>
      </c>
      <c r="S1399">
        <f t="shared" si="242"/>
        <v>0</v>
      </c>
    </row>
    <row r="1400" spans="2:21" x14ac:dyDescent="0.25">
      <c r="B1400" s="84">
        <f t="shared" si="232"/>
        <v>0</v>
      </c>
      <c r="D1400" t="e">
        <f t="shared" si="233"/>
        <v>#N/A</v>
      </c>
      <c r="E1400" s="85"/>
      <c r="F1400"/>
      <c r="I1400" s="84" t="e">
        <f t="shared" si="234"/>
        <v>#DIV/0!</v>
      </c>
      <c r="J1400" s="84" t="str">
        <f t="shared" si="235"/>
        <v>NONE</v>
      </c>
      <c r="K1400" s="84"/>
      <c r="L1400" s="83">
        <f t="shared" si="236"/>
        <v>0</v>
      </c>
      <c r="M1400" s="82" t="str">
        <f t="shared" si="237"/>
        <v/>
      </c>
      <c r="N1400">
        <f t="shared" si="238"/>
        <v>0</v>
      </c>
      <c r="O1400">
        <f t="shared" si="239"/>
        <v>0</v>
      </c>
      <c r="Q1400" t="e">
        <f t="shared" si="240"/>
        <v>#DIV/0!</v>
      </c>
      <c r="R1400" s="80" t="e">
        <f t="shared" si="241"/>
        <v>#DIV/0!</v>
      </c>
      <c r="S1400">
        <f t="shared" si="242"/>
        <v>0</v>
      </c>
    </row>
    <row r="1401" spans="2:21" x14ac:dyDescent="0.25">
      <c r="B1401" s="84">
        <f t="shared" si="232"/>
        <v>0</v>
      </c>
      <c r="D1401" t="e">
        <f t="shared" si="233"/>
        <v>#N/A</v>
      </c>
      <c r="E1401" s="85"/>
      <c r="F1401"/>
      <c r="I1401" s="84" t="e">
        <f t="shared" si="234"/>
        <v>#DIV/0!</v>
      </c>
      <c r="J1401" s="84" t="str">
        <f t="shared" si="235"/>
        <v>NONE</v>
      </c>
      <c r="K1401" s="84"/>
      <c r="L1401" s="83">
        <f t="shared" si="236"/>
        <v>0</v>
      </c>
      <c r="M1401" s="82" t="str">
        <f t="shared" si="237"/>
        <v/>
      </c>
      <c r="N1401">
        <f t="shared" si="238"/>
        <v>0</v>
      </c>
      <c r="O1401">
        <f t="shared" si="239"/>
        <v>0</v>
      </c>
      <c r="Q1401" t="e">
        <f t="shared" si="240"/>
        <v>#DIV/0!</v>
      </c>
      <c r="R1401" s="80" t="e">
        <f t="shared" si="241"/>
        <v>#DIV/0!</v>
      </c>
      <c r="S1401">
        <f t="shared" si="242"/>
        <v>0</v>
      </c>
    </row>
    <row r="1402" spans="2:21" x14ac:dyDescent="0.25">
      <c r="B1402" s="84">
        <f t="shared" si="232"/>
        <v>0</v>
      </c>
      <c r="D1402" t="e">
        <f t="shared" si="233"/>
        <v>#N/A</v>
      </c>
      <c r="E1402" s="85"/>
      <c r="F1402"/>
      <c r="I1402" s="84" t="e">
        <f t="shared" si="234"/>
        <v>#DIV/0!</v>
      </c>
      <c r="J1402" s="84" t="str">
        <f t="shared" si="235"/>
        <v>NONE</v>
      </c>
      <c r="K1402" s="84"/>
      <c r="L1402" s="83">
        <f t="shared" si="236"/>
        <v>0</v>
      </c>
      <c r="M1402" s="82" t="str">
        <f t="shared" si="237"/>
        <v/>
      </c>
      <c r="N1402">
        <f t="shared" si="238"/>
        <v>0</v>
      </c>
      <c r="O1402">
        <f t="shared" si="239"/>
        <v>0</v>
      </c>
      <c r="Q1402" t="e">
        <f t="shared" si="240"/>
        <v>#DIV/0!</v>
      </c>
      <c r="R1402" s="80" t="e">
        <f t="shared" si="241"/>
        <v>#DIV/0!</v>
      </c>
      <c r="S1402">
        <f t="shared" si="242"/>
        <v>0</v>
      </c>
      <c r="U1402">
        <f>IF(J1402="CHECK",1,0)</f>
        <v>0</v>
      </c>
    </row>
    <row r="1403" spans="2:21" x14ac:dyDescent="0.25">
      <c r="B1403" s="84">
        <f t="shared" si="232"/>
        <v>0</v>
      </c>
      <c r="D1403" t="e">
        <f t="shared" si="233"/>
        <v>#N/A</v>
      </c>
      <c r="E1403" s="85"/>
      <c r="F1403"/>
      <c r="I1403" s="84" t="e">
        <f t="shared" si="234"/>
        <v>#DIV/0!</v>
      </c>
      <c r="J1403" s="84" t="str">
        <f t="shared" si="235"/>
        <v>NONE</v>
      </c>
      <c r="K1403" s="84"/>
      <c r="L1403" s="83">
        <f t="shared" si="236"/>
        <v>0</v>
      </c>
      <c r="M1403" s="82" t="str">
        <f t="shared" si="237"/>
        <v/>
      </c>
      <c r="N1403">
        <f t="shared" si="238"/>
        <v>0</v>
      </c>
      <c r="O1403">
        <f t="shared" si="239"/>
        <v>0</v>
      </c>
      <c r="Q1403" t="e">
        <f t="shared" si="240"/>
        <v>#DIV/0!</v>
      </c>
      <c r="R1403" s="80" t="e">
        <f t="shared" si="241"/>
        <v>#DIV/0!</v>
      </c>
      <c r="S1403">
        <f t="shared" si="242"/>
        <v>0</v>
      </c>
      <c r="U1403">
        <f>IF(J1403="CHECK",1,0)</f>
        <v>0</v>
      </c>
    </row>
    <row r="1404" spans="2:21" x14ac:dyDescent="0.25">
      <c r="B1404" s="84">
        <f t="shared" si="232"/>
        <v>0</v>
      </c>
      <c r="D1404" t="e">
        <f t="shared" si="233"/>
        <v>#N/A</v>
      </c>
      <c r="E1404" s="85"/>
      <c r="F1404"/>
      <c r="I1404" s="84" t="e">
        <f t="shared" si="234"/>
        <v>#DIV/0!</v>
      </c>
      <c r="J1404" s="84" t="str">
        <f t="shared" si="235"/>
        <v>NONE</v>
      </c>
      <c r="K1404" s="84"/>
      <c r="L1404" s="83">
        <f t="shared" si="236"/>
        <v>0</v>
      </c>
      <c r="M1404" s="82" t="str">
        <f t="shared" si="237"/>
        <v/>
      </c>
      <c r="N1404">
        <f t="shared" si="238"/>
        <v>0</v>
      </c>
      <c r="O1404">
        <f t="shared" si="239"/>
        <v>0</v>
      </c>
      <c r="Q1404" t="e">
        <f t="shared" si="240"/>
        <v>#DIV/0!</v>
      </c>
      <c r="R1404" s="80" t="e">
        <f t="shared" si="241"/>
        <v>#DIV/0!</v>
      </c>
      <c r="S1404">
        <f t="shared" si="242"/>
        <v>0</v>
      </c>
    </row>
    <row r="1405" spans="2:21" x14ac:dyDescent="0.25">
      <c r="B1405" s="84">
        <f t="shared" si="232"/>
        <v>0</v>
      </c>
      <c r="D1405" t="e">
        <f t="shared" si="233"/>
        <v>#N/A</v>
      </c>
      <c r="E1405" s="85"/>
      <c r="F1405"/>
      <c r="I1405" s="84" t="e">
        <f t="shared" si="234"/>
        <v>#DIV/0!</v>
      </c>
      <c r="J1405" s="84" t="str">
        <f t="shared" si="235"/>
        <v>NONE</v>
      </c>
      <c r="K1405" s="84"/>
      <c r="L1405" s="83">
        <f t="shared" si="236"/>
        <v>0</v>
      </c>
      <c r="M1405" s="82" t="str">
        <f t="shared" si="237"/>
        <v/>
      </c>
      <c r="N1405">
        <f t="shared" si="238"/>
        <v>0</v>
      </c>
      <c r="O1405">
        <f t="shared" si="239"/>
        <v>0</v>
      </c>
      <c r="Q1405" t="e">
        <f t="shared" si="240"/>
        <v>#DIV/0!</v>
      </c>
      <c r="R1405" s="80" t="e">
        <f t="shared" si="241"/>
        <v>#DIV/0!</v>
      </c>
      <c r="S1405">
        <f t="shared" si="242"/>
        <v>0</v>
      </c>
    </row>
    <row r="1406" spans="2:21" x14ac:dyDescent="0.25">
      <c r="B1406" s="84">
        <f t="shared" si="232"/>
        <v>0</v>
      </c>
      <c r="D1406" t="e">
        <f t="shared" si="233"/>
        <v>#N/A</v>
      </c>
      <c r="E1406" s="85"/>
      <c r="F1406"/>
      <c r="I1406" s="84" t="e">
        <f t="shared" si="234"/>
        <v>#DIV/0!</v>
      </c>
      <c r="J1406" s="84" t="str">
        <f t="shared" si="235"/>
        <v>NONE</v>
      </c>
      <c r="K1406" s="84"/>
      <c r="L1406" s="83">
        <f t="shared" si="236"/>
        <v>0</v>
      </c>
      <c r="M1406" s="82" t="str">
        <f t="shared" si="237"/>
        <v/>
      </c>
      <c r="N1406">
        <f t="shared" si="238"/>
        <v>0</v>
      </c>
      <c r="O1406">
        <f t="shared" si="239"/>
        <v>0</v>
      </c>
      <c r="Q1406" t="e">
        <f t="shared" si="240"/>
        <v>#DIV/0!</v>
      </c>
      <c r="R1406" s="80" t="e">
        <f t="shared" si="241"/>
        <v>#DIV/0!</v>
      </c>
      <c r="S1406">
        <f t="shared" si="242"/>
        <v>0</v>
      </c>
    </row>
    <row r="1407" spans="2:21" x14ac:dyDescent="0.25">
      <c r="B1407" s="84">
        <f t="shared" si="232"/>
        <v>0</v>
      </c>
      <c r="D1407" t="e">
        <f t="shared" si="233"/>
        <v>#N/A</v>
      </c>
      <c r="E1407" s="85"/>
      <c r="F1407"/>
      <c r="I1407" s="84" t="e">
        <f t="shared" si="234"/>
        <v>#DIV/0!</v>
      </c>
      <c r="J1407" s="84" t="str">
        <f t="shared" si="235"/>
        <v>NONE</v>
      </c>
      <c r="K1407" s="84"/>
      <c r="L1407" s="83">
        <f t="shared" si="236"/>
        <v>0</v>
      </c>
      <c r="M1407" s="82" t="str">
        <f t="shared" si="237"/>
        <v/>
      </c>
      <c r="N1407">
        <f t="shared" si="238"/>
        <v>0</v>
      </c>
      <c r="O1407">
        <f t="shared" si="239"/>
        <v>0</v>
      </c>
      <c r="Q1407" t="e">
        <f t="shared" si="240"/>
        <v>#DIV/0!</v>
      </c>
      <c r="R1407" s="80" t="e">
        <f t="shared" si="241"/>
        <v>#DIV/0!</v>
      </c>
      <c r="S1407">
        <f t="shared" si="242"/>
        <v>0</v>
      </c>
    </row>
    <row r="1408" spans="2:21" x14ac:dyDescent="0.25">
      <c r="B1408" s="84">
        <f t="shared" si="232"/>
        <v>0</v>
      </c>
      <c r="D1408" t="e">
        <f t="shared" si="233"/>
        <v>#N/A</v>
      </c>
      <c r="E1408" s="85"/>
      <c r="F1408"/>
      <c r="I1408" s="84" t="e">
        <f t="shared" si="234"/>
        <v>#DIV/0!</v>
      </c>
      <c r="J1408" s="84" t="str">
        <f t="shared" si="235"/>
        <v>NONE</v>
      </c>
      <c r="K1408" s="84"/>
      <c r="L1408" s="83">
        <f t="shared" si="236"/>
        <v>0</v>
      </c>
      <c r="M1408" s="82" t="str">
        <f t="shared" si="237"/>
        <v/>
      </c>
      <c r="N1408">
        <f t="shared" si="238"/>
        <v>0</v>
      </c>
      <c r="O1408">
        <f t="shared" si="239"/>
        <v>0</v>
      </c>
      <c r="Q1408" t="e">
        <f t="shared" si="240"/>
        <v>#DIV/0!</v>
      </c>
      <c r="R1408" s="80" t="e">
        <f t="shared" si="241"/>
        <v>#DIV/0!</v>
      </c>
      <c r="S1408">
        <f t="shared" si="242"/>
        <v>0</v>
      </c>
      <c r="U1408">
        <f>IF(J1408="CHECK",1,0)</f>
        <v>0</v>
      </c>
    </row>
    <row r="1409" spans="2:21" x14ac:dyDescent="0.25">
      <c r="B1409" s="84">
        <f t="shared" si="232"/>
        <v>0</v>
      </c>
      <c r="D1409" t="e">
        <f t="shared" si="233"/>
        <v>#N/A</v>
      </c>
      <c r="E1409" s="85"/>
      <c r="F1409"/>
      <c r="I1409" s="84" t="e">
        <f t="shared" si="234"/>
        <v>#DIV/0!</v>
      </c>
      <c r="J1409" s="84" t="str">
        <f t="shared" si="235"/>
        <v>NONE</v>
      </c>
      <c r="K1409" s="84"/>
      <c r="L1409" s="83">
        <f t="shared" si="236"/>
        <v>0</v>
      </c>
      <c r="M1409" s="82" t="str">
        <f t="shared" si="237"/>
        <v/>
      </c>
      <c r="N1409">
        <f t="shared" si="238"/>
        <v>0</v>
      </c>
      <c r="O1409">
        <f t="shared" si="239"/>
        <v>0</v>
      </c>
      <c r="Q1409" t="e">
        <f t="shared" si="240"/>
        <v>#DIV/0!</v>
      </c>
      <c r="R1409" s="80" t="e">
        <f t="shared" si="241"/>
        <v>#DIV/0!</v>
      </c>
      <c r="S1409">
        <f t="shared" si="242"/>
        <v>0</v>
      </c>
    </row>
    <row r="1410" spans="2:21" x14ac:dyDescent="0.25">
      <c r="B1410" s="84">
        <f t="shared" si="232"/>
        <v>0</v>
      </c>
      <c r="D1410" t="e">
        <f t="shared" si="233"/>
        <v>#N/A</v>
      </c>
      <c r="E1410" s="85"/>
      <c r="F1410"/>
      <c r="I1410" s="84" t="e">
        <f t="shared" si="234"/>
        <v>#DIV/0!</v>
      </c>
      <c r="J1410" s="84" t="str">
        <f t="shared" si="235"/>
        <v>NONE</v>
      </c>
      <c r="K1410" s="84"/>
      <c r="L1410" s="83">
        <f t="shared" si="236"/>
        <v>0</v>
      </c>
      <c r="M1410" s="82" t="str">
        <f t="shared" si="237"/>
        <v/>
      </c>
      <c r="N1410">
        <f t="shared" si="238"/>
        <v>0</v>
      </c>
      <c r="O1410">
        <f t="shared" si="239"/>
        <v>0</v>
      </c>
      <c r="Q1410" t="e">
        <f t="shared" si="240"/>
        <v>#DIV/0!</v>
      </c>
      <c r="R1410" s="80" t="e">
        <f t="shared" si="241"/>
        <v>#DIV/0!</v>
      </c>
      <c r="S1410">
        <f t="shared" si="242"/>
        <v>0</v>
      </c>
      <c r="U1410">
        <f>IF(J1410="CHECK",1,0)</f>
        <v>0</v>
      </c>
    </row>
    <row r="1411" spans="2:21" x14ac:dyDescent="0.25">
      <c r="B1411" s="84">
        <f t="shared" ref="B1411:B1474" si="243">ROUND(L1411,3)</f>
        <v>0</v>
      </c>
      <c r="D1411" t="e">
        <f t="shared" ref="D1411:D1474" si="244">ROUND(IF(F1411=4,IF(C1411&gt;10,(1*$Y$6+2*$Y$7+7*$Y$8+(C1411-10)*$Y$9)/C1411,IF(C1411&gt;3,(1*$Y$6+2*$Y$7+(C1411-3)*$Y$8)/C1411,IF(C1411&gt;1,(1*$Y$6+(C1411-1)*$Y$7)/C1411,$Y$6))),VLOOKUP(F1411,$W$3:$Y$11,3,FALSE)),2)</f>
        <v>#N/A</v>
      </c>
      <c r="E1411" s="85"/>
      <c r="F1411"/>
      <c r="I1411" s="84" t="e">
        <f t="shared" ref="I1411:I1474" si="245">ROUND(H1411/G1411,3)</f>
        <v>#DIV/0!</v>
      </c>
      <c r="J1411" s="84" t="str">
        <f t="shared" ref="J1411:J1474" si="246">IF(C1411=0,"NONE",IF(B1411&gt;C1411,"CHECK",""))</f>
        <v>NONE</v>
      </c>
      <c r="K1411" s="84"/>
      <c r="L1411" s="83">
        <f t="shared" ref="L1411:L1474" si="247">IF(C1411=0,H1411,IF(AND(2&lt;G1411,G1411&lt;15),IF(ABS(G1411-C1411)&gt;2,H1411,IF(I1411=1,I1411*C1411,IF(H1411&lt;C1411,H1411,I1411*C1411))),IF(G1411&lt;2,IF(AND(ABS(G1411-C1411)/G1411&gt;=0.4,ABS(G1411-C1411)&gt;=0.2),H1411,I1411*C1411),IF(ABS(G1411-C1411)/G1411&gt;0.15,H1411,IF(I1411=1,I1411*C1411,IF(H1411&lt;C1411,H1411,I1411*C1411))))))</f>
        <v>0</v>
      </c>
      <c r="M1411" s="82" t="str">
        <f t="shared" ref="M1411:M1474" si="248">IF(LEFT(RIGHT(A1411,6),1)= "9", "PERSONAL PROPERTY", "")</f>
        <v/>
      </c>
      <c r="N1411">
        <f t="shared" ref="N1411:N1474" si="249">IF(B1411&gt;C1411,1,0)</f>
        <v>0</v>
      </c>
      <c r="O1411">
        <f t="shared" ref="O1411:O1474" si="250">ABS(B1411-H1411)</f>
        <v>0</v>
      </c>
      <c r="Q1411" t="e">
        <f t="shared" ref="Q1411:Q1474" si="251">IF(ABS(C1411-G1411)/G1411&gt;0.1,1,0)</f>
        <v>#DIV/0!</v>
      </c>
      <c r="R1411" s="80" t="e">
        <f t="shared" ref="R1411:R1474" si="252">ABS(C1411-G1411)/G1411</f>
        <v>#DIV/0!</v>
      </c>
      <c r="S1411">
        <f t="shared" ref="S1411:S1474" si="253">ABS(C1411-G1411)</f>
        <v>0</v>
      </c>
    </row>
    <row r="1412" spans="2:21" x14ac:dyDescent="0.25">
      <c r="B1412" s="84">
        <f t="shared" si="243"/>
        <v>0</v>
      </c>
      <c r="D1412" t="e">
        <f t="shared" si="244"/>
        <v>#N/A</v>
      </c>
      <c r="E1412" s="85"/>
      <c r="F1412"/>
      <c r="I1412" s="84" t="e">
        <f t="shared" si="245"/>
        <v>#DIV/0!</v>
      </c>
      <c r="J1412" s="84" t="str">
        <f t="shared" si="246"/>
        <v>NONE</v>
      </c>
      <c r="K1412" s="84"/>
      <c r="L1412" s="83">
        <f t="shared" si="247"/>
        <v>0</v>
      </c>
      <c r="M1412" s="82" t="str">
        <f t="shared" si="248"/>
        <v/>
      </c>
      <c r="N1412">
        <f t="shared" si="249"/>
        <v>0</v>
      </c>
      <c r="O1412">
        <f t="shared" si="250"/>
        <v>0</v>
      </c>
      <c r="Q1412" t="e">
        <f t="shared" si="251"/>
        <v>#DIV/0!</v>
      </c>
      <c r="R1412" s="80" t="e">
        <f t="shared" si="252"/>
        <v>#DIV/0!</v>
      </c>
      <c r="S1412">
        <f t="shared" si="253"/>
        <v>0</v>
      </c>
    </row>
    <row r="1413" spans="2:21" x14ac:dyDescent="0.25">
      <c r="B1413" s="84">
        <f t="shared" si="243"/>
        <v>0</v>
      </c>
      <c r="D1413" t="e">
        <f t="shared" si="244"/>
        <v>#N/A</v>
      </c>
      <c r="E1413" s="85"/>
      <c r="F1413"/>
      <c r="I1413" s="84" t="e">
        <f t="shared" si="245"/>
        <v>#DIV/0!</v>
      </c>
      <c r="J1413" s="84" t="str">
        <f t="shared" si="246"/>
        <v>NONE</v>
      </c>
      <c r="K1413" s="84"/>
      <c r="L1413" s="83">
        <f t="shared" si="247"/>
        <v>0</v>
      </c>
      <c r="M1413" s="82" t="str">
        <f t="shared" si="248"/>
        <v/>
      </c>
      <c r="N1413">
        <f t="shared" si="249"/>
        <v>0</v>
      </c>
      <c r="O1413">
        <f t="shared" si="250"/>
        <v>0</v>
      </c>
      <c r="Q1413" t="e">
        <f t="shared" si="251"/>
        <v>#DIV/0!</v>
      </c>
      <c r="R1413" s="80" t="e">
        <f t="shared" si="252"/>
        <v>#DIV/0!</v>
      </c>
      <c r="S1413">
        <f t="shared" si="253"/>
        <v>0</v>
      </c>
      <c r="U1413">
        <f>IF(J1413="CHECK",1,0)</f>
        <v>0</v>
      </c>
    </row>
    <row r="1414" spans="2:21" x14ac:dyDescent="0.25">
      <c r="B1414" s="84">
        <f t="shared" si="243"/>
        <v>0</v>
      </c>
      <c r="D1414" t="e">
        <f t="shared" si="244"/>
        <v>#N/A</v>
      </c>
      <c r="E1414" s="85"/>
      <c r="F1414"/>
      <c r="I1414" s="84" t="e">
        <f t="shared" si="245"/>
        <v>#DIV/0!</v>
      </c>
      <c r="J1414" s="84" t="str">
        <f t="shared" si="246"/>
        <v>NONE</v>
      </c>
      <c r="K1414" s="84"/>
      <c r="L1414" s="83">
        <f t="shared" si="247"/>
        <v>0</v>
      </c>
      <c r="M1414" s="82" t="str">
        <f t="shared" si="248"/>
        <v/>
      </c>
      <c r="N1414">
        <f t="shared" si="249"/>
        <v>0</v>
      </c>
      <c r="O1414">
        <f t="shared" si="250"/>
        <v>0</v>
      </c>
      <c r="Q1414" t="e">
        <f t="shared" si="251"/>
        <v>#DIV/0!</v>
      </c>
      <c r="R1414" s="80" t="e">
        <f t="shared" si="252"/>
        <v>#DIV/0!</v>
      </c>
      <c r="S1414">
        <f t="shared" si="253"/>
        <v>0</v>
      </c>
    </row>
    <row r="1415" spans="2:21" x14ac:dyDescent="0.25">
      <c r="B1415" s="84">
        <f t="shared" si="243"/>
        <v>0</v>
      </c>
      <c r="D1415" t="e">
        <f t="shared" si="244"/>
        <v>#N/A</v>
      </c>
      <c r="E1415" s="85"/>
      <c r="F1415"/>
      <c r="I1415" s="84" t="e">
        <f t="shared" si="245"/>
        <v>#DIV/0!</v>
      </c>
      <c r="J1415" s="84" t="str">
        <f t="shared" si="246"/>
        <v>NONE</v>
      </c>
      <c r="K1415" s="84"/>
      <c r="L1415" s="83">
        <f t="shared" si="247"/>
        <v>0</v>
      </c>
      <c r="M1415" s="82" t="str">
        <f t="shared" si="248"/>
        <v/>
      </c>
      <c r="N1415">
        <f t="shared" si="249"/>
        <v>0</v>
      </c>
      <c r="O1415">
        <f t="shared" si="250"/>
        <v>0</v>
      </c>
      <c r="Q1415" t="e">
        <f t="shared" si="251"/>
        <v>#DIV/0!</v>
      </c>
      <c r="R1415" s="80" t="e">
        <f t="shared" si="252"/>
        <v>#DIV/0!</v>
      </c>
      <c r="S1415">
        <f t="shared" si="253"/>
        <v>0</v>
      </c>
    </row>
    <row r="1416" spans="2:21" x14ac:dyDescent="0.25">
      <c r="B1416" s="84">
        <f t="shared" si="243"/>
        <v>0</v>
      </c>
      <c r="D1416" t="e">
        <f t="shared" si="244"/>
        <v>#N/A</v>
      </c>
      <c r="E1416" s="85"/>
      <c r="F1416"/>
      <c r="I1416" s="84" t="e">
        <f t="shared" si="245"/>
        <v>#DIV/0!</v>
      </c>
      <c r="J1416" s="84" t="str">
        <f t="shared" si="246"/>
        <v>NONE</v>
      </c>
      <c r="K1416" s="84"/>
      <c r="L1416" s="83">
        <f t="shared" si="247"/>
        <v>0</v>
      </c>
      <c r="M1416" s="82" t="str">
        <f t="shared" si="248"/>
        <v/>
      </c>
      <c r="N1416">
        <f t="shared" si="249"/>
        <v>0</v>
      </c>
      <c r="O1416">
        <f t="shared" si="250"/>
        <v>0</v>
      </c>
      <c r="Q1416" t="e">
        <f t="shared" si="251"/>
        <v>#DIV/0!</v>
      </c>
      <c r="R1416" s="80" t="e">
        <f t="shared" si="252"/>
        <v>#DIV/0!</v>
      </c>
      <c r="S1416">
        <f t="shared" si="253"/>
        <v>0</v>
      </c>
      <c r="U1416">
        <f>IF(J1416="CHECK",1,0)</f>
        <v>0</v>
      </c>
    </row>
    <row r="1417" spans="2:21" x14ac:dyDescent="0.25">
      <c r="B1417" s="84">
        <f t="shared" si="243"/>
        <v>0</v>
      </c>
      <c r="D1417" t="e">
        <f t="shared" si="244"/>
        <v>#N/A</v>
      </c>
      <c r="E1417" s="85"/>
      <c r="F1417"/>
      <c r="I1417" s="84" t="e">
        <f t="shared" si="245"/>
        <v>#DIV/0!</v>
      </c>
      <c r="J1417" s="84" t="str">
        <f t="shared" si="246"/>
        <v>NONE</v>
      </c>
      <c r="K1417" s="84"/>
      <c r="L1417" s="83">
        <f t="shared" si="247"/>
        <v>0</v>
      </c>
      <c r="M1417" s="82" t="str">
        <f t="shared" si="248"/>
        <v/>
      </c>
      <c r="N1417">
        <f t="shared" si="249"/>
        <v>0</v>
      </c>
      <c r="O1417">
        <f t="shared" si="250"/>
        <v>0</v>
      </c>
      <c r="Q1417" t="e">
        <f t="shared" si="251"/>
        <v>#DIV/0!</v>
      </c>
      <c r="R1417" s="80" t="e">
        <f t="shared" si="252"/>
        <v>#DIV/0!</v>
      </c>
      <c r="S1417">
        <f t="shared" si="253"/>
        <v>0</v>
      </c>
    </row>
    <row r="1418" spans="2:21" x14ac:dyDescent="0.25">
      <c r="B1418" s="84">
        <f t="shared" si="243"/>
        <v>0</v>
      </c>
      <c r="D1418" t="e">
        <f t="shared" si="244"/>
        <v>#N/A</v>
      </c>
      <c r="E1418" s="85"/>
      <c r="F1418"/>
      <c r="I1418" s="84" t="e">
        <f t="shared" si="245"/>
        <v>#DIV/0!</v>
      </c>
      <c r="J1418" s="84" t="str">
        <f t="shared" si="246"/>
        <v>NONE</v>
      </c>
      <c r="K1418" s="84"/>
      <c r="L1418" s="83">
        <f t="shared" si="247"/>
        <v>0</v>
      </c>
      <c r="M1418" s="82" t="str">
        <f t="shared" si="248"/>
        <v/>
      </c>
      <c r="N1418">
        <f t="shared" si="249"/>
        <v>0</v>
      </c>
      <c r="O1418">
        <f t="shared" si="250"/>
        <v>0</v>
      </c>
      <c r="Q1418" t="e">
        <f t="shared" si="251"/>
        <v>#DIV/0!</v>
      </c>
      <c r="R1418" s="80" t="e">
        <f t="shared" si="252"/>
        <v>#DIV/0!</v>
      </c>
      <c r="S1418">
        <f t="shared" si="253"/>
        <v>0</v>
      </c>
      <c r="U1418">
        <f>IF(J1418="CHECK",1,0)</f>
        <v>0</v>
      </c>
    </row>
    <row r="1419" spans="2:21" x14ac:dyDescent="0.25">
      <c r="B1419" s="84">
        <f t="shared" si="243"/>
        <v>0</v>
      </c>
      <c r="D1419" t="e">
        <f t="shared" si="244"/>
        <v>#N/A</v>
      </c>
      <c r="E1419" s="85"/>
      <c r="F1419"/>
      <c r="I1419" s="84" t="e">
        <f t="shared" si="245"/>
        <v>#DIV/0!</v>
      </c>
      <c r="J1419" s="84" t="str">
        <f t="shared" si="246"/>
        <v>NONE</v>
      </c>
      <c r="K1419" s="84"/>
      <c r="L1419" s="83">
        <f t="shared" si="247"/>
        <v>0</v>
      </c>
      <c r="M1419" s="82" t="str">
        <f t="shared" si="248"/>
        <v/>
      </c>
      <c r="N1419">
        <f t="shared" si="249"/>
        <v>0</v>
      </c>
      <c r="O1419">
        <f t="shared" si="250"/>
        <v>0</v>
      </c>
      <c r="Q1419" t="e">
        <f t="shared" si="251"/>
        <v>#DIV/0!</v>
      </c>
      <c r="R1419" s="80" t="e">
        <f t="shared" si="252"/>
        <v>#DIV/0!</v>
      </c>
      <c r="S1419">
        <f t="shared" si="253"/>
        <v>0</v>
      </c>
      <c r="U1419">
        <f>IF(J1419="CHECK",1,0)</f>
        <v>0</v>
      </c>
    </row>
    <row r="1420" spans="2:21" x14ac:dyDescent="0.25">
      <c r="B1420" s="84">
        <f t="shared" si="243"/>
        <v>0</v>
      </c>
      <c r="D1420" t="e">
        <f t="shared" si="244"/>
        <v>#N/A</v>
      </c>
      <c r="E1420" s="85"/>
      <c r="F1420"/>
      <c r="I1420" s="84" t="e">
        <f t="shared" si="245"/>
        <v>#DIV/0!</v>
      </c>
      <c r="J1420" s="84" t="str">
        <f t="shared" si="246"/>
        <v>NONE</v>
      </c>
      <c r="K1420" s="84"/>
      <c r="L1420" s="83">
        <f t="shared" si="247"/>
        <v>0</v>
      </c>
      <c r="M1420" s="82" t="str">
        <f t="shared" si="248"/>
        <v/>
      </c>
      <c r="N1420">
        <f t="shared" si="249"/>
        <v>0</v>
      </c>
      <c r="O1420">
        <f t="shared" si="250"/>
        <v>0</v>
      </c>
      <c r="Q1420" t="e">
        <f t="shared" si="251"/>
        <v>#DIV/0!</v>
      </c>
      <c r="R1420" s="80" t="e">
        <f t="shared" si="252"/>
        <v>#DIV/0!</v>
      </c>
      <c r="S1420">
        <f t="shared" si="253"/>
        <v>0</v>
      </c>
    </row>
    <row r="1421" spans="2:21" x14ac:dyDescent="0.25">
      <c r="B1421" s="84">
        <f t="shared" si="243"/>
        <v>0</v>
      </c>
      <c r="D1421" t="e">
        <f t="shared" si="244"/>
        <v>#N/A</v>
      </c>
      <c r="E1421" s="85"/>
      <c r="F1421"/>
      <c r="I1421" s="84" t="e">
        <f t="shared" si="245"/>
        <v>#DIV/0!</v>
      </c>
      <c r="J1421" s="84" t="str">
        <f t="shared" si="246"/>
        <v>NONE</v>
      </c>
      <c r="K1421" s="84"/>
      <c r="L1421" s="83">
        <f t="shared" si="247"/>
        <v>0</v>
      </c>
      <c r="M1421" s="82" t="str">
        <f t="shared" si="248"/>
        <v/>
      </c>
      <c r="N1421">
        <f t="shared" si="249"/>
        <v>0</v>
      </c>
      <c r="O1421">
        <f t="shared" si="250"/>
        <v>0</v>
      </c>
      <c r="Q1421" t="e">
        <f t="shared" si="251"/>
        <v>#DIV/0!</v>
      </c>
      <c r="R1421" s="80" t="e">
        <f t="shared" si="252"/>
        <v>#DIV/0!</v>
      </c>
      <c r="S1421">
        <f t="shared" si="253"/>
        <v>0</v>
      </c>
    </row>
    <row r="1422" spans="2:21" x14ac:dyDescent="0.25">
      <c r="B1422" s="84">
        <f t="shared" si="243"/>
        <v>0</v>
      </c>
      <c r="D1422" t="e">
        <f t="shared" si="244"/>
        <v>#N/A</v>
      </c>
      <c r="E1422" s="85"/>
      <c r="F1422"/>
      <c r="I1422" s="84" t="e">
        <f t="shared" si="245"/>
        <v>#DIV/0!</v>
      </c>
      <c r="J1422" s="84" t="str">
        <f t="shared" si="246"/>
        <v>NONE</v>
      </c>
      <c r="K1422" s="84"/>
      <c r="L1422" s="83">
        <f t="shared" si="247"/>
        <v>0</v>
      </c>
      <c r="M1422" s="82" t="str">
        <f t="shared" si="248"/>
        <v/>
      </c>
      <c r="N1422">
        <f t="shared" si="249"/>
        <v>0</v>
      </c>
      <c r="O1422">
        <f t="shared" si="250"/>
        <v>0</v>
      </c>
      <c r="Q1422" t="e">
        <f t="shared" si="251"/>
        <v>#DIV/0!</v>
      </c>
      <c r="R1422" s="80" t="e">
        <f t="shared" si="252"/>
        <v>#DIV/0!</v>
      </c>
      <c r="S1422">
        <f t="shared" si="253"/>
        <v>0</v>
      </c>
    </row>
    <row r="1423" spans="2:21" x14ac:dyDescent="0.25">
      <c r="B1423" s="84">
        <f t="shared" si="243"/>
        <v>0</v>
      </c>
      <c r="D1423" t="e">
        <f t="shared" si="244"/>
        <v>#N/A</v>
      </c>
      <c r="E1423" s="85"/>
      <c r="F1423"/>
      <c r="I1423" s="84" t="e">
        <f t="shared" si="245"/>
        <v>#DIV/0!</v>
      </c>
      <c r="J1423" s="84" t="str">
        <f t="shared" si="246"/>
        <v>NONE</v>
      </c>
      <c r="K1423" s="84"/>
      <c r="L1423" s="83">
        <f t="shared" si="247"/>
        <v>0</v>
      </c>
      <c r="M1423" s="82" t="str">
        <f t="shared" si="248"/>
        <v/>
      </c>
      <c r="N1423">
        <f t="shared" si="249"/>
        <v>0</v>
      </c>
      <c r="O1423">
        <f t="shared" si="250"/>
        <v>0</v>
      </c>
      <c r="Q1423" t="e">
        <f t="shared" si="251"/>
        <v>#DIV/0!</v>
      </c>
      <c r="R1423" s="80" t="e">
        <f t="shared" si="252"/>
        <v>#DIV/0!</v>
      </c>
      <c r="S1423">
        <f t="shared" si="253"/>
        <v>0</v>
      </c>
    </row>
    <row r="1424" spans="2:21" x14ac:dyDescent="0.25">
      <c r="B1424" s="84">
        <f t="shared" si="243"/>
        <v>0</v>
      </c>
      <c r="D1424" t="e">
        <f t="shared" si="244"/>
        <v>#N/A</v>
      </c>
      <c r="E1424" s="85"/>
      <c r="F1424"/>
      <c r="I1424" s="84" t="e">
        <f t="shared" si="245"/>
        <v>#DIV/0!</v>
      </c>
      <c r="J1424" s="84" t="str">
        <f t="shared" si="246"/>
        <v>NONE</v>
      </c>
      <c r="K1424" s="84"/>
      <c r="L1424" s="83">
        <f t="shared" si="247"/>
        <v>0</v>
      </c>
      <c r="M1424" s="82" t="str">
        <f t="shared" si="248"/>
        <v/>
      </c>
      <c r="N1424">
        <f t="shared" si="249"/>
        <v>0</v>
      </c>
      <c r="O1424">
        <f t="shared" si="250"/>
        <v>0</v>
      </c>
      <c r="Q1424" t="e">
        <f t="shared" si="251"/>
        <v>#DIV/0!</v>
      </c>
      <c r="R1424" s="80" t="e">
        <f t="shared" si="252"/>
        <v>#DIV/0!</v>
      </c>
      <c r="S1424">
        <f t="shared" si="253"/>
        <v>0</v>
      </c>
    </row>
    <row r="1425" spans="2:21" x14ac:dyDescent="0.25">
      <c r="B1425" s="84">
        <f t="shared" si="243"/>
        <v>0</v>
      </c>
      <c r="D1425" t="e">
        <f t="shared" si="244"/>
        <v>#N/A</v>
      </c>
      <c r="E1425" s="85"/>
      <c r="F1425"/>
      <c r="I1425" s="84" t="e">
        <f t="shared" si="245"/>
        <v>#DIV/0!</v>
      </c>
      <c r="J1425" s="84" t="str">
        <f t="shared" si="246"/>
        <v>NONE</v>
      </c>
      <c r="K1425" s="84"/>
      <c r="L1425" s="83">
        <f t="shared" si="247"/>
        <v>0</v>
      </c>
      <c r="M1425" s="82" t="str">
        <f t="shared" si="248"/>
        <v/>
      </c>
      <c r="N1425">
        <f t="shared" si="249"/>
        <v>0</v>
      </c>
      <c r="O1425">
        <f t="shared" si="250"/>
        <v>0</v>
      </c>
      <c r="Q1425" t="e">
        <f t="shared" si="251"/>
        <v>#DIV/0!</v>
      </c>
      <c r="R1425" s="80" t="e">
        <f t="shared" si="252"/>
        <v>#DIV/0!</v>
      </c>
      <c r="S1425">
        <f t="shared" si="253"/>
        <v>0</v>
      </c>
    </row>
    <row r="1426" spans="2:21" x14ac:dyDescent="0.25">
      <c r="B1426" s="84">
        <f t="shared" si="243"/>
        <v>0</v>
      </c>
      <c r="D1426" t="e">
        <f t="shared" si="244"/>
        <v>#N/A</v>
      </c>
      <c r="E1426" s="85"/>
      <c r="F1426"/>
      <c r="I1426" s="84" t="e">
        <f t="shared" si="245"/>
        <v>#DIV/0!</v>
      </c>
      <c r="J1426" s="84" t="str">
        <f t="shared" si="246"/>
        <v>NONE</v>
      </c>
      <c r="K1426" s="84"/>
      <c r="L1426" s="83">
        <f t="shared" si="247"/>
        <v>0</v>
      </c>
      <c r="M1426" s="82" t="str">
        <f t="shared" si="248"/>
        <v/>
      </c>
      <c r="N1426">
        <f t="shared" si="249"/>
        <v>0</v>
      </c>
      <c r="O1426">
        <f t="shared" si="250"/>
        <v>0</v>
      </c>
      <c r="Q1426" t="e">
        <f t="shared" si="251"/>
        <v>#DIV/0!</v>
      </c>
      <c r="R1426" s="80" t="e">
        <f t="shared" si="252"/>
        <v>#DIV/0!</v>
      </c>
      <c r="S1426">
        <f t="shared" si="253"/>
        <v>0</v>
      </c>
    </row>
    <row r="1427" spans="2:21" x14ac:dyDescent="0.25">
      <c r="B1427" s="84">
        <f t="shared" si="243"/>
        <v>0</v>
      </c>
      <c r="D1427" t="e">
        <f t="shared" si="244"/>
        <v>#N/A</v>
      </c>
      <c r="E1427" s="85"/>
      <c r="F1427"/>
      <c r="I1427" s="84" t="e">
        <f t="shared" si="245"/>
        <v>#DIV/0!</v>
      </c>
      <c r="J1427" s="84" t="str">
        <f t="shared" si="246"/>
        <v>NONE</v>
      </c>
      <c r="K1427" s="84"/>
      <c r="L1427" s="83">
        <f t="shared" si="247"/>
        <v>0</v>
      </c>
      <c r="M1427" s="82" t="str">
        <f t="shared" si="248"/>
        <v/>
      </c>
      <c r="N1427">
        <f t="shared" si="249"/>
        <v>0</v>
      </c>
      <c r="O1427">
        <f t="shared" si="250"/>
        <v>0</v>
      </c>
      <c r="Q1427" t="e">
        <f t="shared" si="251"/>
        <v>#DIV/0!</v>
      </c>
      <c r="R1427" s="80" t="e">
        <f t="shared" si="252"/>
        <v>#DIV/0!</v>
      </c>
      <c r="S1427">
        <f t="shared" si="253"/>
        <v>0</v>
      </c>
      <c r="U1427">
        <f>IF(J1427="CHECK",1,0)</f>
        <v>0</v>
      </c>
    </row>
    <row r="1428" spans="2:21" x14ac:dyDescent="0.25">
      <c r="B1428" s="84">
        <f t="shared" si="243"/>
        <v>0</v>
      </c>
      <c r="D1428" t="e">
        <f t="shared" si="244"/>
        <v>#N/A</v>
      </c>
      <c r="E1428" s="85"/>
      <c r="F1428"/>
      <c r="I1428" s="84" t="e">
        <f t="shared" si="245"/>
        <v>#DIV/0!</v>
      </c>
      <c r="J1428" s="84" t="str">
        <f t="shared" si="246"/>
        <v>NONE</v>
      </c>
      <c r="K1428" s="84"/>
      <c r="L1428" s="83">
        <f t="shared" si="247"/>
        <v>0</v>
      </c>
      <c r="M1428" s="82" t="str">
        <f t="shared" si="248"/>
        <v/>
      </c>
      <c r="N1428">
        <f t="shared" si="249"/>
        <v>0</v>
      </c>
      <c r="O1428">
        <f t="shared" si="250"/>
        <v>0</v>
      </c>
      <c r="Q1428" t="e">
        <f t="shared" si="251"/>
        <v>#DIV/0!</v>
      </c>
      <c r="R1428" s="80" t="e">
        <f t="shared" si="252"/>
        <v>#DIV/0!</v>
      </c>
      <c r="S1428">
        <f t="shared" si="253"/>
        <v>0</v>
      </c>
      <c r="U1428">
        <f>IF(J1428="CHECK",1,0)</f>
        <v>0</v>
      </c>
    </row>
    <row r="1429" spans="2:21" x14ac:dyDescent="0.25">
      <c r="B1429" s="84">
        <f t="shared" si="243"/>
        <v>0</v>
      </c>
      <c r="D1429" t="e">
        <f t="shared" si="244"/>
        <v>#N/A</v>
      </c>
      <c r="E1429" s="85"/>
      <c r="F1429"/>
      <c r="I1429" s="84" t="e">
        <f t="shared" si="245"/>
        <v>#DIV/0!</v>
      </c>
      <c r="J1429" s="84" t="str">
        <f t="shared" si="246"/>
        <v>NONE</v>
      </c>
      <c r="K1429" s="84"/>
      <c r="L1429" s="83">
        <f t="shared" si="247"/>
        <v>0</v>
      </c>
      <c r="M1429" s="82" t="str">
        <f t="shared" si="248"/>
        <v/>
      </c>
      <c r="N1429">
        <f t="shared" si="249"/>
        <v>0</v>
      </c>
      <c r="O1429">
        <f t="shared" si="250"/>
        <v>0</v>
      </c>
      <c r="Q1429" t="e">
        <f t="shared" si="251"/>
        <v>#DIV/0!</v>
      </c>
      <c r="R1429" s="80" t="e">
        <f t="shared" si="252"/>
        <v>#DIV/0!</v>
      </c>
      <c r="S1429">
        <f t="shared" si="253"/>
        <v>0</v>
      </c>
    </row>
    <row r="1430" spans="2:21" x14ac:dyDescent="0.25">
      <c r="B1430" s="84">
        <f t="shared" si="243"/>
        <v>0</v>
      </c>
      <c r="D1430" t="e">
        <f t="shared" si="244"/>
        <v>#N/A</v>
      </c>
      <c r="E1430" s="85"/>
      <c r="F1430"/>
      <c r="I1430" s="84" t="e">
        <f t="shared" si="245"/>
        <v>#DIV/0!</v>
      </c>
      <c r="J1430" s="84" t="str">
        <f t="shared" si="246"/>
        <v>NONE</v>
      </c>
      <c r="K1430" s="84"/>
      <c r="L1430" s="83">
        <f t="shared" si="247"/>
        <v>0</v>
      </c>
      <c r="M1430" s="82" t="str">
        <f t="shared" si="248"/>
        <v/>
      </c>
      <c r="N1430">
        <f t="shared" si="249"/>
        <v>0</v>
      </c>
      <c r="O1430">
        <f t="shared" si="250"/>
        <v>0</v>
      </c>
      <c r="Q1430" t="e">
        <f t="shared" si="251"/>
        <v>#DIV/0!</v>
      </c>
      <c r="R1430" s="80" t="e">
        <f t="shared" si="252"/>
        <v>#DIV/0!</v>
      </c>
      <c r="S1430">
        <f t="shared" si="253"/>
        <v>0</v>
      </c>
      <c r="U1430">
        <f>IF(J1430="CHECK",1,0)</f>
        <v>0</v>
      </c>
    </row>
    <row r="1431" spans="2:21" x14ac:dyDescent="0.25">
      <c r="B1431" s="84">
        <f t="shared" si="243"/>
        <v>0</v>
      </c>
      <c r="D1431" t="e">
        <f t="shared" si="244"/>
        <v>#N/A</v>
      </c>
      <c r="E1431" s="85"/>
      <c r="F1431"/>
      <c r="I1431" s="84" t="e">
        <f t="shared" si="245"/>
        <v>#DIV/0!</v>
      </c>
      <c r="J1431" s="84" t="str">
        <f t="shared" si="246"/>
        <v>NONE</v>
      </c>
      <c r="K1431" s="84"/>
      <c r="L1431" s="83">
        <f t="shared" si="247"/>
        <v>0</v>
      </c>
      <c r="M1431" s="82" t="str">
        <f t="shared" si="248"/>
        <v/>
      </c>
      <c r="N1431">
        <f t="shared" si="249"/>
        <v>0</v>
      </c>
      <c r="O1431">
        <f t="shared" si="250"/>
        <v>0</v>
      </c>
      <c r="Q1431" t="e">
        <f t="shared" si="251"/>
        <v>#DIV/0!</v>
      </c>
      <c r="R1431" s="80" t="e">
        <f t="shared" si="252"/>
        <v>#DIV/0!</v>
      </c>
      <c r="S1431">
        <f t="shared" si="253"/>
        <v>0</v>
      </c>
    </row>
    <row r="1432" spans="2:21" x14ac:dyDescent="0.25">
      <c r="B1432" s="84">
        <f t="shared" si="243"/>
        <v>0</v>
      </c>
      <c r="D1432" t="e">
        <f t="shared" si="244"/>
        <v>#N/A</v>
      </c>
      <c r="E1432" s="85"/>
      <c r="F1432"/>
      <c r="I1432" s="84" t="e">
        <f t="shared" si="245"/>
        <v>#DIV/0!</v>
      </c>
      <c r="J1432" s="84" t="str">
        <f t="shared" si="246"/>
        <v>NONE</v>
      </c>
      <c r="K1432" s="84"/>
      <c r="L1432" s="83">
        <f t="shared" si="247"/>
        <v>0</v>
      </c>
      <c r="M1432" s="82" t="str">
        <f t="shared" si="248"/>
        <v/>
      </c>
      <c r="N1432">
        <f t="shared" si="249"/>
        <v>0</v>
      </c>
      <c r="O1432">
        <f t="shared" si="250"/>
        <v>0</v>
      </c>
      <c r="Q1432" t="e">
        <f t="shared" si="251"/>
        <v>#DIV/0!</v>
      </c>
      <c r="R1432" s="80" t="e">
        <f t="shared" si="252"/>
        <v>#DIV/0!</v>
      </c>
      <c r="S1432">
        <f t="shared" si="253"/>
        <v>0</v>
      </c>
    </row>
    <row r="1433" spans="2:21" x14ac:dyDescent="0.25">
      <c r="B1433" s="84">
        <f t="shared" si="243"/>
        <v>0</v>
      </c>
      <c r="D1433" t="e">
        <f t="shared" si="244"/>
        <v>#N/A</v>
      </c>
      <c r="E1433" s="85"/>
      <c r="F1433"/>
      <c r="I1433" s="84" t="e">
        <f t="shared" si="245"/>
        <v>#DIV/0!</v>
      </c>
      <c r="J1433" s="84" t="str">
        <f t="shared" si="246"/>
        <v>NONE</v>
      </c>
      <c r="K1433" s="84"/>
      <c r="L1433" s="83">
        <f t="shared" si="247"/>
        <v>0</v>
      </c>
      <c r="M1433" s="82" t="str">
        <f t="shared" si="248"/>
        <v/>
      </c>
      <c r="N1433">
        <f t="shared" si="249"/>
        <v>0</v>
      </c>
      <c r="O1433">
        <f t="shared" si="250"/>
        <v>0</v>
      </c>
      <c r="Q1433" t="e">
        <f t="shared" si="251"/>
        <v>#DIV/0!</v>
      </c>
      <c r="R1433" s="80" t="e">
        <f t="shared" si="252"/>
        <v>#DIV/0!</v>
      </c>
      <c r="S1433">
        <f t="shared" si="253"/>
        <v>0</v>
      </c>
    </row>
    <row r="1434" spans="2:21" x14ac:dyDescent="0.25">
      <c r="B1434" s="84">
        <f t="shared" si="243"/>
        <v>0</v>
      </c>
      <c r="D1434" t="e">
        <f t="shared" si="244"/>
        <v>#N/A</v>
      </c>
      <c r="E1434" s="85"/>
      <c r="F1434"/>
      <c r="I1434" s="84" t="e">
        <f t="shared" si="245"/>
        <v>#DIV/0!</v>
      </c>
      <c r="J1434" s="84" t="str">
        <f t="shared" si="246"/>
        <v>NONE</v>
      </c>
      <c r="K1434" s="84"/>
      <c r="L1434" s="83">
        <f t="shared" si="247"/>
        <v>0</v>
      </c>
      <c r="M1434" s="82" t="str">
        <f t="shared" si="248"/>
        <v/>
      </c>
      <c r="N1434">
        <f t="shared" si="249"/>
        <v>0</v>
      </c>
      <c r="O1434">
        <f t="shared" si="250"/>
        <v>0</v>
      </c>
      <c r="Q1434" t="e">
        <f t="shared" si="251"/>
        <v>#DIV/0!</v>
      </c>
      <c r="R1434" s="80" t="e">
        <f t="shared" si="252"/>
        <v>#DIV/0!</v>
      </c>
      <c r="S1434">
        <f t="shared" si="253"/>
        <v>0</v>
      </c>
    </row>
    <row r="1435" spans="2:21" x14ac:dyDescent="0.25">
      <c r="B1435" s="84">
        <f t="shared" si="243"/>
        <v>0</v>
      </c>
      <c r="D1435" t="e">
        <f t="shared" si="244"/>
        <v>#N/A</v>
      </c>
      <c r="E1435" s="85"/>
      <c r="F1435"/>
      <c r="I1435" s="84" t="e">
        <f t="shared" si="245"/>
        <v>#DIV/0!</v>
      </c>
      <c r="J1435" s="84" t="str">
        <f t="shared" si="246"/>
        <v>NONE</v>
      </c>
      <c r="K1435" s="84"/>
      <c r="L1435" s="83">
        <f t="shared" si="247"/>
        <v>0</v>
      </c>
      <c r="M1435" s="82" t="str">
        <f t="shared" si="248"/>
        <v/>
      </c>
      <c r="N1435">
        <f t="shared" si="249"/>
        <v>0</v>
      </c>
      <c r="O1435">
        <f t="shared" si="250"/>
        <v>0</v>
      </c>
      <c r="Q1435" t="e">
        <f t="shared" si="251"/>
        <v>#DIV/0!</v>
      </c>
      <c r="R1435" s="80" t="e">
        <f t="shared" si="252"/>
        <v>#DIV/0!</v>
      </c>
      <c r="S1435">
        <f t="shared" si="253"/>
        <v>0</v>
      </c>
      <c r="U1435">
        <f>IF(J1435="CHECK",1,0)</f>
        <v>0</v>
      </c>
    </row>
    <row r="1436" spans="2:21" x14ac:dyDescent="0.25">
      <c r="B1436" s="84">
        <f t="shared" si="243"/>
        <v>0</v>
      </c>
      <c r="D1436" t="e">
        <f t="shared" si="244"/>
        <v>#N/A</v>
      </c>
      <c r="E1436" s="85"/>
      <c r="F1436"/>
      <c r="I1436" s="84" t="e">
        <f t="shared" si="245"/>
        <v>#DIV/0!</v>
      </c>
      <c r="J1436" s="84" t="str">
        <f t="shared" si="246"/>
        <v>NONE</v>
      </c>
      <c r="K1436" s="84"/>
      <c r="L1436" s="83">
        <f t="shared" si="247"/>
        <v>0</v>
      </c>
      <c r="M1436" s="82" t="str">
        <f t="shared" si="248"/>
        <v/>
      </c>
      <c r="N1436">
        <f t="shared" si="249"/>
        <v>0</v>
      </c>
      <c r="O1436">
        <f t="shared" si="250"/>
        <v>0</v>
      </c>
      <c r="Q1436" t="e">
        <f t="shared" si="251"/>
        <v>#DIV/0!</v>
      </c>
      <c r="R1436" s="80" t="e">
        <f t="shared" si="252"/>
        <v>#DIV/0!</v>
      </c>
      <c r="S1436">
        <f t="shared" si="253"/>
        <v>0</v>
      </c>
    </row>
    <row r="1437" spans="2:21" x14ac:dyDescent="0.25">
      <c r="B1437" s="84">
        <f t="shared" si="243"/>
        <v>0</v>
      </c>
      <c r="D1437" t="e">
        <f t="shared" si="244"/>
        <v>#N/A</v>
      </c>
      <c r="E1437" s="85"/>
      <c r="F1437"/>
      <c r="I1437" s="84" t="e">
        <f t="shared" si="245"/>
        <v>#DIV/0!</v>
      </c>
      <c r="J1437" s="84" t="str">
        <f t="shared" si="246"/>
        <v>NONE</v>
      </c>
      <c r="K1437" s="84"/>
      <c r="L1437" s="83">
        <f t="shared" si="247"/>
        <v>0</v>
      </c>
      <c r="M1437" s="82" t="str">
        <f t="shared" si="248"/>
        <v/>
      </c>
      <c r="N1437">
        <f t="shared" si="249"/>
        <v>0</v>
      </c>
      <c r="O1437">
        <f t="shared" si="250"/>
        <v>0</v>
      </c>
      <c r="Q1437" t="e">
        <f t="shared" si="251"/>
        <v>#DIV/0!</v>
      </c>
      <c r="R1437" s="80" t="e">
        <f t="shared" si="252"/>
        <v>#DIV/0!</v>
      </c>
      <c r="S1437">
        <f t="shared" si="253"/>
        <v>0</v>
      </c>
      <c r="U1437">
        <f>IF(J1437="CHECK",1,0)</f>
        <v>0</v>
      </c>
    </row>
    <row r="1438" spans="2:21" x14ac:dyDescent="0.25">
      <c r="B1438" s="84">
        <f t="shared" si="243"/>
        <v>0</v>
      </c>
      <c r="D1438" t="e">
        <f t="shared" si="244"/>
        <v>#N/A</v>
      </c>
      <c r="E1438" s="85"/>
      <c r="F1438"/>
      <c r="I1438" s="84" t="e">
        <f t="shared" si="245"/>
        <v>#DIV/0!</v>
      </c>
      <c r="J1438" s="84" t="str">
        <f t="shared" si="246"/>
        <v>NONE</v>
      </c>
      <c r="K1438" s="84"/>
      <c r="L1438" s="83">
        <f t="shared" si="247"/>
        <v>0</v>
      </c>
      <c r="M1438" s="82" t="str">
        <f t="shared" si="248"/>
        <v/>
      </c>
      <c r="N1438">
        <f t="shared" si="249"/>
        <v>0</v>
      </c>
      <c r="O1438">
        <f t="shared" si="250"/>
        <v>0</v>
      </c>
      <c r="Q1438" t="e">
        <f t="shared" si="251"/>
        <v>#DIV/0!</v>
      </c>
      <c r="R1438" s="80" t="e">
        <f t="shared" si="252"/>
        <v>#DIV/0!</v>
      </c>
      <c r="S1438">
        <f t="shared" si="253"/>
        <v>0</v>
      </c>
    </row>
    <row r="1439" spans="2:21" x14ac:dyDescent="0.25">
      <c r="B1439" s="84">
        <f t="shared" si="243"/>
        <v>0</v>
      </c>
      <c r="D1439" t="e">
        <f t="shared" si="244"/>
        <v>#N/A</v>
      </c>
      <c r="E1439" s="85"/>
      <c r="F1439"/>
      <c r="I1439" s="84" t="e">
        <f t="shared" si="245"/>
        <v>#DIV/0!</v>
      </c>
      <c r="J1439" s="84" t="str">
        <f t="shared" si="246"/>
        <v>NONE</v>
      </c>
      <c r="K1439" s="84"/>
      <c r="L1439" s="83">
        <f t="shared" si="247"/>
        <v>0</v>
      </c>
      <c r="M1439" s="82" t="str">
        <f t="shared" si="248"/>
        <v/>
      </c>
      <c r="N1439">
        <f t="shared" si="249"/>
        <v>0</v>
      </c>
      <c r="O1439">
        <f t="shared" si="250"/>
        <v>0</v>
      </c>
      <c r="Q1439" t="e">
        <f t="shared" si="251"/>
        <v>#DIV/0!</v>
      </c>
      <c r="R1439" s="80" t="e">
        <f t="shared" si="252"/>
        <v>#DIV/0!</v>
      </c>
      <c r="S1439">
        <f t="shared" si="253"/>
        <v>0</v>
      </c>
    </row>
    <row r="1440" spans="2:21" x14ac:dyDescent="0.25">
      <c r="B1440" s="84">
        <f t="shared" si="243"/>
        <v>0</v>
      </c>
      <c r="D1440" t="e">
        <f t="shared" si="244"/>
        <v>#N/A</v>
      </c>
      <c r="E1440" s="85"/>
      <c r="F1440"/>
      <c r="I1440" s="84" t="e">
        <f t="shared" si="245"/>
        <v>#DIV/0!</v>
      </c>
      <c r="J1440" s="84" t="str">
        <f t="shared" si="246"/>
        <v>NONE</v>
      </c>
      <c r="K1440" s="84"/>
      <c r="L1440" s="83">
        <f t="shared" si="247"/>
        <v>0</v>
      </c>
      <c r="M1440" s="82" t="str">
        <f t="shared" si="248"/>
        <v/>
      </c>
      <c r="N1440">
        <f t="shared" si="249"/>
        <v>0</v>
      </c>
      <c r="O1440">
        <f t="shared" si="250"/>
        <v>0</v>
      </c>
      <c r="Q1440" t="e">
        <f t="shared" si="251"/>
        <v>#DIV/0!</v>
      </c>
      <c r="R1440" s="80" t="e">
        <f t="shared" si="252"/>
        <v>#DIV/0!</v>
      </c>
      <c r="S1440">
        <f t="shared" si="253"/>
        <v>0</v>
      </c>
      <c r="U1440">
        <f>IF(J1440="CHECK",1,0)</f>
        <v>0</v>
      </c>
    </row>
    <row r="1441" spans="2:21" x14ac:dyDescent="0.25">
      <c r="B1441" s="84">
        <f t="shared" si="243"/>
        <v>0</v>
      </c>
      <c r="D1441" t="e">
        <f t="shared" si="244"/>
        <v>#N/A</v>
      </c>
      <c r="E1441" s="85"/>
      <c r="F1441"/>
      <c r="I1441" s="84" t="e">
        <f t="shared" si="245"/>
        <v>#DIV/0!</v>
      </c>
      <c r="J1441" s="84" t="str">
        <f t="shared" si="246"/>
        <v>NONE</v>
      </c>
      <c r="K1441" s="84"/>
      <c r="L1441" s="83">
        <f t="shared" si="247"/>
        <v>0</v>
      </c>
      <c r="M1441" s="82" t="str">
        <f t="shared" si="248"/>
        <v/>
      </c>
      <c r="N1441">
        <f t="shared" si="249"/>
        <v>0</v>
      </c>
      <c r="O1441">
        <f t="shared" si="250"/>
        <v>0</v>
      </c>
      <c r="Q1441" t="e">
        <f t="shared" si="251"/>
        <v>#DIV/0!</v>
      </c>
      <c r="R1441" s="80" t="e">
        <f t="shared" si="252"/>
        <v>#DIV/0!</v>
      </c>
      <c r="S1441">
        <f t="shared" si="253"/>
        <v>0</v>
      </c>
    </row>
    <row r="1442" spans="2:21" x14ac:dyDescent="0.25">
      <c r="B1442" s="84">
        <f t="shared" si="243"/>
        <v>0</v>
      </c>
      <c r="D1442" t="e">
        <f t="shared" si="244"/>
        <v>#N/A</v>
      </c>
      <c r="E1442" s="85"/>
      <c r="F1442"/>
      <c r="I1442" s="84" t="e">
        <f t="shared" si="245"/>
        <v>#DIV/0!</v>
      </c>
      <c r="J1442" s="84" t="str">
        <f t="shared" si="246"/>
        <v>NONE</v>
      </c>
      <c r="K1442" s="84"/>
      <c r="L1442" s="83">
        <f t="shared" si="247"/>
        <v>0</v>
      </c>
      <c r="M1442" s="82" t="str">
        <f t="shared" si="248"/>
        <v/>
      </c>
      <c r="N1442">
        <f t="shared" si="249"/>
        <v>0</v>
      </c>
      <c r="O1442">
        <f t="shared" si="250"/>
        <v>0</v>
      </c>
      <c r="Q1442" t="e">
        <f t="shared" si="251"/>
        <v>#DIV/0!</v>
      </c>
      <c r="R1442" s="80" t="e">
        <f t="shared" si="252"/>
        <v>#DIV/0!</v>
      </c>
      <c r="S1442">
        <f t="shared" si="253"/>
        <v>0</v>
      </c>
    </row>
    <row r="1443" spans="2:21" x14ac:dyDescent="0.25">
      <c r="B1443" s="84">
        <f t="shared" si="243"/>
        <v>0</v>
      </c>
      <c r="D1443" t="e">
        <f t="shared" si="244"/>
        <v>#N/A</v>
      </c>
      <c r="E1443" s="85"/>
      <c r="F1443"/>
      <c r="I1443" s="84" t="e">
        <f t="shared" si="245"/>
        <v>#DIV/0!</v>
      </c>
      <c r="J1443" s="84" t="str">
        <f t="shared" si="246"/>
        <v>NONE</v>
      </c>
      <c r="K1443" s="84"/>
      <c r="L1443" s="83">
        <f t="shared" si="247"/>
        <v>0</v>
      </c>
      <c r="M1443" s="82" t="str">
        <f t="shared" si="248"/>
        <v/>
      </c>
      <c r="N1443">
        <f t="shared" si="249"/>
        <v>0</v>
      </c>
      <c r="O1443">
        <f t="shared" si="250"/>
        <v>0</v>
      </c>
      <c r="Q1443" t="e">
        <f t="shared" si="251"/>
        <v>#DIV/0!</v>
      </c>
      <c r="R1443" s="80" t="e">
        <f t="shared" si="252"/>
        <v>#DIV/0!</v>
      </c>
      <c r="S1443">
        <f t="shared" si="253"/>
        <v>0</v>
      </c>
    </row>
    <row r="1444" spans="2:21" x14ac:dyDescent="0.25">
      <c r="B1444" s="84">
        <f t="shared" si="243"/>
        <v>0</v>
      </c>
      <c r="D1444" t="e">
        <f t="shared" si="244"/>
        <v>#N/A</v>
      </c>
      <c r="E1444" s="85"/>
      <c r="F1444"/>
      <c r="I1444" s="84" t="e">
        <f t="shared" si="245"/>
        <v>#DIV/0!</v>
      </c>
      <c r="J1444" s="84" t="str">
        <f t="shared" si="246"/>
        <v>NONE</v>
      </c>
      <c r="K1444" s="84"/>
      <c r="L1444" s="83">
        <f t="shared" si="247"/>
        <v>0</v>
      </c>
      <c r="M1444" s="82" t="str">
        <f t="shared" si="248"/>
        <v/>
      </c>
      <c r="N1444">
        <f t="shared" si="249"/>
        <v>0</v>
      </c>
      <c r="O1444">
        <f t="shared" si="250"/>
        <v>0</v>
      </c>
      <c r="Q1444" t="e">
        <f t="shared" si="251"/>
        <v>#DIV/0!</v>
      </c>
      <c r="R1444" s="80" t="e">
        <f t="shared" si="252"/>
        <v>#DIV/0!</v>
      </c>
      <c r="S1444">
        <f t="shared" si="253"/>
        <v>0</v>
      </c>
    </row>
    <row r="1445" spans="2:21" x14ac:dyDescent="0.25">
      <c r="B1445" s="84">
        <f t="shared" si="243"/>
        <v>0</v>
      </c>
      <c r="D1445" t="e">
        <f t="shared" si="244"/>
        <v>#N/A</v>
      </c>
      <c r="E1445" s="85"/>
      <c r="F1445"/>
      <c r="I1445" s="84" t="e">
        <f t="shared" si="245"/>
        <v>#DIV/0!</v>
      </c>
      <c r="J1445" s="84" t="str">
        <f t="shared" si="246"/>
        <v>NONE</v>
      </c>
      <c r="K1445" s="84"/>
      <c r="L1445" s="83">
        <f t="shared" si="247"/>
        <v>0</v>
      </c>
      <c r="M1445" s="82" t="str">
        <f t="shared" si="248"/>
        <v/>
      </c>
      <c r="N1445">
        <f t="shared" si="249"/>
        <v>0</v>
      </c>
      <c r="O1445">
        <f t="shared" si="250"/>
        <v>0</v>
      </c>
      <c r="Q1445" t="e">
        <f t="shared" si="251"/>
        <v>#DIV/0!</v>
      </c>
      <c r="R1445" s="80" t="e">
        <f t="shared" si="252"/>
        <v>#DIV/0!</v>
      </c>
      <c r="S1445">
        <f t="shared" si="253"/>
        <v>0</v>
      </c>
    </row>
    <row r="1446" spans="2:21" x14ac:dyDescent="0.25">
      <c r="B1446" s="84">
        <f t="shared" si="243"/>
        <v>0</v>
      </c>
      <c r="D1446" t="e">
        <f t="shared" si="244"/>
        <v>#N/A</v>
      </c>
      <c r="E1446" s="85"/>
      <c r="F1446"/>
      <c r="I1446" s="84" t="e">
        <f t="shared" si="245"/>
        <v>#DIV/0!</v>
      </c>
      <c r="J1446" s="84" t="str">
        <f t="shared" si="246"/>
        <v>NONE</v>
      </c>
      <c r="K1446" s="84"/>
      <c r="L1446" s="83">
        <f t="shared" si="247"/>
        <v>0</v>
      </c>
      <c r="M1446" s="82" t="str">
        <f t="shared" si="248"/>
        <v/>
      </c>
      <c r="N1446">
        <f t="shared" si="249"/>
        <v>0</v>
      </c>
      <c r="O1446">
        <f t="shared" si="250"/>
        <v>0</v>
      </c>
      <c r="Q1446" t="e">
        <f t="shared" si="251"/>
        <v>#DIV/0!</v>
      </c>
      <c r="R1446" s="80" t="e">
        <f t="shared" si="252"/>
        <v>#DIV/0!</v>
      </c>
      <c r="S1446">
        <f t="shared" si="253"/>
        <v>0</v>
      </c>
    </row>
    <row r="1447" spans="2:21" x14ac:dyDescent="0.25">
      <c r="B1447" s="84">
        <f t="shared" si="243"/>
        <v>0</v>
      </c>
      <c r="D1447" t="e">
        <f t="shared" si="244"/>
        <v>#N/A</v>
      </c>
      <c r="E1447" s="85"/>
      <c r="F1447"/>
      <c r="I1447" s="84" t="e">
        <f t="shared" si="245"/>
        <v>#DIV/0!</v>
      </c>
      <c r="J1447" s="84" t="str">
        <f t="shared" si="246"/>
        <v>NONE</v>
      </c>
      <c r="K1447" s="84"/>
      <c r="L1447" s="83">
        <f t="shared" si="247"/>
        <v>0</v>
      </c>
      <c r="M1447" s="82" t="str">
        <f t="shared" si="248"/>
        <v/>
      </c>
      <c r="N1447">
        <f t="shared" si="249"/>
        <v>0</v>
      </c>
      <c r="O1447">
        <f t="shared" si="250"/>
        <v>0</v>
      </c>
      <c r="Q1447" t="e">
        <f t="shared" si="251"/>
        <v>#DIV/0!</v>
      </c>
      <c r="R1447" s="80" t="e">
        <f t="shared" si="252"/>
        <v>#DIV/0!</v>
      </c>
      <c r="S1447">
        <f t="shared" si="253"/>
        <v>0</v>
      </c>
    </row>
    <row r="1448" spans="2:21" x14ac:dyDescent="0.25">
      <c r="B1448" s="84">
        <f t="shared" si="243"/>
        <v>0</v>
      </c>
      <c r="D1448" t="e">
        <f t="shared" si="244"/>
        <v>#N/A</v>
      </c>
      <c r="E1448" s="85"/>
      <c r="F1448"/>
      <c r="I1448" s="84" t="e">
        <f t="shared" si="245"/>
        <v>#DIV/0!</v>
      </c>
      <c r="J1448" s="84" t="str">
        <f t="shared" si="246"/>
        <v>NONE</v>
      </c>
      <c r="K1448" s="84"/>
      <c r="L1448" s="83">
        <f t="shared" si="247"/>
        <v>0</v>
      </c>
      <c r="M1448" s="82" t="str">
        <f t="shared" si="248"/>
        <v/>
      </c>
      <c r="N1448">
        <f t="shared" si="249"/>
        <v>0</v>
      </c>
      <c r="O1448">
        <f t="shared" si="250"/>
        <v>0</v>
      </c>
      <c r="Q1448" t="e">
        <f t="shared" si="251"/>
        <v>#DIV/0!</v>
      </c>
      <c r="R1448" s="80" t="e">
        <f t="shared" si="252"/>
        <v>#DIV/0!</v>
      </c>
      <c r="S1448">
        <f t="shared" si="253"/>
        <v>0</v>
      </c>
    </row>
    <row r="1449" spans="2:21" x14ac:dyDescent="0.25">
      <c r="B1449" s="84">
        <f t="shared" si="243"/>
        <v>0</v>
      </c>
      <c r="D1449" t="e">
        <f t="shared" si="244"/>
        <v>#N/A</v>
      </c>
      <c r="E1449" s="85"/>
      <c r="F1449"/>
      <c r="I1449" s="84" t="e">
        <f t="shared" si="245"/>
        <v>#DIV/0!</v>
      </c>
      <c r="J1449" s="84" t="str">
        <f t="shared" si="246"/>
        <v>NONE</v>
      </c>
      <c r="K1449" s="84"/>
      <c r="L1449" s="83">
        <f t="shared" si="247"/>
        <v>0</v>
      </c>
      <c r="M1449" s="82" t="str">
        <f t="shared" si="248"/>
        <v/>
      </c>
      <c r="N1449">
        <f t="shared" si="249"/>
        <v>0</v>
      </c>
      <c r="O1449">
        <f t="shared" si="250"/>
        <v>0</v>
      </c>
      <c r="Q1449" t="e">
        <f t="shared" si="251"/>
        <v>#DIV/0!</v>
      </c>
      <c r="R1449" s="80" t="e">
        <f t="shared" si="252"/>
        <v>#DIV/0!</v>
      </c>
      <c r="S1449">
        <f t="shared" si="253"/>
        <v>0</v>
      </c>
    </row>
    <row r="1450" spans="2:21" x14ac:dyDescent="0.25">
      <c r="B1450" s="84">
        <f t="shared" si="243"/>
        <v>0</v>
      </c>
      <c r="D1450" t="e">
        <f t="shared" si="244"/>
        <v>#N/A</v>
      </c>
      <c r="E1450" s="85"/>
      <c r="F1450"/>
      <c r="I1450" s="84" t="e">
        <f t="shared" si="245"/>
        <v>#DIV/0!</v>
      </c>
      <c r="J1450" s="84" t="str">
        <f t="shared" si="246"/>
        <v>NONE</v>
      </c>
      <c r="K1450" s="84"/>
      <c r="L1450" s="83">
        <f t="shared" si="247"/>
        <v>0</v>
      </c>
      <c r="M1450" s="82" t="str">
        <f t="shared" si="248"/>
        <v/>
      </c>
      <c r="N1450">
        <f t="shared" si="249"/>
        <v>0</v>
      </c>
      <c r="O1450">
        <f t="shared" si="250"/>
        <v>0</v>
      </c>
      <c r="Q1450" t="e">
        <f t="shared" si="251"/>
        <v>#DIV/0!</v>
      </c>
      <c r="R1450" s="80" t="e">
        <f t="shared" si="252"/>
        <v>#DIV/0!</v>
      </c>
      <c r="S1450">
        <f t="shared" si="253"/>
        <v>0</v>
      </c>
    </row>
    <row r="1451" spans="2:21" x14ac:dyDescent="0.25">
      <c r="B1451" s="84">
        <f t="shared" si="243"/>
        <v>0</v>
      </c>
      <c r="D1451" t="e">
        <f t="shared" si="244"/>
        <v>#N/A</v>
      </c>
      <c r="E1451" s="85"/>
      <c r="F1451"/>
      <c r="I1451" s="84" t="e">
        <f t="shared" si="245"/>
        <v>#DIV/0!</v>
      </c>
      <c r="J1451" s="84" t="str">
        <f t="shared" si="246"/>
        <v>NONE</v>
      </c>
      <c r="K1451" s="84"/>
      <c r="L1451" s="83">
        <f t="shared" si="247"/>
        <v>0</v>
      </c>
      <c r="M1451" s="82" t="str">
        <f t="shared" si="248"/>
        <v/>
      </c>
      <c r="N1451">
        <f t="shared" si="249"/>
        <v>0</v>
      </c>
      <c r="O1451">
        <f t="shared" si="250"/>
        <v>0</v>
      </c>
      <c r="Q1451" t="e">
        <f t="shared" si="251"/>
        <v>#DIV/0!</v>
      </c>
      <c r="R1451" s="80" t="e">
        <f t="shared" si="252"/>
        <v>#DIV/0!</v>
      </c>
      <c r="S1451">
        <f t="shared" si="253"/>
        <v>0</v>
      </c>
    </row>
    <row r="1452" spans="2:21" x14ac:dyDescent="0.25">
      <c r="B1452" s="84">
        <f t="shared" si="243"/>
        <v>0</v>
      </c>
      <c r="D1452" t="e">
        <f t="shared" si="244"/>
        <v>#N/A</v>
      </c>
      <c r="E1452" s="85"/>
      <c r="F1452"/>
      <c r="I1452" s="84" t="e">
        <f t="shared" si="245"/>
        <v>#DIV/0!</v>
      </c>
      <c r="J1452" s="84" t="str">
        <f t="shared" si="246"/>
        <v>NONE</v>
      </c>
      <c r="K1452" s="84"/>
      <c r="L1452" s="83">
        <f t="shared" si="247"/>
        <v>0</v>
      </c>
      <c r="M1452" s="82" t="str">
        <f t="shared" si="248"/>
        <v/>
      </c>
      <c r="N1452">
        <f t="shared" si="249"/>
        <v>0</v>
      </c>
      <c r="O1452">
        <f t="shared" si="250"/>
        <v>0</v>
      </c>
      <c r="Q1452" t="e">
        <f t="shared" si="251"/>
        <v>#DIV/0!</v>
      </c>
      <c r="R1452" s="80" t="e">
        <f t="shared" si="252"/>
        <v>#DIV/0!</v>
      </c>
      <c r="S1452">
        <f t="shared" si="253"/>
        <v>0</v>
      </c>
    </row>
    <row r="1453" spans="2:21" x14ac:dyDescent="0.25">
      <c r="B1453" s="84">
        <f t="shared" si="243"/>
        <v>0</v>
      </c>
      <c r="D1453" t="e">
        <f t="shared" si="244"/>
        <v>#N/A</v>
      </c>
      <c r="E1453" s="85"/>
      <c r="F1453"/>
      <c r="I1453" s="84" t="e">
        <f t="shared" si="245"/>
        <v>#DIV/0!</v>
      </c>
      <c r="J1453" s="84" t="str">
        <f t="shared" si="246"/>
        <v>NONE</v>
      </c>
      <c r="K1453" s="84"/>
      <c r="L1453" s="83">
        <f t="shared" si="247"/>
        <v>0</v>
      </c>
      <c r="M1453" s="82" t="str">
        <f t="shared" si="248"/>
        <v/>
      </c>
      <c r="N1453">
        <f t="shared" si="249"/>
        <v>0</v>
      </c>
      <c r="O1453">
        <f t="shared" si="250"/>
        <v>0</v>
      </c>
      <c r="Q1453" t="e">
        <f t="shared" si="251"/>
        <v>#DIV/0!</v>
      </c>
      <c r="R1453" s="80" t="e">
        <f t="shared" si="252"/>
        <v>#DIV/0!</v>
      </c>
      <c r="S1453">
        <f t="shared" si="253"/>
        <v>0</v>
      </c>
      <c r="U1453">
        <f>IF(J1453="CHECK",1,0)</f>
        <v>0</v>
      </c>
    </row>
    <row r="1454" spans="2:21" x14ac:dyDescent="0.25">
      <c r="B1454" s="84">
        <f t="shared" si="243"/>
        <v>0</v>
      </c>
      <c r="D1454" t="e">
        <f t="shared" si="244"/>
        <v>#N/A</v>
      </c>
      <c r="E1454" s="85"/>
      <c r="F1454"/>
      <c r="I1454" s="84" t="e">
        <f t="shared" si="245"/>
        <v>#DIV/0!</v>
      </c>
      <c r="J1454" s="84" t="str">
        <f t="shared" si="246"/>
        <v>NONE</v>
      </c>
      <c r="K1454" s="84"/>
      <c r="L1454" s="83">
        <f t="shared" si="247"/>
        <v>0</v>
      </c>
      <c r="M1454" s="82" t="str">
        <f t="shared" si="248"/>
        <v/>
      </c>
      <c r="N1454">
        <f t="shared" si="249"/>
        <v>0</v>
      </c>
      <c r="O1454">
        <f t="shared" si="250"/>
        <v>0</v>
      </c>
      <c r="Q1454" t="e">
        <f t="shared" si="251"/>
        <v>#DIV/0!</v>
      </c>
      <c r="R1454" s="80" t="e">
        <f t="shared" si="252"/>
        <v>#DIV/0!</v>
      </c>
      <c r="S1454">
        <f t="shared" si="253"/>
        <v>0</v>
      </c>
    </row>
    <row r="1455" spans="2:21" x14ac:dyDescent="0.25">
      <c r="B1455" s="84">
        <f t="shared" si="243"/>
        <v>0</v>
      </c>
      <c r="D1455" t="e">
        <f t="shared" si="244"/>
        <v>#N/A</v>
      </c>
      <c r="E1455" s="85"/>
      <c r="F1455"/>
      <c r="I1455" s="84" t="e">
        <f t="shared" si="245"/>
        <v>#DIV/0!</v>
      </c>
      <c r="J1455" s="84" t="str">
        <f t="shared" si="246"/>
        <v>NONE</v>
      </c>
      <c r="K1455" s="84"/>
      <c r="L1455" s="83">
        <f t="shared" si="247"/>
        <v>0</v>
      </c>
      <c r="M1455" s="82" t="str">
        <f t="shared" si="248"/>
        <v/>
      </c>
      <c r="N1455">
        <f t="shared" si="249"/>
        <v>0</v>
      </c>
      <c r="O1455">
        <f t="shared" si="250"/>
        <v>0</v>
      </c>
      <c r="Q1455" t="e">
        <f t="shared" si="251"/>
        <v>#DIV/0!</v>
      </c>
      <c r="R1455" s="80" t="e">
        <f t="shared" si="252"/>
        <v>#DIV/0!</v>
      </c>
      <c r="S1455">
        <f t="shared" si="253"/>
        <v>0</v>
      </c>
      <c r="U1455">
        <f>IF(J1455="CHECK",1,0)</f>
        <v>0</v>
      </c>
    </row>
    <row r="1456" spans="2:21" x14ac:dyDescent="0.25">
      <c r="B1456" s="84">
        <f t="shared" si="243"/>
        <v>0</v>
      </c>
      <c r="D1456" t="e">
        <f t="shared" si="244"/>
        <v>#N/A</v>
      </c>
      <c r="E1456" s="85"/>
      <c r="F1456"/>
      <c r="I1456" s="84" t="e">
        <f t="shared" si="245"/>
        <v>#DIV/0!</v>
      </c>
      <c r="J1456" s="84" t="str">
        <f t="shared" si="246"/>
        <v>NONE</v>
      </c>
      <c r="K1456" s="84"/>
      <c r="L1456" s="83">
        <f t="shared" si="247"/>
        <v>0</v>
      </c>
      <c r="M1456" s="82" t="str">
        <f t="shared" si="248"/>
        <v/>
      </c>
      <c r="N1456">
        <f t="shared" si="249"/>
        <v>0</v>
      </c>
      <c r="O1456">
        <f t="shared" si="250"/>
        <v>0</v>
      </c>
      <c r="Q1456" t="e">
        <f t="shared" si="251"/>
        <v>#DIV/0!</v>
      </c>
      <c r="R1456" s="80" t="e">
        <f t="shared" si="252"/>
        <v>#DIV/0!</v>
      </c>
      <c r="S1456">
        <f t="shared" si="253"/>
        <v>0</v>
      </c>
    </row>
    <row r="1457" spans="2:21" x14ac:dyDescent="0.25">
      <c r="B1457" s="84">
        <f t="shared" si="243"/>
        <v>0</v>
      </c>
      <c r="D1457" t="e">
        <f t="shared" si="244"/>
        <v>#N/A</v>
      </c>
      <c r="E1457" s="85"/>
      <c r="F1457"/>
      <c r="I1457" s="84" t="e">
        <f t="shared" si="245"/>
        <v>#DIV/0!</v>
      </c>
      <c r="J1457" s="84" t="str">
        <f t="shared" si="246"/>
        <v>NONE</v>
      </c>
      <c r="K1457" s="84"/>
      <c r="L1457" s="83">
        <f t="shared" si="247"/>
        <v>0</v>
      </c>
      <c r="M1457" s="82" t="str">
        <f t="shared" si="248"/>
        <v/>
      </c>
      <c r="N1457">
        <f t="shared" si="249"/>
        <v>0</v>
      </c>
      <c r="O1457">
        <f t="shared" si="250"/>
        <v>0</v>
      </c>
      <c r="Q1457" t="e">
        <f t="shared" si="251"/>
        <v>#DIV/0!</v>
      </c>
      <c r="R1457" s="80" t="e">
        <f t="shared" si="252"/>
        <v>#DIV/0!</v>
      </c>
      <c r="S1457">
        <f t="shared" si="253"/>
        <v>0</v>
      </c>
      <c r="U1457">
        <f>IF(J1457="CHECK",1,0)</f>
        <v>0</v>
      </c>
    </row>
    <row r="1458" spans="2:21" x14ac:dyDescent="0.25">
      <c r="B1458" s="84">
        <f t="shared" si="243"/>
        <v>0</v>
      </c>
      <c r="D1458" t="e">
        <f t="shared" si="244"/>
        <v>#N/A</v>
      </c>
      <c r="E1458" s="85"/>
      <c r="F1458"/>
      <c r="I1458" s="84" t="e">
        <f t="shared" si="245"/>
        <v>#DIV/0!</v>
      </c>
      <c r="J1458" s="84" t="str">
        <f t="shared" si="246"/>
        <v>NONE</v>
      </c>
      <c r="K1458" s="84"/>
      <c r="L1458" s="83">
        <f t="shared" si="247"/>
        <v>0</v>
      </c>
      <c r="M1458" s="82" t="str">
        <f t="shared" si="248"/>
        <v/>
      </c>
      <c r="N1458">
        <f t="shared" si="249"/>
        <v>0</v>
      </c>
      <c r="O1458">
        <f t="shared" si="250"/>
        <v>0</v>
      </c>
      <c r="Q1458" t="e">
        <f t="shared" si="251"/>
        <v>#DIV/0!</v>
      </c>
      <c r="R1458" s="80" t="e">
        <f t="shared" si="252"/>
        <v>#DIV/0!</v>
      </c>
      <c r="S1458">
        <f t="shared" si="253"/>
        <v>0</v>
      </c>
      <c r="U1458">
        <f>IF(J1458="CHECK",1,0)</f>
        <v>0</v>
      </c>
    </row>
    <row r="1459" spans="2:21" x14ac:dyDescent="0.25">
      <c r="B1459" s="84">
        <f t="shared" si="243"/>
        <v>0</v>
      </c>
      <c r="D1459" t="e">
        <f t="shared" si="244"/>
        <v>#N/A</v>
      </c>
      <c r="E1459" s="85"/>
      <c r="F1459"/>
      <c r="I1459" s="84" t="e">
        <f t="shared" si="245"/>
        <v>#DIV/0!</v>
      </c>
      <c r="J1459" s="84" t="str">
        <f t="shared" si="246"/>
        <v>NONE</v>
      </c>
      <c r="K1459" s="84"/>
      <c r="L1459" s="83">
        <f t="shared" si="247"/>
        <v>0</v>
      </c>
      <c r="M1459" s="82" t="str">
        <f t="shared" si="248"/>
        <v/>
      </c>
      <c r="N1459">
        <f t="shared" si="249"/>
        <v>0</v>
      </c>
      <c r="O1459">
        <f t="shared" si="250"/>
        <v>0</v>
      </c>
      <c r="Q1459" t="e">
        <f t="shared" si="251"/>
        <v>#DIV/0!</v>
      </c>
      <c r="R1459" s="80" t="e">
        <f t="shared" si="252"/>
        <v>#DIV/0!</v>
      </c>
      <c r="S1459">
        <f t="shared" si="253"/>
        <v>0</v>
      </c>
      <c r="U1459">
        <f>IF(J1459="CHECK",1,0)</f>
        <v>0</v>
      </c>
    </row>
    <row r="1460" spans="2:21" x14ac:dyDescent="0.25">
      <c r="B1460" s="84">
        <f t="shared" si="243"/>
        <v>0</v>
      </c>
      <c r="D1460" t="e">
        <f t="shared" si="244"/>
        <v>#N/A</v>
      </c>
      <c r="E1460" s="85"/>
      <c r="F1460"/>
      <c r="I1460" s="84" t="e">
        <f t="shared" si="245"/>
        <v>#DIV/0!</v>
      </c>
      <c r="J1460" s="84" t="str">
        <f t="shared" si="246"/>
        <v>NONE</v>
      </c>
      <c r="K1460" s="84"/>
      <c r="L1460" s="83">
        <f t="shared" si="247"/>
        <v>0</v>
      </c>
      <c r="M1460" s="82" t="str">
        <f t="shared" si="248"/>
        <v/>
      </c>
      <c r="N1460">
        <f t="shared" si="249"/>
        <v>0</v>
      </c>
      <c r="O1460">
        <f t="shared" si="250"/>
        <v>0</v>
      </c>
      <c r="Q1460" t="e">
        <f t="shared" si="251"/>
        <v>#DIV/0!</v>
      </c>
      <c r="R1460" s="80" t="e">
        <f t="shared" si="252"/>
        <v>#DIV/0!</v>
      </c>
      <c r="S1460">
        <f t="shared" si="253"/>
        <v>0</v>
      </c>
    </row>
    <row r="1461" spans="2:21" x14ac:dyDescent="0.25">
      <c r="B1461" s="84">
        <f t="shared" si="243"/>
        <v>0</v>
      </c>
      <c r="D1461" t="e">
        <f t="shared" si="244"/>
        <v>#N/A</v>
      </c>
      <c r="E1461" s="85"/>
      <c r="F1461"/>
      <c r="I1461" s="84" t="e">
        <f t="shared" si="245"/>
        <v>#DIV/0!</v>
      </c>
      <c r="J1461" s="84" t="str">
        <f t="shared" si="246"/>
        <v>NONE</v>
      </c>
      <c r="K1461" s="84"/>
      <c r="L1461" s="83">
        <f t="shared" si="247"/>
        <v>0</v>
      </c>
      <c r="M1461" s="82" t="str">
        <f t="shared" si="248"/>
        <v/>
      </c>
      <c r="N1461">
        <f t="shared" si="249"/>
        <v>0</v>
      </c>
      <c r="O1461">
        <f t="shared" si="250"/>
        <v>0</v>
      </c>
      <c r="Q1461" t="e">
        <f t="shared" si="251"/>
        <v>#DIV/0!</v>
      </c>
      <c r="R1461" s="80" t="e">
        <f t="shared" si="252"/>
        <v>#DIV/0!</v>
      </c>
      <c r="S1461">
        <f t="shared" si="253"/>
        <v>0</v>
      </c>
      <c r="U1461">
        <f>IF(J1461="CHECK",1,0)</f>
        <v>0</v>
      </c>
    </row>
    <row r="1462" spans="2:21" x14ac:dyDescent="0.25">
      <c r="B1462" s="84">
        <f t="shared" si="243"/>
        <v>0</v>
      </c>
      <c r="D1462" t="e">
        <f t="shared" si="244"/>
        <v>#N/A</v>
      </c>
      <c r="E1462" s="85"/>
      <c r="F1462"/>
      <c r="I1462" s="84" t="e">
        <f t="shared" si="245"/>
        <v>#DIV/0!</v>
      </c>
      <c r="J1462" s="84" t="str">
        <f t="shared" si="246"/>
        <v>NONE</v>
      </c>
      <c r="K1462" s="84"/>
      <c r="L1462" s="83">
        <f t="shared" si="247"/>
        <v>0</v>
      </c>
      <c r="M1462" s="82" t="str">
        <f t="shared" si="248"/>
        <v/>
      </c>
      <c r="N1462">
        <f t="shared" si="249"/>
        <v>0</v>
      </c>
      <c r="O1462">
        <f t="shared" si="250"/>
        <v>0</v>
      </c>
      <c r="Q1462" t="e">
        <f t="shared" si="251"/>
        <v>#DIV/0!</v>
      </c>
      <c r="R1462" s="80" t="e">
        <f t="shared" si="252"/>
        <v>#DIV/0!</v>
      </c>
      <c r="S1462">
        <f t="shared" si="253"/>
        <v>0</v>
      </c>
    </row>
    <row r="1463" spans="2:21" x14ac:dyDescent="0.25">
      <c r="B1463" s="84">
        <f t="shared" si="243"/>
        <v>0</v>
      </c>
      <c r="D1463" t="e">
        <f t="shared" si="244"/>
        <v>#N/A</v>
      </c>
      <c r="E1463" s="85"/>
      <c r="F1463"/>
      <c r="I1463" s="84" t="e">
        <f t="shared" si="245"/>
        <v>#DIV/0!</v>
      </c>
      <c r="J1463" s="84" t="str">
        <f t="shared" si="246"/>
        <v>NONE</v>
      </c>
      <c r="K1463" s="84"/>
      <c r="L1463" s="83">
        <f t="shared" si="247"/>
        <v>0</v>
      </c>
      <c r="M1463" s="82" t="str">
        <f t="shared" si="248"/>
        <v/>
      </c>
      <c r="N1463">
        <f t="shared" si="249"/>
        <v>0</v>
      </c>
      <c r="O1463">
        <f t="shared" si="250"/>
        <v>0</v>
      </c>
      <c r="Q1463" t="e">
        <f t="shared" si="251"/>
        <v>#DIV/0!</v>
      </c>
      <c r="R1463" s="80" t="e">
        <f t="shared" si="252"/>
        <v>#DIV/0!</v>
      </c>
      <c r="S1463">
        <f t="shared" si="253"/>
        <v>0</v>
      </c>
      <c r="U1463">
        <f>IF(J1463="CHECK",1,0)</f>
        <v>0</v>
      </c>
    </row>
    <row r="1464" spans="2:21" x14ac:dyDescent="0.25">
      <c r="B1464" s="84">
        <f t="shared" si="243"/>
        <v>0</v>
      </c>
      <c r="D1464" t="e">
        <f t="shared" si="244"/>
        <v>#N/A</v>
      </c>
      <c r="E1464" s="85"/>
      <c r="F1464"/>
      <c r="I1464" s="84" t="e">
        <f t="shared" si="245"/>
        <v>#DIV/0!</v>
      </c>
      <c r="J1464" s="84" t="str">
        <f t="shared" si="246"/>
        <v>NONE</v>
      </c>
      <c r="K1464" s="84"/>
      <c r="L1464" s="83">
        <f t="shared" si="247"/>
        <v>0</v>
      </c>
      <c r="M1464" s="82" t="str">
        <f t="shared" si="248"/>
        <v/>
      </c>
      <c r="N1464">
        <f t="shared" si="249"/>
        <v>0</v>
      </c>
      <c r="O1464">
        <f t="shared" si="250"/>
        <v>0</v>
      </c>
      <c r="Q1464" t="e">
        <f t="shared" si="251"/>
        <v>#DIV/0!</v>
      </c>
      <c r="R1464" s="80" t="e">
        <f t="shared" si="252"/>
        <v>#DIV/0!</v>
      </c>
      <c r="S1464">
        <f t="shared" si="253"/>
        <v>0</v>
      </c>
    </row>
    <row r="1465" spans="2:21" x14ac:dyDescent="0.25">
      <c r="B1465" s="84">
        <f t="shared" si="243"/>
        <v>0</v>
      </c>
      <c r="D1465" t="e">
        <f t="shared" si="244"/>
        <v>#N/A</v>
      </c>
      <c r="E1465" s="85"/>
      <c r="F1465"/>
      <c r="I1465" s="84" t="e">
        <f t="shared" si="245"/>
        <v>#DIV/0!</v>
      </c>
      <c r="J1465" s="84" t="str">
        <f t="shared" si="246"/>
        <v>NONE</v>
      </c>
      <c r="K1465" s="84"/>
      <c r="L1465" s="83">
        <f t="shared" si="247"/>
        <v>0</v>
      </c>
      <c r="M1465" s="82" t="str">
        <f t="shared" si="248"/>
        <v/>
      </c>
      <c r="N1465">
        <f t="shared" si="249"/>
        <v>0</v>
      </c>
      <c r="O1465">
        <f t="shared" si="250"/>
        <v>0</v>
      </c>
      <c r="Q1465" t="e">
        <f t="shared" si="251"/>
        <v>#DIV/0!</v>
      </c>
      <c r="R1465" s="80" t="e">
        <f t="shared" si="252"/>
        <v>#DIV/0!</v>
      </c>
      <c r="S1465">
        <f t="shared" si="253"/>
        <v>0</v>
      </c>
    </row>
    <row r="1466" spans="2:21" x14ac:dyDescent="0.25">
      <c r="B1466" s="84">
        <f t="shared" si="243"/>
        <v>0</v>
      </c>
      <c r="D1466" t="e">
        <f t="shared" si="244"/>
        <v>#N/A</v>
      </c>
      <c r="E1466" s="85"/>
      <c r="F1466"/>
      <c r="I1466" s="84" t="e">
        <f t="shared" si="245"/>
        <v>#DIV/0!</v>
      </c>
      <c r="J1466" s="84" t="str">
        <f t="shared" si="246"/>
        <v>NONE</v>
      </c>
      <c r="K1466" s="84"/>
      <c r="L1466" s="83">
        <f t="shared" si="247"/>
        <v>0</v>
      </c>
      <c r="M1466" s="82" t="str">
        <f t="shared" si="248"/>
        <v/>
      </c>
      <c r="N1466">
        <f t="shared" si="249"/>
        <v>0</v>
      </c>
      <c r="O1466">
        <f t="shared" si="250"/>
        <v>0</v>
      </c>
      <c r="Q1466" t="e">
        <f t="shared" si="251"/>
        <v>#DIV/0!</v>
      </c>
      <c r="R1466" s="80" t="e">
        <f t="shared" si="252"/>
        <v>#DIV/0!</v>
      </c>
      <c r="S1466">
        <f t="shared" si="253"/>
        <v>0</v>
      </c>
    </row>
    <row r="1467" spans="2:21" x14ac:dyDescent="0.25">
      <c r="B1467" s="84">
        <f t="shared" si="243"/>
        <v>0</v>
      </c>
      <c r="D1467" t="e">
        <f t="shared" si="244"/>
        <v>#N/A</v>
      </c>
      <c r="E1467" s="85"/>
      <c r="F1467"/>
      <c r="I1467" s="84" t="e">
        <f t="shared" si="245"/>
        <v>#DIV/0!</v>
      </c>
      <c r="J1467" s="84" t="str">
        <f t="shared" si="246"/>
        <v>NONE</v>
      </c>
      <c r="K1467" s="84"/>
      <c r="L1467" s="83">
        <f t="shared" si="247"/>
        <v>0</v>
      </c>
      <c r="M1467" s="82" t="str">
        <f t="shared" si="248"/>
        <v/>
      </c>
      <c r="N1467">
        <f t="shared" si="249"/>
        <v>0</v>
      </c>
      <c r="O1467">
        <f t="shared" si="250"/>
        <v>0</v>
      </c>
      <c r="Q1467" t="e">
        <f t="shared" si="251"/>
        <v>#DIV/0!</v>
      </c>
      <c r="R1467" s="80" t="e">
        <f t="shared" si="252"/>
        <v>#DIV/0!</v>
      </c>
      <c r="S1467">
        <f t="shared" si="253"/>
        <v>0</v>
      </c>
    </row>
    <row r="1468" spans="2:21" x14ac:dyDescent="0.25">
      <c r="B1468" s="84">
        <f t="shared" si="243"/>
        <v>0</v>
      </c>
      <c r="D1468" t="e">
        <f t="shared" si="244"/>
        <v>#N/A</v>
      </c>
      <c r="E1468" s="85"/>
      <c r="F1468"/>
      <c r="I1468" s="84" t="e">
        <f t="shared" si="245"/>
        <v>#DIV/0!</v>
      </c>
      <c r="J1468" s="84" t="str">
        <f t="shared" si="246"/>
        <v>NONE</v>
      </c>
      <c r="K1468" s="84"/>
      <c r="L1468" s="83">
        <f t="shared" si="247"/>
        <v>0</v>
      </c>
      <c r="M1468" s="82" t="str">
        <f t="shared" si="248"/>
        <v/>
      </c>
      <c r="N1468">
        <f t="shared" si="249"/>
        <v>0</v>
      </c>
      <c r="O1468">
        <f t="shared" si="250"/>
        <v>0</v>
      </c>
      <c r="Q1468" t="e">
        <f t="shared" si="251"/>
        <v>#DIV/0!</v>
      </c>
      <c r="R1468" s="80" t="e">
        <f t="shared" si="252"/>
        <v>#DIV/0!</v>
      </c>
      <c r="S1468">
        <f t="shared" si="253"/>
        <v>0</v>
      </c>
    </row>
    <row r="1469" spans="2:21" x14ac:dyDescent="0.25">
      <c r="B1469" s="84">
        <f t="shared" si="243"/>
        <v>0</v>
      </c>
      <c r="D1469" t="e">
        <f t="shared" si="244"/>
        <v>#N/A</v>
      </c>
      <c r="E1469" s="85"/>
      <c r="F1469"/>
      <c r="I1469" s="84" t="e">
        <f t="shared" si="245"/>
        <v>#DIV/0!</v>
      </c>
      <c r="J1469" s="84" t="str">
        <f t="shared" si="246"/>
        <v>NONE</v>
      </c>
      <c r="K1469" s="84"/>
      <c r="L1469" s="83">
        <f t="shared" si="247"/>
        <v>0</v>
      </c>
      <c r="M1469" s="82" t="str">
        <f t="shared" si="248"/>
        <v/>
      </c>
      <c r="N1469">
        <f t="shared" si="249"/>
        <v>0</v>
      </c>
      <c r="O1469">
        <f t="shared" si="250"/>
        <v>0</v>
      </c>
      <c r="Q1469" t="e">
        <f t="shared" si="251"/>
        <v>#DIV/0!</v>
      </c>
      <c r="R1469" s="80" t="e">
        <f t="shared" si="252"/>
        <v>#DIV/0!</v>
      </c>
      <c r="S1469">
        <f t="shared" si="253"/>
        <v>0</v>
      </c>
    </row>
    <row r="1470" spans="2:21" x14ac:dyDescent="0.25">
      <c r="B1470" s="84">
        <f t="shared" si="243"/>
        <v>0</v>
      </c>
      <c r="D1470" t="e">
        <f t="shared" si="244"/>
        <v>#N/A</v>
      </c>
      <c r="E1470" s="85"/>
      <c r="F1470"/>
      <c r="I1470" s="84" t="e">
        <f t="shared" si="245"/>
        <v>#DIV/0!</v>
      </c>
      <c r="J1470" s="84" t="str">
        <f t="shared" si="246"/>
        <v>NONE</v>
      </c>
      <c r="K1470" s="84"/>
      <c r="L1470" s="83">
        <f t="shared" si="247"/>
        <v>0</v>
      </c>
      <c r="M1470" s="82" t="str">
        <f t="shared" si="248"/>
        <v/>
      </c>
      <c r="N1470">
        <f t="shared" si="249"/>
        <v>0</v>
      </c>
      <c r="O1470">
        <f t="shared" si="250"/>
        <v>0</v>
      </c>
      <c r="Q1470" t="e">
        <f t="shared" si="251"/>
        <v>#DIV/0!</v>
      </c>
      <c r="R1470" s="80" t="e">
        <f t="shared" si="252"/>
        <v>#DIV/0!</v>
      </c>
      <c r="S1470">
        <f t="shared" si="253"/>
        <v>0</v>
      </c>
    </row>
    <row r="1471" spans="2:21" x14ac:dyDescent="0.25">
      <c r="B1471" s="84">
        <f t="shared" si="243"/>
        <v>0</v>
      </c>
      <c r="D1471" t="e">
        <f t="shared" si="244"/>
        <v>#N/A</v>
      </c>
      <c r="E1471" s="85"/>
      <c r="F1471"/>
      <c r="I1471" s="84" t="e">
        <f t="shared" si="245"/>
        <v>#DIV/0!</v>
      </c>
      <c r="J1471" s="84" t="str">
        <f t="shared" si="246"/>
        <v>NONE</v>
      </c>
      <c r="K1471" s="84"/>
      <c r="L1471" s="83">
        <f t="shared" si="247"/>
        <v>0</v>
      </c>
      <c r="M1471" s="82" t="str">
        <f t="shared" si="248"/>
        <v/>
      </c>
      <c r="N1471">
        <f t="shared" si="249"/>
        <v>0</v>
      </c>
      <c r="O1471">
        <f t="shared" si="250"/>
        <v>0</v>
      </c>
      <c r="Q1471" t="e">
        <f t="shared" si="251"/>
        <v>#DIV/0!</v>
      </c>
      <c r="R1471" s="80" t="e">
        <f t="shared" si="252"/>
        <v>#DIV/0!</v>
      </c>
      <c r="S1471">
        <f t="shared" si="253"/>
        <v>0</v>
      </c>
    </row>
    <row r="1472" spans="2:21" x14ac:dyDescent="0.25">
      <c r="B1472" s="84">
        <f t="shared" si="243"/>
        <v>0</v>
      </c>
      <c r="D1472" t="e">
        <f t="shared" si="244"/>
        <v>#N/A</v>
      </c>
      <c r="E1472" s="85"/>
      <c r="F1472"/>
      <c r="I1472" s="84" t="e">
        <f t="shared" si="245"/>
        <v>#DIV/0!</v>
      </c>
      <c r="J1472" s="84" t="str">
        <f t="shared" si="246"/>
        <v>NONE</v>
      </c>
      <c r="K1472" s="84"/>
      <c r="L1472" s="83">
        <f t="shared" si="247"/>
        <v>0</v>
      </c>
      <c r="M1472" s="82" t="str">
        <f t="shared" si="248"/>
        <v/>
      </c>
      <c r="N1472">
        <f t="shared" si="249"/>
        <v>0</v>
      </c>
      <c r="O1472">
        <f t="shared" si="250"/>
        <v>0</v>
      </c>
      <c r="Q1472" t="e">
        <f t="shared" si="251"/>
        <v>#DIV/0!</v>
      </c>
      <c r="R1472" s="80" t="e">
        <f t="shared" si="252"/>
        <v>#DIV/0!</v>
      </c>
      <c r="S1472">
        <f t="shared" si="253"/>
        <v>0</v>
      </c>
      <c r="U1472">
        <f>IF(J1472="CHECK",1,0)</f>
        <v>0</v>
      </c>
    </row>
    <row r="1473" spans="2:21" x14ac:dyDescent="0.25">
      <c r="B1473" s="84">
        <f t="shared" si="243"/>
        <v>0</v>
      </c>
      <c r="D1473" t="e">
        <f t="shared" si="244"/>
        <v>#N/A</v>
      </c>
      <c r="E1473" s="85"/>
      <c r="F1473"/>
      <c r="I1473" s="84" t="e">
        <f t="shared" si="245"/>
        <v>#DIV/0!</v>
      </c>
      <c r="J1473" s="84" t="str">
        <f t="shared" si="246"/>
        <v>NONE</v>
      </c>
      <c r="K1473" s="84"/>
      <c r="L1473" s="83">
        <f t="shared" si="247"/>
        <v>0</v>
      </c>
      <c r="M1473" s="82" t="str">
        <f t="shared" si="248"/>
        <v/>
      </c>
      <c r="N1473">
        <f t="shared" si="249"/>
        <v>0</v>
      </c>
      <c r="O1473">
        <f t="shared" si="250"/>
        <v>0</v>
      </c>
      <c r="Q1473" t="e">
        <f t="shared" si="251"/>
        <v>#DIV/0!</v>
      </c>
      <c r="R1473" s="80" t="e">
        <f t="shared" si="252"/>
        <v>#DIV/0!</v>
      </c>
      <c r="S1473">
        <f t="shared" si="253"/>
        <v>0</v>
      </c>
    </row>
    <row r="1474" spans="2:21" x14ac:dyDescent="0.25">
      <c r="B1474" s="84">
        <f t="shared" si="243"/>
        <v>0</v>
      </c>
      <c r="D1474" t="e">
        <f t="shared" si="244"/>
        <v>#N/A</v>
      </c>
      <c r="E1474" s="85"/>
      <c r="F1474"/>
      <c r="I1474" s="84" t="e">
        <f t="shared" si="245"/>
        <v>#DIV/0!</v>
      </c>
      <c r="J1474" s="84" t="str">
        <f t="shared" si="246"/>
        <v>NONE</v>
      </c>
      <c r="K1474" s="84"/>
      <c r="L1474" s="83">
        <f t="shared" si="247"/>
        <v>0</v>
      </c>
      <c r="M1474" s="82" t="str">
        <f t="shared" si="248"/>
        <v/>
      </c>
      <c r="N1474">
        <f t="shared" si="249"/>
        <v>0</v>
      </c>
      <c r="O1474">
        <f t="shared" si="250"/>
        <v>0</v>
      </c>
      <c r="Q1474" t="e">
        <f t="shared" si="251"/>
        <v>#DIV/0!</v>
      </c>
      <c r="R1474" s="80" t="e">
        <f t="shared" si="252"/>
        <v>#DIV/0!</v>
      </c>
      <c r="S1474">
        <f t="shared" si="253"/>
        <v>0</v>
      </c>
    </row>
    <row r="1475" spans="2:21" x14ac:dyDescent="0.25">
      <c r="B1475" s="84">
        <f t="shared" ref="B1475:B1538" si="254">ROUND(L1475,3)</f>
        <v>0</v>
      </c>
      <c r="D1475" t="e">
        <f t="shared" ref="D1475:D1538" si="255">ROUND(IF(F1475=4,IF(C1475&gt;10,(1*$Y$6+2*$Y$7+7*$Y$8+(C1475-10)*$Y$9)/C1475,IF(C1475&gt;3,(1*$Y$6+2*$Y$7+(C1475-3)*$Y$8)/C1475,IF(C1475&gt;1,(1*$Y$6+(C1475-1)*$Y$7)/C1475,$Y$6))),VLOOKUP(F1475,$W$3:$Y$11,3,FALSE)),2)</f>
        <v>#N/A</v>
      </c>
      <c r="E1475" s="85"/>
      <c r="F1475"/>
      <c r="I1475" s="84" t="e">
        <f t="shared" ref="I1475:I1538" si="256">ROUND(H1475/G1475,3)</f>
        <v>#DIV/0!</v>
      </c>
      <c r="J1475" s="84" t="str">
        <f t="shared" ref="J1475:J1538" si="257">IF(C1475=0,"NONE",IF(B1475&gt;C1475,"CHECK",""))</f>
        <v>NONE</v>
      </c>
      <c r="K1475" s="84"/>
      <c r="L1475" s="83">
        <f t="shared" ref="L1475:L1538" si="258">IF(C1475=0,H1475,IF(AND(2&lt;G1475,G1475&lt;15),IF(ABS(G1475-C1475)&gt;2,H1475,IF(I1475=1,I1475*C1475,IF(H1475&lt;C1475,H1475,I1475*C1475))),IF(G1475&lt;2,IF(AND(ABS(G1475-C1475)/G1475&gt;=0.4,ABS(G1475-C1475)&gt;=0.2),H1475,I1475*C1475),IF(ABS(G1475-C1475)/G1475&gt;0.15,H1475,IF(I1475=1,I1475*C1475,IF(H1475&lt;C1475,H1475,I1475*C1475))))))</f>
        <v>0</v>
      </c>
      <c r="M1475" s="82" t="str">
        <f t="shared" ref="M1475:M1538" si="259">IF(LEFT(RIGHT(A1475,6),1)= "9", "PERSONAL PROPERTY", "")</f>
        <v/>
      </c>
      <c r="N1475">
        <f t="shared" ref="N1475:N1538" si="260">IF(B1475&gt;C1475,1,0)</f>
        <v>0</v>
      </c>
      <c r="O1475">
        <f t="shared" ref="O1475:O1538" si="261">ABS(B1475-H1475)</f>
        <v>0</v>
      </c>
      <c r="Q1475" t="e">
        <f t="shared" ref="Q1475:Q1538" si="262">IF(ABS(C1475-G1475)/G1475&gt;0.1,1,0)</f>
        <v>#DIV/0!</v>
      </c>
      <c r="R1475" s="80" t="e">
        <f t="shared" ref="R1475:R1538" si="263">ABS(C1475-G1475)/G1475</f>
        <v>#DIV/0!</v>
      </c>
      <c r="S1475">
        <f t="shared" ref="S1475:S1538" si="264">ABS(C1475-G1475)</f>
        <v>0</v>
      </c>
    </row>
    <row r="1476" spans="2:21" x14ac:dyDescent="0.25">
      <c r="B1476" s="84">
        <f t="shared" si="254"/>
        <v>0</v>
      </c>
      <c r="D1476" t="e">
        <f t="shared" si="255"/>
        <v>#N/A</v>
      </c>
      <c r="E1476" s="85"/>
      <c r="F1476"/>
      <c r="I1476" s="84" t="e">
        <f t="shared" si="256"/>
        <v>#DIV/0!</v>
      </c>
      <c r="J1476" s="84" t="str">
        <f t="shared" si="257"/>
        <v>NONE</v>
      </c>
      <c r="K1476" s="84"/>
      <c r="L1476" s="83">
        <f t="shared" si="258"/>
        <v>0</v>
      </c>
      <c r="M1476" s="82" t="str">
        <f t="shared" si="259"/>
        <v/>
      </c>
      <c r="N1476">
        <f t="shared" si="260"/>
        <v>0</v>
      </c>
      <c r="O1476">
        <f t="shared" si="261"/>
        <v>0</v>
      </c>
      <c r="Q1476" t="e">
        <f t="shared" si="262"/>
        <v>#DIV/0!</v>
      </c>
      <c r="R1476" s="80" t="e">
        <f t="shared" si="263"/>
        <v>#DIV/0!</v>
      </c>
      <c r="S1476">
        <f t="shared" si="264"/>
        <v>0</v>
      </c>
      <c r="U1476">
        <f>IF(J1476="CHECK",1,0)</f>
        <v>0</v>
      </c>
    </row>
    <row r="1477" spans="2:21" x14ac:dyDescent="0.25">
      <c r="B1477" s="84">
        <f t="shared" si="254"/>
        <v>0</v>
      </c>
      <c r="D1477" t="e">
        <f t="shared" si="255"/>
        <v>#N/A</v>
      </c>
      <c r="E1477" s="85"/>
      <c r="F1477"/>
      <c r="I1477" s="84" t="e">
        <f t="shared" si="256"/>
        <v>#DIV/0!</v>
      </c>
      <c r="J1477" s="84" t="str">
        <f t="shared" si="257"/>
        <v>NONE</v>
      </c>
      <c r="K1477" s="84"/>
      <c r="L1477" s="83">
        <f t="shared" si="258"/>
        <v>0</v>
      </c>
      <c r="M1477" s="82" t="str">
        <f t="shared" si="259"/>
        <v/>
      </c>
      <c r="N1477">
        <f t="shared" si="260"/>
        <v>0</v>
      </c>
      <c r="O1477">
        <f t="shared" si="261"/>
        <v>0</v>
      </c>
      <c r="Q1477" t="e">
        <f t="shared" si="262"/>
        <v>#DIV/0!</v>
      </c>
      <c r="R1477" s="80" t="e">
        <f t="shared" si="263"/>
        <v>#DIV/0!</v>
      </c>
      <c r="S1477">
        <f t="shared" si="264"/>
        <v>0</v>
      </c>
      <c r="U1477">
        <f>IF(J1477="CHECK",1,0)</f>
        <v>0</v>
      </c>
    </row>
    <row r="1478" spans="2:21" x14ac:dyDescent="0.25">
      <c r="B1478" s="84">
        <f t="shared" si="254"/>
        <v>0</v>
      </c>
      <c r="D1478" t="e">
        <f t="shared" si="255"/>
        <v>#N/A</v>
      </c>
      <c r="E1478" s="85"/>
      <c r="F1478"/>
      <c r="I1478" s="84" t="e">
        <f t="shared" si="256"/>
        <v>#DIV/0!</v>
      </c>
      <c r="J1478" s="84" t="str">
        <f t="shared" si="257"/>
        <v>NONE</v>
      </c>
      <c r="K1478" s="84"/>
      <c r="L1478" s="83">
        <f t="shared" si="258"/>
        <v>0</v>
      </c>
      <c r="M1478" s="82" t="str">
        <f t="shared" si="259"/>
        <v/>
      </c>
      <c r="N1478">
        <f t="shared" si="260"/>
        <v>0</v>
      </c>
      <c r="O1478">
        <f t="shared" si="261"/>
        <v>0</v>
      </c>
      <c r="Q1478" t="e">
        <f t="shared" si="262"/>
        <v>#DIV/0!</v>
      </c>
      <c r="R1478" s="80" t="e">
        <f t="shared" si="263"/>
        <v>#DIV/0!</v>
      </c>
      <c r="S1478">
        <f t="shared" si="264"/>
        <v>0</v>
      </c>
      <c r="U1478">
        <f>IF(J1478="CHECK",1,0)</f>
        <v>0</v>
      </c>
    </row>
    <row r="1479" spans="2:21" x14ac:dyDescent="0.25">
      <c r="B1479" s="84">
        <f t="shared" si="254"/>
        <v>0</v>
      </c>
      <c r="D1479" t="e">
        <f t="shared" si="255"/>
        <v>#N/A</v>
      </c>
      <c r="E1479" s="85"/>
      <c r="F1479"/>
      <c r="I1479" s="84" t="e">
        <f t="shared" si="256"/>
        <v>#DIV/0!</v>
      </c>
      <c r="J1479" s="84" t="str">
        <f t="shared" si="257"/>
        <v>NONE</v>
      </c>
      <c r="K1479" s="84"/>
      <c r="L1479" s="83">
        <f t="shared" si="258"/>
        <v>0</v>
      </c>
      <c r="M1479" s="82" t="str">
        <f t="shared" si="259"/>
        <v/>
      </c>
      <c r="N1479">
        <f t="shared" si="260"/>
        <v>0</v>
      </c>
      <c r="O1479">
        <f t="shared" si="261"/>
        <v>0</v>
      </c>
      <c r="Q1479" t="e">
        <f t="shared" si="262"/>
        <v>#DIV/0!</v>
      </c>
      <c r="R1479" s="80" t="e">
        <f t="shared" si="263"/>
        <v>#DIV/0!</v>
      </c>
      <c r="S1479">
        <f t="shared" si="264"/>
        <v>0</v>
      </c>
    </row>
    <row r="1480" spans="2:21" x14ac:dyDescent="0.25">
      <c r="B1480" s="84">
        <f t="shared" si="254"/>
        <v>0</v>
      </c>
      <c r="D1480" t="e">
        <f t="shared" si="255"/>
        <v>#N/A</v>
      </c>
      <c r="E1480" s="85"/>
      <c r="F1480"/>
      <c r="I1480" s="84" t="e">
        <f t="shared" si="256"/>
        <v>#DIV/0!</v>
      </c>
      <c r="J1480" s="84" t="str">
        <f t="shared" si="257"/>
        <v>NONE</v>
      </c>
      <c r="K1480" s="84"/>
      <c r="L1480" s="83">
        <f t="shared" si="258"/>
        <v>0</v>
      </c>
      <c r="M1480" s="82" t="str">
        <f t="shared" si="259"/>
        <v/>
      </c>
      <c r="N1480">
        <f t="shared" si="260"/>
        <v>0</v>
      </c>
      <c r="O1480">
        <f t="shared" si="261"/>
        <v>0</v>
      </c>
      <c r="Q1480" t="e">
        <f t="shared" si="262"/>
        <v>#DIV/0!</v>
      </c>
      <c r="R1480" s="80" t="e">
        <f t="shared" si="263"/>
        <v>#DIV/0!</v>
      </c>
      <c r="S1480">
        <f t="shared" si="264"/>
        <v>0</v>
      </c>
    </row>
    <row r="1481" spans="2:21" x14ac:dyDescent="0.25">
      <c r="B1481" s="84">
        <f t="shared" si="254"/>
        <v>0</v>
      </c>
      <c r="D1481" t="e">
        <f t="shared" si="255"/>
        <v>#N/A</v>
      </c>
      <c r="E1481" s="85"/>
      <c r="F1481"/>
      <c r="I1481" s="84" t="e">
        <f t="shared" si="256"/>
        <v>#DIV/0!</v>
      </c>
      <c r="J1481" s="84" t="str">
        <f t="shared" si="257"/>
        <v>NONE</v>
      </c>
      <c r="K1481" s="84"/>
      <c r="L1481" s="83">
        <f t="shared" si="258"/>
        <v>0</v>
      </c>
      <c r="M1481" s="82" t="str">
        <f t="shared" si="259"/>
        <v/>
      </c>
      <c r="N1481">
        <f t="shared" si="260"/>
        <v>0</v>
      </c>
      <c r="O1481">
        <f t="shared" si="261"/>
        <v>0</v>
      </c>
      <c r="Q1481" t="e">
        <f t="shared" si="262"/>
        <v>#DIV/0!</v>
      </c>
      <c r="R1481" s="80" t="e">
        <f t="shared" si="263"/>
        <v>#DIV/0!</v>
      </c>
      <c r="S1481">
        <f t="shared" si="264"/>
        <v>0</v>
      </c>
      <c r="U1481">
        <f>IF(J1481="CHECK",1,0)</f>
        <v>0</v>
      </c>
    </row>
    <row r="1482" spans="2:21" x14ac:dyDescent="0.25">
      <c r="B1482" s="84">
        <f t="shared" si="254"/>
        <v>0</v>
      </c>
      <c r="D1482" t="e">
        <f t="shared" si="255"/>
        <v>#N/A</v>
      </c>
      <c r="E1482" s="85"/>
      <c r="F1482"/>
      <c r="I1482" s="84" t="e">
        <f t="shared" si="256"/>
        <v>#DIV/0!</v>
      </c>
      <c r="J1482" s="84" t="str">
        <f t="shared" si="257"/>
        <v>NONE</v>
      </c>
      <c r="K1482" s="84"/>
      <c r="L1482" s="83">
        <f t="shared" si="258"/>
        <v>0</v>
      </c>
      <c r="M1482" s="82" t="str">
        <f t="shared" si="259"/>
        <v/>
      </c>
      <c r="N1482">
        <f t="shared" si="260"/>
        <v>0</v>
      </c>
      <c r="O1482">
        <f t="shared" si="261"/>
        <v>0</v>
      </c>
      <c r="Q1482" t="e">
        <f t="shared" si="262"/>
        <v>#DIV/0!</v>
      </c>
      <c r="R1482" s="80" t="e">
        <f t="shared" si="263"/>
        <v>#DIV/0!</v>
      </c>
      <c r="S1482">
        <f t="shared" si="264"/>
        <v>0</v>
      </c>
    </row>
    <row r="1483" spans="2:21" x14ac:dyDescent="0.25">
      <c r="B1483" s="84">
        <f t="shared" si="254"/>
        <v>0</v>
      </c>
      <c r="D1483" t="e">
        <f t="shared" si="255"/>
        <v>#N/A</v>
      </c>
      <c r="E1483" s="85"/>
      <c r="F1483"/>
      <c r="I1483" s="84" t="e">
        <f t="shared" si="256"/>
        <v>#DIV/0!</v>
      </c>
      <c r="J1483" s="84" t="str">
        <f t="shared" si="257"/>
        <v>NONE</v>
      </c>
      <c r="K1483" s="84"/>
      <c r="L1483" s="83">
        <f t="shared" si="258"/>
        <v>0</v>
      </c>
      <c r="M1483" s="82" t="str">
        <f t="shared" si="259"/>
        <v/>
      </c>
      <c r="N1483">
        <f t="shared" si="260"/>
        <v>0</v>
      </c>
      <c r="O1483">
        <f t="shared" si="261"/>
        <v>0</v>
      </c>
      <c r="Q1483" t="e">
        <f t="shared" si="262"/>
        <v>#DIV/0!</v>
      </c>
      <c r="R1483" s="80" t="e">
        <f t="shared" si="263"/>
        <v>#DIV/0!</v>
      </c>
      <c r="S1483">
        <f t="shared" si="264"/>
        <v>0</v>
      </c>
      <c r="U1483">
        <f>IF(J1483="CHECK",1,0)</f>
        <v>0</v>
      </c>
    </row>
    <row r="1484" spans="2:21" x14ac:dyDescent="0.25">
      <c r="B1484" s="84">
        <f t="shared" si="254"/>
        <v>0</v>
      </c>
      <c r="D1484" t="e">
        <f t="shared" si="255"/>
        <v>#N/A</v>
      </c>
      <c r="E1484" s="85"/>
      <c r="F1484"/>
      <c r="I1484" s="84" t="e">
        <f t="shared" si="256"/>
        <v>#DIV/0!</v>
      </c>
      <c r="J1484" s="84" t="str">
        <f t="shared" si="257"/>
        <v>NONE</v>
      </c>
      <c r="K1484" s="84"/>
      <c r="L1484" s="83">
        <f t="shared" si="258"/>
        <v>0</v>
      </c>
      <c r="M1484" s="82" t="str">
        <f t="shared" si="259"/>
        <v/>
      </c>
      <c r="N1484">
        <f t="shared" si="260"/>
        <v>0</v>
      </c>
      <c r="O1484">
        <f t="shared" si="261"/>
        <v>0</v>
      </c>
      <c r="Q1484" t="e">
        <f t="shared" si="262"/>
        <v>#DIV/0!</v>
      </c>
      <c r="R1484" s="80" t="e">
        <f t="shared" si="263"/>
        <v>#DIV/0!</v>
      </c>
      <c r="S1484">
        <f t="shared" si="264"/>
        <v>0</v>
      </c>
      <c r="U1484">
        <f>IF(J1484="CHECK",1,0)</f>
        <v>0</v>
      </c>
    </row>
    <row r="1485" spans="2:21" x14ac:dyDescent="0.25">
      <c r="B1485" s="84">
        <f t="shared" si="254"/>
        <v>0</v>
      </c>
      <c r="D1485" t="e">
        <f t="shared" si="255"/>
        <v>#N/A</v>
      </c>
      <c r="E1485" s="85"/>
      <c r="F1485"/>
      <c r="I1485" s="84" t="e">
        <f t="shared" si="256"/>
        <v>#DIV/0!</v>
      </c>
      <c r="J1485" s="84" t="str">
        <f t="shared" si="257"/>
        <v>NONE</v>
      </c>
      <c r="K1485" s="84"/>
      <c r="L1485" s="83">
        <f t="shared" si="258"/>
        <v>0</v>
      </c>
      <c r="M1485" s="82" t="str">
        <f t="shared" si="259"/>
        <v/>
      </c>
      <c r="N1485">
        <f t="shared" si="260"/>
        <v>0</v>
      </c>
      <c r="O1485">
        <f t="shared" si="261"/>
        <v>0</v>
      </c>
      <c r="Q1485" t="e">
        <f t="shared" si="262"/>
        <v>#DIV/0!</v>
      </c>
      <c r="R1485" s="80" t="e">
        <f t="shared" si="263"/>
        <v>#DIV/0!</v>
      </c>
      <c r="S1485">
        <f t="shared" si="264"/>
        <v>0</v>
      </c>
    </row>
    <row r="1486" spans="2:21" x14ac:dyDescent="0.25">
      <c r="B1486" s="84">
        <f t="shared" si="254"/>
        <v>0</v>
      </c>
      <c r="D1486" t="e">
        <f t="shared" si="255"/>
        <v>#N/A</v>
      </c>
      <c r="E1486" s="85"/>
      <c r="F1486"/>
      <c r="I1486" s="84" t="e">
        <f t="shared" si="256"/>
        <v>#DIV/0!</v>
      </c>
      <c r="J1486" s="84" t="str">
        <f t="shared" si="257"/>
        <v>NONE</v>
      </c>
      <c r="K1486" s="84"/>
      <c r="L1486" s="83">
        <f t="shared" si="258"/>
        <v>0</v>
      </c>
      <c r="M1486" s="82" t="str">
        <f t="shared" si="259"/>
        <v/>
      </c>
      <c r="N1486">
        <f t="shared" si="260"/>
        <v>0</v>
      </c>
      <c r="O1486">
        <f t="shared" si="261"/>
        <v>0</v>
      </c>
      <c r="Q1486" t="e">
        <f t="shared" si="262"/>
        <v>#DIV/0!</v>
      </c>
      <c r="R1486" s="80" t="e">
        <f t="shared" si="263"/>
        <v>#DIV/0!</v>
      </c>
      <c r="S1486">
        <f t="shared" si="264"/>
        <v>0</v>
      </c>
      <c r="U1486">
        <f>IF(J1486="CHECK",1,0)</f>
        <v>0</v>
      </c>
    </row>
    <row r="1487" spans="2:21" x14ac:dyDescent="0.25">
      <c r="B1487" s="84">
        <f t="shared" si="254"/>
        <v>0</v>
      </c>
      <c r="D1487" t="e">
        <f t="shared" si="255"/>
        <v>#N/A</v>
      </c>
      <c r="E1487" s="85"/>
      <c r="F1487"/>
      <c r="I1487" s="84" t="e">
        <f t="shared" si="256"/>
        <v>#DIV/0!</v>
      </c>
      <c r="J1487" s="84" t="str">
        <f t="shared" si="257"/>
        <v>NONE</v>
      </c>
      <c r="K1487" s="84"/>
      <c r="L1487" s="83">
        <f t="shared" si="258"/>
        <v>0</v>
      </c>
      <c r="M1487" s="82" t="str">
        <f t="shared" si="259"/>
        <v/>
      </c>
      <c r="N1487">
        <f t="shared" si="260"/>
        <v>0</v>
      </c>
      <c r="O1487">
        <f t="shared" si="261"/>
        <v>0</v>
      </c>
      <c r="Q1487" t="e">
        <f t="shared" si="262"/>
        <v>#DIV/0!</v>
      </c>
      <c r="R1487" s="80" t="e">
        <f t="shared" si="263"/>
        <v>#DIV/0!</v>
      </c>
      <c r="S1487">
        <f t="shared" si="264"/>
        <v>0</v>
      </c>
    </row>
    <row r="1488" spans="2:21" x14ac:dyDescent="0.25">
      <c r="B1488" s="84">
        <f t="shared" si="254"/>
        <v>0</v>
      </c>
      <c r="D1488" t="e">
        <f t="shared" si="255"/>
        <v>#N/A</v>
      </c>
      <c r="E1488" s="85"/>
      <c r="F1488"/>
      <c r="I1488" s="84" t="e">
        <f t="shared" si="256"/>
        <v>#DIV/0!</v>
      </c>
      <c r="J1488" s="84" t="str">
        <f t="shared" si="257"/>
        <v>NONE</v>
      </c>
      <c r="K1488" s="84"/>
      <c r="L1488" s="83">
        <f t="shared" si="258"/>
        <v>0</v>
      </c>
      <c r="M1488" s="82" t="str">
        <f t="shared" si="259"/>
        <v/>
      </c>
      <c r="N1488">
        <f t="shared" si="260"/>
        <v>0</v>
      </c>
      <c r="O1488">
        <f t="shared" si="261"/>
        <v>0</v>
      </c>
      <c r="Q1488" t="e">
        <f t="shared" si="262"/>
        <v>#DIV/0!</v>
      </c>
      <c r="R1488" s="80" t="e">
        <f t="shared" si="263"/>
        <v>#DIV/0!</v>
      </c>
      <c r="S1488">
        <f t="shared" si="264"/>
        <v>0</v>
      </c>
    </row>
    <row r="1489" spans="2:21" x14ac:dyDescent="0.25">
      <c r="B1489" s="84">
        <f t="shared" si="254"/>
        <v>0</v>
      </c>
      <c r="D1489" t="e">
        <f t="shared" si="255"/>
        <v>#N/A</v>
      </c>
      <c r="E1489" s="85"/>
      <c r="F1489"/>
      <c r="I1489" s="84" t="e">
        <f t="shared" si="256"/>
        <v>#DIV/0!</v>
      </c>
      <c r="J1489" s="84" t="str">
        <f t="shared" si="257"/>
        <v>NONE</v>
      </c>
      <c r="K1489" s="84"/>
      <c r="L1489" s="83">
        <f t="shared" si="258"/>
        <v>0</v>
      </c>
      <c r="M1489" s="82" t="str">
        <f t="shared" si="259"/>
        <v/>
      </c>
      <c r="N1489">
        <f t="shared" si="260"/>
        <v>0</v>
      </c>
      <c r="O1489">
        <f t="shared" si="261"/>
        <v>0</v>
      </c>
      <c r="Q1489" t="e">
        <f t="shared" si="262"/>
        <v>#DIV/0!</v>
      </c>
      <c r="R1489" s="80" t="e">
        <f t="shared" si="263"/>
        <v>#DIV/0!</v>
      </c>
      <c r="S1489">
        <f t="shared" si="264"/>
        <v>0</v>
      </c>
    </row>
    <row r="1490" spans="2:21" x14ac:dyDescent="0.25">
      <c r="B1490" s="84">
        <f t="shared" si="254"/>
        <v>0</v>
      </c>
      <c r="D1490" t="e">
        <f t="shared" si="255"/>
        <v>#N/A</v>
      </c>
      <c r="E1490" s="85"/>
      <c r="F1490"/>
      <c r="I1490" s="84" t="e">
        <f t="shared" si="256"/>
        <v>#DIV/0!</v>
      </c>
      <c r="J1490" s="84" t="str">
        <f t="shared" si="257"/>
        <v>NONE</v>
      </c>
      <c r="K1490" s="84"/>
      <c r="L1490" s="83">
        <f t="shared" si="258"/>
        <v>0</v>
      </c>
      <c r="M1490" s="82" t="str">
        <f t="shared" si="259"/>
        <v/>
      </c>
      <c r="N1490">
        <f t="shared" si="260"/>
        <v>0</v>
      </c>
      <c r="O1490">
        <f t="shared" si="261"/>
        <v>0</v>
      </c>
      <c r="Q1490" t="e">
        <f t="shared" si="262"/>
        <v>#DIV/0!</v>
      </c>
      <c r="R1490" s="80" t="e">
        <f t="shared" si="263"/>
        <v>#DIV/0!</v>
      </c>
      <c r="S1490">
        <f t="shared" si="264"/>
        <v>0</v>
      </c>
    </row>
    <row r="1491" spans="2:21" x14ac:dyDescent="0.25">
      <c r="B1491" s="84">
        <f t="shared" si="254"/>
        <v>0</v>
      </c>
      <c r="D1491" t="e">
        <f t="shared" si="255"/>
        <v>#N/A</v>
      </c>
      <c r="E1491" s="85"/>
      <c r="F1491"/>
      <c r="I1491" s="84" t="e">
        <f t="shared" si="256"/>
        <v>#DIV/0!</v>
      </c>
      <c r="J1491" s="84" t="str">
        <f t="shared" si="257"/>
        <v>NONE</v>
      </c>
      <c r="K1491" s="84"/>
      <c r="L1491" s="83">
        <f t="shared" si="258"/>
        <v>0</v>
      </c>
      <c r="M1491" s="82" t="str">
        <f t="shared" si="259"/>
        <v/>
      </c>
      <c r="N1491">
        <f t="shared" si="260"/>
        <v>0</v>
      </c>
      <c r="O1491">
        <f t="shared" si="261"/>
        <v>0</v>
      </c>
      <c r="Q1491" t="e">
        <f t="shared" si="262"/>
        <v>#DIV/0!</v>
      </c>
      <c r="R1491" s="80" t="e">
        <f t="shared" si="263"/>
        <v>#DIV/0!</v>
      </c>
      <c r="S1491">
        <f t="shared" si="264"/>
        <v>0</v>
      </c>
      <c r="U1491">
        <f>IF(J1491="CHECK",1,0)</f>
        <v>0</v>
      </c>
    </row>
    <row r="1492" spans="2:21" x14ac:dyDescent="0.25">
      <c r="B1492" s="84">
        <f t="shared" si="254"/>
        <v>0</v>
      </c>
      <c r="D1492" t="e">
        <f t="shared" si="255"/>
        <v>#N/A</v>
      </c>
      <c r="E1492" s="85"/>
      <c r="F1492"/>
      <c r="I1492" s="84" t="e">
        <f t="shared" si="256"/>
        <v>#DIV/0!</v>
      </c>
      <c r="J1492" s="84" t="str">
        <f t="shared" si="257"/>
        <v>NONE</v>
      </c>
      <c r="K1492" s="84"/>
      <c r="L1492" s="83">
        <f t="shared" si="258"/>
        <v>0</v>
      </c>
      <c r="M1492" s="82" t="str">
        <f t="shared" si="259"/>
        <v/>
      </c>
      <c r="N1492">
        <f t="shared" si="260"/>
        <v>0</v>
      </c>
      <c r="O1492">
        <f t="shared" si="261"/>
        <v>0</v>
      </c>
      <c r="Q1492" t="e">
        <f t="shared" si="262"/>
        <v>#DIV/0!</v>
      </c>
      <c r="R1492" s="80" t="e">
        <f t="shared" si="263"/>
        <v>#DIV/0!</v>
      </c>
      <c r="S1492">
        <f t="shared" si="264"/>
        <v>0</v>
      </c>
      <c r="U1492">
        <f>IF(J1492="CHECK",1,0)</f>
        <v>0</v>
      </c>
    </row>
    <row r="1493" spans="2:21" x14ac:dyDescent="0.25">
      <c r="B1493" s="84">
        <f t="shared" si="254"/>
        <v>0</v>
      </c>
      <c r="D1493" t="e">
        <f t="shared" si="255"/>
        <v>#N/A</v>
      </c>
      <c r="E1493" s="85"/>
      <c r="F1493"/>
      <c r="I1493" s="84" t="e">
        <f t="shared" si="256"/>
        <v>#DIV/0!</v>
      </c>
      <c r="J1493" s="84" t="str">
        <f t="shared" si="257"/>
        <v>NONE</v>
      </c>
      <c r="K1493" s="84"/>
      <c r="L1493" s="83">
        <f t="shared" si="258"/>
        <v>0</v>
      </c>
      <c r="M1493" s="82" t="str">
        <f t="shared" si="259"/>
        <v/>
      </c>
      <c r="N1493">
        <f t="shared" si="260"/>
        <v>0</v>
      </c>
      <c r="O1493">
        <f t="shared" si="261"/>
        <v>0</v>
      </c>
      <c r="Q1493" t="e">
        <f t="shared" si="262"/>
        <v>#DIV/0!</v>
      </c>
      <c r="R1493" s="80" t="e">
        <f t="shared" si="263"/>
        <v>#DIV/0!</v>
      </c>
      <c r="S1493">
        <f t="shared" si="264"/>
        <v>0</v>
      </c>
    </row>
    <row r="1494" spans="2:21" x14ac:dyDescent="0.25">
      <c r="B1494" s="84">
        <f t="shared" si="254"/>
        <v>0</v>
      </c>
      <c r="D1494" t="e">
        <f t="shared" si="255"/>
        <v>#N/A</v>
      </c>
      <c r="E1494" s="85"/>
      <c r="F1494"/>
      <c r="I1494" s="84" t="e">
        <f t="shared" si="256"/>
        <v>#DIV/0!</v>
      </c>
      <c r="J1494" s="84" t="str">
        <f t="shared" si="257"/>
        <v>NONE</v>
      </c>
      <c r="K1494" s="84"/>
      <c r="L1494" s="83">
        <f t="shared" si="258"/>
        <v>0</v>
      </c>
      <c r="M1494" s="82" t="str">
        <f t="shared" si="259"/>
        <v/>
      </c>
      <c r="N1494">
        <f t="shared" si="260"/>
        <v>0</v>
      </c>
      <c r="O1494">
        <f t="shared" si="261"/>
        <v>0</v>
      </c>
      <c r="Q1494" t="e">
        <f t="shared" si="262"/>
        <v>#DIV/0!</v>
      </c>
      <c r="R1494" s="80" t="e">
        <f t="shared" si="263"/>
        <v>#DIV/0!</v>
      </c>
      <c r="S1494">
        <f t="shared" si="264"/>
        <v>0</v>
      </c>
    </row>
    <row r="1495" spans="2:21" x14ac:dyDescent="0.25">
      <c r="B1495" s="84">
        <f t="shared" si="254"/>
        <v>0</v>
      </c>
      <c r="D1495" t="e">
        <f t="shared" si="255"/>
        <v>#N/A</v>
      </c>
      <c r="E1495" s="85"/>
      <c r="F1495"/>
      <c r="I1495" s="84" t="e">
        <f t="shared" si="256"/>
        <v>#DIV/0!</v>
      </c>
      <c r="J1495" s="84" t="str">
        <f t="shared" si="257"/>
        <v>NONE</v>
      </c>
      <c r="K1495" s="84"/>
      <c r="L1495" s="83">
        <f t="shared" si="258"/>
        <v>0</v>
      </c>
      <c r="M1495" s="82" t="str">
        <f t="shared" si="259"/>
        <v/>
      </c>
      <c r="N1495">
        <f t="shared" si="260"/>
        <v>0</v>
      </c>
      <c r="O1495">
        <f t="shared" si="261"/>
        <v>0</v>
      </c>
      <c r="Q1495" t="e">
        <f t="shared" si="262"/>
        <v>#DIV/0!</v>
      </c>
      <c r="R1495" s="80" t="e">
        <f t="shared" si="263"/>
        <v>#DIV/0!</v>
      </c>
      <c r="S1495">
        <f t="shared" si="264"/>
        <v>0</v>
      </c>
    </row>
    <row r="1496" spans="2:21" x14ac:dyDescent="0.25">
      <c r="B1496" s="84">
        <f t="shared" si="254"/>
        <v>0</v>
      </c>
      <c r="D1496" t="e">
        <f t="shared" si="255"/>
        <v>#N/A</v>
      </c>
      <c r="E1496" s="85"/>
      <c r="F1496"/>
      <c r="I1496" s="84" t="e">
        <f t="shared" si="256"/>
        <v>#DIV/0!</v>
      </c>
      <c r="J1496" s="84" t="str">
        <f t="shared" si="257"/>
        <v>NONE</v>
      </c>
      <c r="K1496" s="84"/>
      <c r="L1496" s="83">
        <f t="shared" si="258"/>
        <v>0</v>
      </c>
      <c r="M1496" s="82" t="str">
        <f t="shared" si="259"/>
        <v/>
      </c>
      <c r="N1496">
        <f t="shared" si="260"/>
        <v>0</v>
      </c>
      <c r="O1496">
        <f t="shared" si="261"/>
        <v>0</v>
      </c>
      <c r="Q1496" t="e">
        <f t="shared" si="262"/>
        <v>#DIV/0!</v>
      </c>
      <c r="R1496" s="80" t="e">
        <f t="shared" si="263"/>
        <v>#DIV/0!</v>
      </c>
      <c r="S1496">
        <f t="shared" si="264"/>
        <v>0</v>
      </c>
      <c r="U1496">
        <f>IF(J1496="CHECK",1,0)</f>
        <v>0</v>
      </c>
    </row>
    <row r="1497" spans="2:21" x14ac:dyDescent="0.25">
      <c r="B1497" s="84">
        <f t="shared" si="254"/>
        <v>0</v>
      </c>
      <c r="D1497" t="e">
        <f t="shared" si="255"/>
        <v>#N/A</v>
      </c>
      <c r="E1497" s="85"/>
      <c r="F1497"/>
      <c r="I1497" s="84" t="e">
        <f t="shared" si="256"/>
        <v>#DIV/0!</v>
      </c>
      <c r="J1497" s="84" t="str">
        <f t="shared" si="257"/>
        <v>NONE</v>
      </c>
      <c r="K1497" s="84"/>
      <c r="L1497" s="83">
        <f t="shared" si="258"/>
        <v>0</v>
      </c>
      <c r="M1497" s="82" t="str">
        <f t="shared" si="259"/>
        <v/>
      </c>
      <c r="N1497">
        <f t="shared" si="260"/>
        <v>0</v>
      </c>
      <c r="O1497">
        <f t="shared" si="261"/>
        <v>0</v>
      </c>
      <c r="Q1497" t="e">
        <f t="shared" si="262"/>
        <v>#DIV/0!</v>
      </c>
      <c r="R1497" s="80" t="e">
        <f t="shared" si="263"/>
        <v>#DIV/0!</v>
      </c>
      <c r="S1497">
        <f t="shared" si="264"/>
        <v>0</v>
      </c>
      <c r="U1497">
        <f>IF(J1497="CHECK",1,0)</f>
        <v>0</v>
      </c>
    </row>
    <row r="1498" spans="2:21" x14ac:dyDescent="0.25">
      <c r="B1498" s="84">
        <f t="shared" si="254"/>
        <v>0</v>
      </c>
      <c r="D1498" t="e">
        <f t="shared" si="255"/>
        <v>#N/A</v>
      </c>
      <c r="E1498" s="85"/>
      <c r="F1498"/>
      <c r="I1498" s="84" t="e">
        <f t="shared" si="256"/>
        <v>#DIV/0!</v>
      </c>
      <c r="J1498" s="84" t="str">
        <f t="shared" si="257"/>
        <v>NONE</v>
      </c>
      <c r="K1498" s="84"/>
      <c r="L1498" s="83">
        <f t="shared" si="258"/>
        <v>0</v>
      </c>
      <c r="M1498" s="82" t="str">
        <f t="shared" si="259"/>
        <v/>
      </c>
      <c r="N1498">
        <f t="shared" si="260"/>
        <v>0</v>
      </c>
      <c r="O1498">
        <f t="shared" si="261"/>
        <v>0</v>
      </c>
      <c r="Q1498" t="e">
        <f t="shared" si="262"/>
        <v>#DIV/0!</v>
      </c>
      <c r="R1498" s="80" t="e">
        <f t="shared" si="263"/>
        <v>#DIV/0!</v>
      </c>
      <c r="S1498">
        <f t="shared" si="264"/>
        <v>0</v>
      </c>
    </row>
    <row r="1499" spans="2:21" x14ac:dyDescent="0.25">
      <c r="B1499" s="84">
        <f t="shared" si="254"/>
        <v>0</v>
      </c>
      <c r="D1499" t="e">
        <f t="shared" si="255"/>
        <v>#N/A</v>
      </c>
      <c r="E1499" s="85"/>
      <c r="F1499"/>
      <c r="I1499" s="84" t="e">
        <f t="shared" si="256"/>
        <v>#DIV/0!</v>
      </c>
      <c r="J1499" s="84" t="str">
        <f t="shared" si="257"/>
        <v>NONE</v>
      </c>
      <c r="K1499" s="84"/>
      <c r="L1499" s="83">
        <f t="shared" si="258"/>
        <v>0</v>
      </c>
      <c r="M1499" s="82" t="str">
        <f t="shared" si="259"/>
        <v/>
      </c>
      <c r="N1499">
        <f t="shared" si="260"/>
        <v>0</v>
      </c>
      <c r="O1499">
        <f t="shared" si="261"/>
        <v>0</v>
      </c>
      <c r="Q1499" t="e">
        <f t="shared" si="262"/>
        <v>#DIV/0!</v>
      </c>
      <c r="R1499" s="80" t="e">
        <f t="shared" si="263"/>
        <v>#DIV/0!</v>
      </c>
      <c r="S1499">
        <f t="shared" si="264"/>
        <v>0</v>
      </c>
    </row>
    <row r="1500" spans="2:21" x14ac:dyDescent="0.25">
      <c r="B1500" s="84">
        <f t="shared" si="254"/>
        <v>0</v>
      </c>
      <c r="D1500" t="e">
        <f t="shared" si="255"/>
        <v>#N/A</v>
      </c>
      <c r="E1500" s="85"/>
      <c r="F1500"/>
      <c r="I1500" s="84" t="e">
        <f t="shared" si="256"/>
        <v>#DIV/0!</v>
      </c>
      <c r="J1500" s="84" t="str">
        <f t="shared" si="257"/>
        <v>NONE</v>
      </c>
      <c r="K1500" s="84"/>
      <c r="L1500" s="83">
        <f t="shared" si="258"/>
        <v>0</v>
      </c>
      <c r="M1500" s="82" t="str">
        <f t="shared" si="259"/>
        <v/>
      </c>
      <c r="N1500">
        <f t="shared" si="260"/>
        <v>0</v>
      </c>
      <c r="O1500">
        <f t="shared" si="261"/>
        <v>0</v>
      </c>
      <c r="Q1500" t="e">
        <f t="shared" si="262"/>
        <v>#DIV/0!</v>
      </c>
      <c r="R1500" s="80" t="e">
        <f t="shared" si="263"/>
        <v>#DIV/0!</v>
      </c>
      <c r="S1500">
        <f t="shared" si="264"/>
        <v>0</v>
      </c>
    </row>
    <row r="1501" spans="2:21" x14ac:dyDescent="0.25">
      <c r="B1501" s="84">
        <f t="shared" si="254"/>
        <v>0</v>
      </c>
      <c r="D1501" t="e">
        <f t="shared" si="255"/>
        <v>#N/A</v>
      </c>
      <c r="E1501" s="85"/>
      <c r="F1501"/>
      <c r="I1501" s="84" t="e">
        <f t="shared" si="256"/>
        <v>#DIV/0!</v>
      </c>
      <c r="J1501" s="84" t="str">
        <f t="shared" si="257"/>
        <v>NONE</v>
      </c>
      <c r="K1501" s="84"/>
      <c r="L1501" s="83">
        <f t="shared" si="258"/>
        <v>0</v>
      </c>
      <c r="M1501" s="82" t="str">
        <f t="shared" si="259"/>
        <v/>
      </c>
      <c r="N1501">
        <f t="shared" si="260"/>
        <v>0</v>
      </c>
      <c r="O1501">
        <f t="shared" si="261"/>
        <v>0</v>
      </c>
      <c r="Q1501" t="e">
        <f t="shared" si="262"/>
        <v>#DIV/0!</v>
      </c>
      <c r="R1501" s="80" t="e">
        <f t="shared" si="263"/>
        <v>#DIV/0!</v>
      </c>
      <c r="S1501">
        <f t="shared" si="264"/>
        <v>0</v>
      </c>
    </row>
    <row r="1502" spans="2:21" x14ac:dyDescent="0.25">
      <c r="B1502" s="84">
        <f t="shared" si="254"/>
        <v>0</v>
      </c>
      <c r="D1502" t="e">
        <f t="shared" si="255"/>
        <v>#N/A</v>
      </c>
      <c r="E1502" s="85"/>
      <c r="F1502"/>
      <c r="I1502" s="84" t="e">
        <f t="shared" si="256"/>
        <v>#DIV/0!</v>
      </c>
      <c r="J1502" s="84" t="str">
        <f t="shared" si="257"/>
        <v>NONE</v>
      </c>
      <c r="K1502" s="84"/>
      <c r="L1502" s="83">
        <f t="shared" si="258"/>
        <v>0</v>
      </c>
      <c r="M1502" s="82" t="str">
        <f t="shared" si="259"/>
        <v/>
      </c>
      <c r="N1502">
        <f t="shared" si="260"/>
        <v>0</v>
      </c>
      <c r="O1502">
        <f t="shared" si="261"/>
        <v>0</v>
      </c>
      <c r="Q1502" t="e">
        <f t="shared" si="262"/>
        <v>#DIV/0!</v>
      </c>
      <c r="R1502" s="80" t="e">
        <f t="shared" si="263"/>
        <v>#DIV/0!</v>
      </c>
      <c r="S1502">
        <f t="shared" si="264"/>
        <v>0</v>
      </c>
    </row>
    <row r="1503" spans="2:21" x14ac:dyDescent="0.25">
      <c r="B1503" s="84">
        <f t="shared" si="254"/>
        <v>0</v>
      </c>
      <c r="D1503" t="e">
        <f t="shared" si="255"/>
        <v>#N/A</v>
      </c>
      <c r="E1503" s="85"/>
      <c r="F1503"/>
      <c r="I1503" s="84" t="e">
        <f t="shared" si="256"/>
        <v>#DIV/0!</v>
      </c>
      <c r="J1503" s="84" t="str">
        <f t="shared" si="257"/>
        <v>NONE</v>
      </c>
      <c r="K1503" s="84"/>
      <c r="L1503" s="83">
        <f t="shared" si="258"/>
        <v>0</v>
      </c>
      <c r="M1503" s="82" t="str">
        <f t="shared" si="259"/>
        <v/>
      </c>
      <c r="N1503">
        <f t="shared" si="260"/>
        <v>0</v>
      </c>
      <c r="O1503">
        <f t="shared" si="261"/>
        <v>0</v>
      </c>
      <c r="Q1503" t="e">
        <f t="shared" si="262"/>
        <v>#DIV/0!</v>
      </c>
      <c r="R1503" s="80" t="e">
        <f t="shared" si="263"/>
        <v>#DIV/0!</v>
      </c>
      <c r="S1503">
        <f t="shared" si="264"/>
        <v>0</v>
      </c>
    </row>
    <row r="1504" spans="2:21" x14ac:dyDescent="0.25">
      <c r="B1504" s="84">
        <f t="shared" si="254"/>
        <v>0</v>
      </c>
      <c r="D1504" t="e">
        <f t="shared" si="255"/>
        <v>#N/A</v>
      </c>
      <c r="E1504" s="85"/>
      <c r="F1504"/>
      <c r="I1504" s="84" t="e">
        <f t="shared" si="256"/>
        <v>#DIV/0!</v>
      </c>
      <c r="J1504" s="84" t="str">
        <f t="shared" si="257"/>
        <v>NONE</v>
      </c>
      <c r="K1504" s="84"/>
      <c r="L1504" s="83">
        <f t="shared" si="258"/>
        <v>0</v>
      </c>
      <c r="M1504" s="82" t="str">
        <f t="shared" si="259"/>
        <v/>
      </c>
      <c r="N1504">
        <f t="shared" si="260"/>
        <v>0</v>
      </c>
      <c r="O1504">
        <f t="shared" si="261"/>
        <v>0</v>
      </c>
      <c r="Q1504" t="e">
        <f t="shared" si="262"/>
        <v>#DIV/0!</v>
      </c>
      <c r="R1504" s="80" t="e">
        <f t="shared" si="263"/>
        <v>#DIV/0!</v>
      </c>
      <c r="S1504">
        <f t="shared" si="264"/>
        <v>0</v>
      </c>
    </row>
    <row r="1505" spans="2:21" x14ac:dyDescent="0.25">
      <c r="B1505" s="84">
        <f t="shared" si="254"/>
        <v>0</v>
      </c>
      <c r="D1505" t="e">
        <f t="shared" si="255"/>
        <v>#N/A</v>
      </c>
      <c r="E1505" s="85"/>
      <c r="F1505"/>
      <c r="I1505" s="84" t="e">
        <f t="shared" si="256"/>
        <v>#DIV/0!</v>
      </c>
      <c r="J1505" s="84" t="str">
        <f t="shared" si="257"/>
        <v>NONE</v>
      </c>
      <c r="K1505" s="84"/>
      <c r="L1505" s="83">
        <f t="shared" si="258"/>
        <v>0</v>
      </c>
      <c r="M1505" s="82" t="str">
        <f t="shared" si="259"/>
        <v/>
      </c>
      <c r="N1505">
        <f t="shared" si="260"/>
        <v>0</v>
      </c>
      <c r="O1505">
        <f t="shared" si="261"/>
        <v>0</v>
      </c>
      <c r="Q1505" t="e">
        <f t="shared" si="262"/>
        <v>#DIV/0!</v>
      </c>
      <c r="R1505" s="80" t="e">
        <f t="shared" si="263"/>
        <v>#DIV/0!</v>
      </c>
      <c r="S1505">
        <f t="shared" si="264"/>
        <v>0</v>
      </c>
      <c r="U1505">
        <f>IF(J1505="CHECK",1,0)</f>
        <v>0</v>
      </c>
    </row>
    <row r="1506" spans="2:21" x14ac:dyDescent="0.25">
      <c r="B1506" s="84">
        <f t="shared" si="254"/>
        <v>0</v>
      </c>
      <c r="D1506" t="e">
        <f t="shared" si="255"/>
        <v>#N/A</v>
      </c>
      <c r="E1506" s="85"/>
      <c r="F1506"/>
      <c r="I1506" s="84" t="e">
        <f t="shared" si="256"/>
        <v>#DIV/0!</v>
      </c>
      <c r="J1506" s="84" t="str">
        <f t="shared" si="257"/>
        <v>NONE</v>
      </c>
      <c r="K1506" s="84"/>
      <c r="L1506" s="83">
        <f t="shared" si="258"/>
        <v>0</v>
      </c>
      <c r="M1506" s="82" t="str">
        <f t="shared" si="259"/>
        <v/>
      </c>
      <c r="N1506">
        <f t="shared" si="260"/>
        <v>0</v>
      </c>
      <c r="O1506">
        <f t="shared" si="261"/>
        <v>0</v>
      </c>
      <c r="Q1506" t="e">
        <f t="shared" si="262"/>
        <v>#DIV/0!</v>
      </c>
      <c r="R1506" s="80" t="e">
        <f t="shared" si="263"/>
        <v>#DIV/0!</v>
      </c>
      <c r="S1506">
        <f t="shared" si="264"/>
        <v>0</v>
      </c>
      <c r="U1506">
        <f>IF(J1506="CHECK",1,0)</f>
        <v>0</v>
      </c>
    </row>
    <row r="1507" spans="2:21" x14ac:dyDescent="0.25">
      <c r="B1507" s="84">
        <f t="shared" si="254"/>
        <v>0</v>
      </c>
      <c r="D1507" t="e">
        <f t="shared" si="255"/>
        <v>#N/A</v>
      </c>
      <c r="E1507" s="85"/>
      <c r="F1507"/>
      <c r="I1507" s="84" t="e">
        <f t="shared" si="256"/>
        <v>#DIV/0!</v>
      </c>
      <c r="J1507" s="84" t="str">
        <f t="shared" si="257"/>
        <v>NONE</v>
      </c>
      <c r="K1507" s="84"/>
      <c r="L1507" s="83">
        <f t="shared" si="258"/>
        <v>0</v>
      </c>
      <c r="M1507" s="82" t="str">
        <f t="shared" si="259"/>
        <v/>
      </c>
      <c r="N1507">
        <f t="shared" si="260"/>
        <v>0</v>
      </c>
      <c r="O1507">
        <f t="shared" si="261"/>
        <v>0</v>
      </c>
      <c r="Q1507" t="e">
        <f t="shared" si="262"/>
        <v>#DIV/0!</v>
      </c>
      <c r="R1507" s="80" t="e">
        <f t="shared" si="263"/>
        <v>#DIV/0!</v>
      </c>
      <c r="S1507">
        <f t="shared" si="264"/>
        <v>0</v>
      </c>
    </row>
    <row r="1508" spans="2:21" x14ac:dyDescent="0.25">
      <c r="B1508" s="84">
        <f t="shared" si="254"/>
        <v>0</v>
      </c>
      <c r="D1508" t="e">
        <f t="shared" si="255"/>
        <v>#N/A</v>
      </c>
      <c r="E1508" s="85"/>
      <c r="F1508"/>
      <c r="I1508" s="84" t="e">
        <f t="shared" si="256"/>
        <v>#DIV/0!</v>
      </c>
      <c r="J1508" s="84" t="str">
        <f t="shared" si="257"/>
        <v>NONE</v>
      </c>
      <c r="K1508" s="84"/>
      <c r="L1508" s="83">
        <f t="shared" si="258"/>
        <v>0</v>
      </c>
      <c r="M1508" s="82" t="str">
        <f t="shared" si="259"/>
        <v/>
      </c>
      <c r="N1508">
        <f t="shared" si="260"/>
        <v>0</v>
      </c>
      <c r="O1508">
        <f t="shared" si="261"/>
        <v>0</v>
      </c>
      <c r="Q1508" t="e">
        <f t="shared" si="262"/>
        <v>#DIV/0!</v>
      </c>
      <c r="R1508" s="80" t="e">
        <f t="shared" si="263"/>
        <v>#DIV/0!</v>
      </c>
      <c r="S1508">
        <f t="shared" si="264"/>
        <v>0</v>
      </c>
    </row>
    <row r="1509" spans="2:21" x14ac:dyDescent="0.25">
      <c r="B1509" s="84">
        <f t="shared" si="254"/>
        <v>0</v>
      </c>
      <c r="D1509" t="e">
        <f t="shared" si="255"/>
        <v>#N/A</v>
      </c>
      <c r="E1509" s="85"/>
      <c r="F1509"/>
      <c r="I1509" s="84" t="e">
        <f t="shared" si="256"/>
        <v>#DIV/0!</v>
      </c>
      <c r="J1509" s="84" t="str">
        <f t="shared" si="257"/>
        <v>NONE</v>
      </c>
      <c r="K1509" s="84"/>
      <c r="L1509" s="83">
        <f t="shared" si="258"/>
        <v>0</v>
      </c>
      <c r="M1509" s="82" t="str">
        <f t="shared" si="259"/>
        <v/>
      </c>
      <c r="N1509">
        <f t="shared" si="260"/>
        <v>0</v>
      </c>
      <c r="O1509">
        <f t="shared" si="261"/>
        <v>0</v>
      </c>
      <c r="Q1509" t="e">
        <f t="shared" si="262"/>
        <v>#DIV/0!</v>
      </c>
      <c r="R1509" s="80" t="e">
        <f t="shared" si="263"/>
        <v>#DIV/0!</v>
      </c>
      <c r="S1509">
        <f t="shared" si="264"/>
        <v>0</v>
      </c>
      <c r="U1509">
        <f>IF(J1509="CHECK",1,0)</f>
        <v>0</v>
      </c>
    </row>
    <row r="1510" spans="2:21" x14ac:dyDescent="0.25">
      <c r="B1510" s="84">
        <f t="shared" si="254"/>
        <v>0</v>
      </c>
      <c r="D1510" t="e">
        <f t="shared" si="255"/>
        <v>#N/A</v>
      </c>
      <c r="E1510" s="85"/>
      <c r="F1510"/>
      <c r="I1510" s="84" t="e">
        <f t="shared" si="256"/>
        <v>#DIV/0!</v>
      </c>
      <c r="J1510" s="84" t="str">
        <f t="shared" si="257"/>
        <v>NONE</v>
      </c>
      <c r="K1510" s="84"/>
      <c r="L1510" s="83">
        <f t="shared" si="258"/>
        <v>0</v>
      </c>
      <c r="M1510" s="82" t="str">
        <f t="shared" si="259"/>
        <v/>
      </c>
      <c r="N1510">
        <f t="shared" si="260"/>
        <v>0</v>
      </c>
      <c r="O1510">
        <f t="shared" si="261"/>
        <v>0</v>
      </c>
      <c r="Q1510" t="e">
        <f t="shared" si="262"/>
        <v>#DIV/0!</v>
      </c>
      <c r="R1510" s="80" t="e">
        <f t="shared" si="263"/>
        <v>#DIV/0!</v>
      </c>
      <c r="S1510">
        <f t="shared" si="264"/>
        <v>0</v>
      </c>
    </row>
    <row r="1511" spans="2:21" x14ac:dyDescent="0.25">
      <c r="B1511" s="84">
        <f t="shared" si="254"/>
        <v>0</v>
      </c>
      <c r="D1511" t="e">
        <f t="shared" si="255"/>
        <v>#N/A</v>
      </c>
      <c r="E1511" s="85"/>
      <c r="F1511"/>
      <c r="I1511" s="84" t="e">
        <f t="shared" si="256"/>
        <v>#DIV/0!</v>
      </c>
      <c r="J1511" s="84" t="str">
        <f t="shared" si="257"/>
        <v>NONE</v>
      </c>
      <c r="K1511" s="84"/>
      <c r="L1511" s="83">
        <f t="shared" si="258"/>
        <v>0</v>
      </c>
      <c r="M1511" s="82" t="str">
        <f t="shared" si="259"/>
        <v/>
      </c>
      <c r="N1511">
        <f t="shared" si="260"/>
        <v>0</v>
      </c>
      <c r="O1511">
        <f t="shared" si="261"/>
        <v>0</v>
      </c>
      <c r="Q1511" t="e">
        <f t="shared" si="262"/>
        <v>#DIV/0!</v>
      </c>
      <c r="R1511" s="80" t="e">
        <f t="shared" si="263"/>
        <v>#DIV/0!</v>
      </c>
      <c r="S1511">
        <f t="shared" si="264"/>
        <v>0</v>
      </c>
      <c r="U1511">
        <f>IF(J1511="CHECK",1,0)</f>
        <v>0</v>
      </c>
    </row>
    <row r="1512" spans="2:21" x14ac:dyDescent="0.25">
      <c r="B1512" s="84">
        <f t="shared" si="254"/>
        <v>0</v>
      </c>
      <c r="D1512" t="e">
        <f t="shared" si="255"/>
        <v>#N/A</v>
      </c>
      <c r="E1512" s="85"/>
      <c r="F1512"/>
      <c r="I1512" s="84" t="e">
        <f t="shared" si="256"/>
        <v>#DIV/0!</v>
      </c>
      <c r="J1512" s="84" t="str">
        <f t="shared" si="257"/>
        <v>NONE</v>
      </c>
      <c r="K1512" s="84"/>
      <c r="L1512" s="83">
        <f t="shared" si="258"/>
        <v>0</v>
      </c>
      <c r="M1512" s="82" t="str">
        <f t="shared" si="259"/>
        <v/>
      </c>
      <c r="N1512">
        <f t="shared" si="260"/>
        <v>0</v>
      </c>
      <c r="O1512">
        <f t="shared" si="261"/>
        <v>0</v>
      </c>
      <c r="Q1512" t="e">
        <f t="shared" si="262"/>
        <v>#DIV/0!</v>
      </c>
      <c r="R1512" s="80" t="e">
        <f t="shared" si="263"/>
        <v>#DIV/0!</v>
      </c>
      <c r="S1512">
        <f t="shared" si="264"/>
        <v>0</v>
      </c>
    </row>
    <row r="1513" spans="2:21" x14ac:dyDescent="0.25">
      <c r="B1513" s="84">
        <f t="shared" si="254"/>
        <v>0</v>
      </c>
      <c r="D1513" t="e">
        <f t="shared" si="255"/>
        <v>#N/A</v>
      </c>
      <c r="E1513" s="85"/>
      <c r="F1513"/>
      <c r="I1513" s="84" t="e">
        <f t="shared" si="256"/>
        <v>#DIV/0!</v>
      </c>
      <c r="J1513" s="84" t="str">
        <f t="shared" si="257"/>
        <v>NONE</v>
      </c>
      <c r="K1513" s="84"/>
      <c r="L1513" s="83">
        <f t="shared" si="258"/>
        <v>0</v>
      </c>
      <c r="M1513" s="82" t="str">
        <f t="shared" si="259"/>
        <v/>
      </c>
      <c r="N1513">
        <f t="shared" si="260"/>
        <v>0</v>
      </c>
      <c r="O1513">
        <f t="shared" si="261"/>
        <v>0</v>
      </c>
      <c r="Q1513" t="e">
        <f t="shared" si="262"/>
        <v>#DIV/0!</v>
      </c>
      <c r="R1513" s="80" t="e">
        <f t="shared" si="263"/>
        <v>#DIV/0!</v>
      </c>
      <c r="S1513">
        <f t="shared" si="264"/>
        <v>0</v>
      </c>
    </row>
    <row r="1514" spans="2:21" x14ac:dyDescent="0.25">
      <c r="B1514" s="84">
        <f t="shared" si="254"/>
        <v>0</v>
      </c>
      <c r="D1514" t="e">
        <f t="shared" si="255"/>
        <v>#N/A</v>
      </c>
      <c r="E1514" s="85"/>
      <c r="F1514"/>
      <c r="I1514" s="84" t="e">
        <f t="shared" si="256"/>
        <v>#DIV/0!</v>
      </c>
      <c r="J1514" s="84" t="str">
        <f t="shared" si="257"/>
        <v>NONE</v>
      </c>
      <c r="K1514" s="84"/>
      <c r="L1514" s="83">
        <f t="shared" si="258"/>
        <v>0</v>
      </c>
      <c r="M1514" s="82" t="str">
        <f t="shared" si="259"/>
        <v/>
      </c>
      <c r="N1514">
        <f t="shared" si="260"/>
        <v>0</v>
      </c>
      <c r="O1514">
        <f t="shared" si="261"/>
        <v>0</v>
      </c>
      <c r="Q1514" t="e">
        <f t="shared" si="262"/>
        <v>#DIV/0!</v>
      </c>
      <c r="R1514" s="80" t="e">
        <f t="shared" si="263"/>
        <v>#DIV/0!</v>
      </c>
      <c r="S1514">
        <f t="shared" si="264"/>
        <v>0</v>
      </c>
    </row>
    <row r="1515" spans="2:21" x14ac:dyDescent="0.25">
      <c r="B1515" s="84">
        <f t="shared" si="254"/>
        <v>0</v>
      </c>
      <c r="D1515" t="e">
        <f t="shared" si="255"/>
        <v>#N/A</v>
      </c>
      <c r="E1515" s="85"/>
      <c r="F1515"/>
      <c r="I1515" s="84" t="e">
        <f t="shared" si="256"/>
        <v>#DIV/0!</v>
      </c>
      <c r="J1515" s="84" t="str">
        <f t="shared" si="257"/>
        <v>NONE</v>
      </c>
      <c r="K1515" s="84"/>
      <c r="L1515" s="83">
        <f t="shared" si="258"/>
        <v>0</v>
      </c>
      <c r="M1515" s="82" t="str">
        <f t="shared" si="259"/>
        <v/>
      </c>
      <c r="N1515">
        <f t="shared" si="260"/>
        <v>0</v>
      </c>
      <c r="O1515">
        <f t="shared" si="261"/>
        <v>0</v>
      </c>
      <c r="Q1515" t="e">
        <f t="shared" si="262"/>
        <v>#DIV/0!</v>
      </c>
      <c r="R1515" s="80" t="e">
        <f t="shared" si="263"/>
        <v>#DIV/0!</v>
      </c>
      <c r="S1515">
        <f t="shared" si="264"/>
        <v>0</v>
      </c>
    </row>
    <row r="1516" spans="2:21" x14ac:dyDescent="0.25">
      <c r="B1516" s="84">
        <f t="shared" si="254"/>
        <v>0</v>
      </c>
      <c r="D1516" t="e">
        <f t="shared" si="255"/>
        <v>#N/A</v>
      </c>
      <c r="E1516" s="85"/>
      <c r="F1516"/>
      <c r="I1516" s="84" t="e">
        <f t="shared" si="256"/>
        <v>#DIV/0!</v>
      </c>
      <c r="J1516" s="84" t="str">
        <f t="shared" si="257"/>
        <v>NONE</v>
      </c>
      <c r="K1516" s="84"/>
      <c r="L1516" s="83">
        <f t="shared" si="258"/>
        <v>0</v>
      </c>
      <c r="M1516" s="82" t="str">
        <f t="shared" si="259"/>
        <v/>
      </c>
      <c r="N1516">
        <f t="shared" si="260"/>
        <v>0</v>
      </c>
      <c r="O1516">
        <f t="shared" si="261"/>
        <v>0</v>
      </c>
      <c r="Q1516" t="e">
        <f t="shared" si="262"/>
        <v>#DIV/0!</v>
      </c>
      <c r="R1516" s="80" t="e">
        <f t="shared" si="263"/>
        <v>#DIV/0!</v>
      </c>
      <c r="S1516">
        <f t="shared" si="264"/>
        <v>0</v>
      </c>
    </row>
    <row r="1517" spans="2:21" x14ac:dyDescent="0.25">
      <c r="B1517" s="84">
        <f t="shared" si="254"/>
        <v>0</v>
      </c>
      <c r="D1517" t="e">
        <f t="shared" si="255"/>
        <v>#N/A</v>
      </c>
      <c r="E1517" s="85"/>
      <c r="F1517"/>
      <c r="I1517" s="84" t="e">
        <f t="shared" si="256"/>
        <v>#DIV/0!</v>
      </c>
      <c r="J1517" s="84" t="str">
        <f t="shared" si="257"/>
        <v>NONE</v>
      </c>
      <c r="K1517" s="84"/>
      <c r="L1517" s="83">
        <f t="shared" si="258"/>
        <v>0</v>
      </c>
      <c r="M1517" s="82" t="str">
        <f t="shared" si="259"/>
        <v/>
      </c>
      <c r="N1517">
        <f t="shared" si="260"/>
        <v>0</v>
      </c>
      <c r="O1517">
        <f t="shared" si="261"/>
        <v>0</v>
      </c>
      <c r="Q1517" t="e">
        <f t="shared" si="262"/>
        <v>#DIV/0!</v>
      </c>
      <c r="R1517" s="80" t="e">
        <f t="shared" si="263"/>
        <v>#DIV/0!</v>
      </c>
      <c r="S1517">
        <f t="shared" si="264"/>
        <v>0</v>
      </c>
      <c r="U1517">
        <f>IF(J1517="CHECK",1,0)</f>
        <v>0</v>
      </c>
    </row>
    <row r="1518" spans="2:21" x14ac:dyDescent="0.25">
      <c r="B1518" s="84">
        <f t="shared" si="254"/>
        <v>0</v>
      </c>
      <c r="D1518" t="e">
        <f t="shared" si="255"/>
        <v>#N/A</v>
      </c>
      <c r="E1518" s="85"/>
      <c r="F1518"/>
      <c r="I1518" s="84" t="e">
        <f t="shared" si="256"/>
        <v>#DIV/0!</v>
      </c>
      <c r="J1518" s="84" t="str">
        <f t="shared" si="257"/>
        <v>NONE</v>
      </c>
      <c r="K1518" s="84"/>
      <c r="L1518" s="83">
        <f t="shared" si="258"/>
        <v>0</v>
      </c>
      <c r="M1518" s="82" t="str">
        <f t="shared" si="259"/>
        <v/>
      </c>
      <c r="N1518">
        <f t="shared" si="260"/>
        <v>0</v>
      </c>
      <c r="O1518">
        <f t="shared" si="261"/>
        <v>0</v>
      </c>
      <c r="Q1518" t="e">
        <f t="shared" si="262"/>
        <v>#DIV/0!</v>
      </c>
      <c r="R1518" s="80" t="e">
        <f t="shared" si="263"/>
        <v>#DIV/0!</v>
      </c>
      <c r="S1518">
        <f t="shared" si="264"/>
        <v>0</v>
      </c>
      <c r="U1518">
        <f>IF(J1518="CHECK",1,0)</f>
        <v>0</v>
      </c>
    </row>
    <row r="1519" spans="2:21" x14ac:dyDescent="0.25">
      <c r="B1519" s="84">
        <f t="shared" si="254"/>
        <v>0</v>
      </c>
      <c r="D1519" t="e">
        <f t="shared" si="255"/>
        <v>#N/A</v>
      </c>
      <c r="E1519" s="85"/>
      <c r="F1519"/>
      <c r="I1519" s="84" t="e">
        <f t="shared" si="256"/>
        <v>#DIV/0!</v>
      </c>
      <c r="J1519" s="84" t="str">
        <f t="shared" si="257"/>
        <v>NONE</v>
      </c>
      <c r="K1519" s="84"/>
      <c r="L1519" s="83">
        <f t="shared" si="258"/>
        <v>0</v>
      </c>
      <c r="M1519" s="82" t="str">
        <f t="shared" si="259"/>
        <v/>
      </c>
      <c r="N1519">
        <f t="shared" si="260"/>
        <v>0</v>
      </c>
      <c r="O1519">
        <f t="shared" si="261"/>
        <v>0</v>
      </c>
      <c r="Q1519" t="e">
        <f t="shared" si="262"/>
        <v>#DIV/0!</v>
      </c>
      <c r="R1519" s="80" t="e">
        <f t="shared" si="263"/>
        <v>#DIV/0!</v>
      </c>
      <c r="S1519">
        <f t="shared" si="264"/>
        <v>0</v>
      </c>
    </row>
    <row r="1520" spans="2:21" x14ac:dyDescent="0.25">
      <c r="B1520" s="84">
        <f t="shared" si="254"/>
        <v>0</v>
      </c>
      <c r="D1520" t="e">
        <f t="shared" si="255"/>
        <v>#N/A</v>
      </c>
      <c r="E1520" s="85"/>
      <c r="F1520"/>
      <c r="I1520" s="84" t="e">
        <f t="shared" si="256"/>
        <v>#DIV/0!</v>
      </c>
      <c r="J1520" s="84" t="str">
        <f t="shared" si="257"/>
        <v>NONE</v>
      </c>
      <c r="K1520" s="84"/>
      <c r="L1520" s="83">
        <f t="shared" si="258"/>
        <v>0</v>
      </c>
      <c r="M1520" s="82" t="str">
        <f t="shared" si="259"/>
        <v/>
      </c>
      <c r="N1520">
        <f t="shared" si="260"/>
        <v>0</v>
      </c>
      <c r="O1520">
        <f t="shared" si="261"/>
        <v>0</v>
      </c>
      <c r="Q1520" t="e">
        <f t="shared" si="262"/>
        <v>#DIV/0!</v>
      </c>
      <c r="R1520" s="80" t="e">
        <f t="shared" si="263"/>
        <v>#DIV/0!</v>
      </c>
      <c r="S1520">
        <f t="shared" si="264"/>
        <v>0</v>
      </c>
    </row>
    <row r="1521" spans="2:21" x14ac:dyDescent="0.25">
      <c r="B1521" s="84">
        <f t="shared" si="254"/>
        <v>0</v>
      </c>
      <c r="D1521" t="e">
        <f t="shared" si="255"/>
        <v>#N/A</v>
      </c>
      <c r="E1521" s="85"/>
      <c r="F1521"/>
      <c r="I1521" s="84" t="e">
        <f t="shared" si="256"/>
        <v>#DIV/0!</v>
      </c>
      <c r="J1521" s="84" t="str">
        <f t="shared" si="257"/>
        <v>NONE</v>
      </c>
      <c r="K1521" s="84"/>
      <c r="L1521" s="83">
        <f t="shared" si="258"/>
        <v>0</v>
      </c>
      <c r="M1521" s="82" t="str">
        <f t="shared" si="259"/>
        <v/>
      </c>
      <c r="N1521">
        <f t="shared" si="260"/>
        <v>0</v>
      </c>
      <c r="O1521">
        <f t="shared" si="261"/>
        <v>0</v>
      </c>
      <c r="Q1521" t="e">
        <f t="shared" si="262"/>
        <v>#DIV/0!</v>
      </c>
      <c r="R1521" s="80" t="e">
        <f t="shared" si="263"/>
        <v>#DIV/0!</v>
      </c>
      <c r="S1521">
        <f t="shared" si="264"/>
        <v>0</v>
      </c>
    </row>
    <row r="1522" spans="2:21" x14ac:dyDescent="0.25">
      <c r="B1522" s="84">
        <f t="shared" si="254"/>
        <v>0</v>
      </c>
      <c r="D1522" t="e">
        <f t="shared" si="255"/>
        <v>#N/A</v>
      </c>
      <c r="E1522" s="85"/>
      <c r="F1522"/>
      <c r="I1522" s="84" t="e">
        <f t="shared" si="256"/>
        <v>#DIV/0!</v>
      </c>
      <c r="J1522" s="84" t="str">
        <f t="shared" si="257"/>
        <v>NONE</v>
      </c>
      <c r="K1522" s="84"/>
      <c r="L1522" s="83">
        <f t="shared" si="258"/>
        <v>0</v>
      </c>
      <c r="M1522" s="82" t="str">
        <f t="shared" si="259"/>
        <v/>
      </c>
      <c r="N1522">
        <f t="shared" si="260"/>
        <v>0</v>
      </c>
      <c r="O1522">
        <f t="shared" si="261"/>
        <v>0</v>
      </c>
      <c r="Q1522" t="e">
        <f t="shared" si="262"/>
        <v>#DIV/0!</v>
      </c>
      <c r="R1522" s="80" t="e">
        <f t="shared" si="263"/>
        <v>#DIV/0!</v>
      </c>
      <c r="S1522">
        <f t="shared" si="264"/>
        <v>0</v>
      </c>
    </row>
    <row r="1523" spans="2:21" x14ac:dyDescent="0.25">
      <c r="B1523" s="84">
        <f t="shared" si="254"/>
        <v>0</v>
      </c>
      <c r="D1523" t="e">
        <f t="shared" si="255"/>
        <v>#N/A</v>
      </c>
      <c r="E1523" s="85"/>
      <c r="F1523"/>
      <c r="I1523" s="84" t="e">
        <f t="shared" si="256"/>
        <v>#DIV/0!</v>
      </c>
      <c r="J1523" s="84" t="str">
        <f t="shared" si="257"/>
        <v>NONE</v>
      </c>
      <c r="K1523" s="84"/>
      <c r="L1523" s="83">
        <f t="shared" si="258"/>
        <v>0</v>
      </c>
      <c r="M1523" s="82" t="str">
        <f t="shared" si="259"/>
        <v/>
      </c>
      <c r="N1523">
        <f t="shared" si="260"/>
        <v>0</v>
      </c>
      <c r="O1523">
        <f t="shared" si="261"/>
        <v>0</v>
      </c>
      <c r="Q1523" t="e">
        <f t="shared" si="262"/>
        <v>#DIV/0!</v>
      </c>
      <c r="R1523" s="80" t="e">
        <f t="shared" si="263"/>
        <v>#DIV/0!</v>
      </c>
      <c r="S1523">
        <f t="shared" si="264"/>
        <v>0</v>
      </c>
    </row>
    <row r="1524" spans="2:21" x14ac:dyDescent="0.25">
      <c r="B1524" s="84">
        <f t="shared" si="254"/>
        <v>0</v>
      </c>
      <c r="D1524" t="e">
        <f t="shared" si="255"/>
        <v>#N/A</v>
      </c>
      <c r="E1524" s="85"/>
      <c r="F1524"/>
      <c r="I1524" s="84" t="e">
        <f t="shared" si="256"/>
        <v>#DIV/0!</v>
      </c>
      <c r="J1524" s="84" t="str">
        <f t="shared" si="257"/>
        <v>NONE</v>
      </c>
      <c r="K1524" s="84"/>
      <c r="L1524" s="83">
        <f t="shared" si="258"/>
        <v>0</v>
      </c>
      <c r="M1524" s="82" t="str">
        <f t="shared" si="259"/>
        <v/>
      </c>
      <c r="N1524">
        <f t="shared" si="260"/>
        <v>0</v>
      </c>
      <c r="O1524">
        <f t="shared" si="261"/>
        <v>0</v>
      </c>
      <c r="Q1524" t="e">
        <f t="shared" si="262"/>
        <v>#DIV/0!</v>
      </c>
      <c r="R1524" s="80" t="e">
        <f t="shared" si="263"/>
        <v>#DIV/0!</v>
      </c>
      <c r="S1524">
        <f t="shared" si="264"/>
        <v>0</v>
      </c>
    </row>
    <row r="1525" spans="2:21" x14ac:dyDescent="0.25">
      <c r="B1525" s="84">
        <f t="shared" si="254"/>
        <v>0</v>
      </c>
      <c r="D1525" t="e">
        <f t="shared" si="255"/>
        <v>#N/A</v>
      </c>
      <c r="E1525" s="85"/>
      <c r="F1525"/>
      <c r="I1525" s="84" t="e">
        <f t="shared" si="256"/>
        <v>#DIV/0!</v>
      </c>
      <c r="J1525" s="84" t="str">
        <f t="shared" si="257"/>
        <v>NONE</v>
      </c>
      <c r="K1525" s="84"/>
      <c r="L1525" s="83">
        <f t="shared" si="258"/>
        <v>0</v>
      </c>
      <c r="M1525" s="82" t="str">
        <f t="shared" si="259"/>
        <v/>
      </c>
      <c r="N1525">
        <f t="shared" si="260"/>
        <v>0</v>
      </c>
      <c r="O1525">
        <f t="shared" si="261"/>
        <v>0</v>
      </c>
      <c r="Q1525" t="e">
        <f t="shared" si="262"/>
        <v>#DIV/0!</v>
      </c>
      <c r="R1525" s="80" t="e">
        <f t="shared" si="263"/>
        <v>#DIV/0!</v>
      </c>
      <c r="S1525">
        <f t="shared" si="264"/>
        <v>0</v>
      </c>
    </row>
    <row r="1526" spans="2:21" x14ac:dyDescent="0.25">
      <c r="B1526" s="84">
        <f t="shared" si="254"/>
        <v>0</v>
      </c>
      <c r="D1526" t="e">
        <f t="shared" si="255"/>
        <v>#N/A</v>
      </c>
      <c r="E1526" s="85"/>
      <c r="F1526"/>
      <c r="I1526" s="84" t="e">
        <f t="shared" si="256"/>
        <v>#DIV/0!</v>
      </c>
      <c r="J1526" s="84" t="str">
        <f t="shared" si="257"/>
        <v>NONE</v>
      </c>
      <c r="K1526" s="84"/>
      <c r="L1526" s="83">
        <f t="shared" si="258"/>
        <v>0</v>
      </c>
      <c r="M1526" s="82" t="str">
        <f t="shared" si="259"/>
        <v/>
      </c>
      <c r="N1526">
        <f t="shared" si="260"/>
        <v>0</v>
      </c>
      <c r="O1526">
        <f t="shared" si="261"/>
        <v>0</v>
      </c>
      <c r="Q1526" t="e">
        <f t="shared" si="262"/>
        <v>#DIV/0!</v>
      </c>
      <c r="R1526" s="80" t="e">
        <f t="shared" si="263"/>
        <v>#DIV/0!</v>
      </c>
      <c r="S1526">
        <f t="shared" si="264"/>
        <v>0</v>
      </c>
    </row>
    <row r="1527" spans="2:21" x14ac:dyDescent="0.25">
      <c r="B1527" s="84">
        <f t="shared" si="254"/>
        <v>0</v>
      </c>
      <c r="D1527" t="e">
        <f t="shared" si="255"/>
        <v>#N/A</v>
      </c>
      <c r="E1527" s="85"/>
      <c r="F1527"/>
      <c r="I1527" s="84" t="e">
        <f t="shared" si="256"/>
        <v>#DIV/0!</v>
      </c>
      <c r="J1527" s="84" t="str">
        <f t="shared" si="257"/>
        <v>NONE</v>
      </c>
      <c r="K1527" s="84"/>
      <c r="L1527" s="83">
        <f t="shared" si="258"/>
        <v>0</v>
      </c>
      <c r="M1527" s="82" t="str">
        <f t="shared" si="259"/>
        <v/>
      </c>
      <c r="N1527">
        <f t="shared" si="260"/>
        <v>0</v>
      </c>
      <c r="O1527">
        <f t="shared" si="261"/>
        <v>0</v>
      </c>
      <c r="Q1527" t="e">
        <f t="shared" si="262"/>
        <v>#DIV/0!</v>
      </c>
      <c r="R1527" s="80" t="e">
        <f t="shared" si="263"/>
        <v>#DIV/0!</v>
      </c>
      <c r="S1527">
        <f t="shared" si="264"/>
        <v>0</v>
      </c>
    </row>
    <row r="1528" spans="2:21" x14ac:dyDescent="0.25">
      <c r="B1528" s="84">
        <f t="shared" si="254"/>
        <v>0</v>
      </c>
      <c r="D1528" t="e">
        <f t="shared" si="255"/>
        <v>#N/A</v>
      </c>
      <c r="E1528" s="85"/>
      <c r="F1528"/>
      <c r="I1528" s="84" t="e">
        <f t="shared" si="256"/>
        <v>#DIV/0!</v>
      </c>
      <c r="J1528" s="84" t="str">
        <f t="shared" si="257"/>
        <v>NONE</v>
      </c>
      <c r="K1528" s="84"/>
      <c r="L1528" s="83">
        <f t="shared" si="258"/>
        <v>0</v>
      </c>
      <c r="M1528" s="82" t="str">
        <f t="shared" si="259"/>
        <v/>
      </c>
      <c r="N1528">
        <f t="shared" si="260"/>
        <v>0</v>
      </c>
      <c r="O1528">
        <f t="shared" si="261"/>
        <v>0</v>
      </c>
      <c r="Q1528" t="e">
        <f t="shared" si="262"/>
        <v>#DIV/0!</v>
      </c>
      <c r="R1528" s="80" t="e">
        <f t="shared" si="263"/>
        <v>#DIV/0!</v>
      </c>
      <c r="S1528">
        <f t="shared" si="264"/>
        <v>0</v>
      </c>
    </row>
    <row r="1529" spans="2:21" x14ac:dyDescent="0.25">
      <c r="B1529" s="84">
        <f t="shared" si="254"/>
        <v>0</v>
      </c>
      <c r="D1529" t="e">
        <f t="shared" si="255"/>
        <v>#N/A</v>
      </c>
      <c r="E1529" s="85"/>
      <c r="F1529"/>
      <c r="I1529" s="84" t="e">
        <f t="shared" si="256"/>
        <v>#DIV/0!</v>
      </c>
      <c r="J1529" s="84" t="str">
        <f t="shared" si="257"/>
        <v>NONE</v>
      </c>
      <c r="K1529" s="84"/>
      <c r="L1529" s="83">
        <f t="shared" si="258"/>
        <v>0</v>
      </c>
      <c r="M1529" s="82" t="str">
        <f t="shared" si="259"/>
        <v/>
      </c>
      <c r="N1529">
        <f t="shared" si="260"/>
        <v>0</v>
      </c>
      <c r="O1529">
        <f t="shared" si="261"/>
        <v>0</v>
      </c>
      <c r="Q1529" t="e">
        <f t="shared" si="262"/>
        <v>#DIV/0!</v>
      </c>
      <c r="R1529" s="80" t="e">
        <f t="shared" si="263"/>
        <v>#DIV/0!</v>
      </c>
      <c r="S1529">
        <f t="shared" si="264"/>
        <v>0</v>
      </c>
    </row>
    <row r="1530" spans="2:21" x14ac:dyDescent="0.25">
      <c r="B1530" s="84">
        <f t="shared" si="254"/>
        <v>0</v>
      </c>
      <c r="D1530" t="e">
        <f t="shared" si="255"/>
        <v>#N/A</v>
      </c>
      <c r="E1530" s="85"/>
      <c r="F1530"/>
      <c r="I1530" s="84" t="e">
        <f t="shared" si="256"/>
        <v>#DIV/0!</v>
      </c>
      <c r="J1530" s="84" t="str">
        <f t="shared" si="257"/>
        <v>NONE</v>
      </c>
      <c r="K1530" s="84"/>
      <c r="L1530" s="83">
        <f t="shared" si="258"/>
        <v>0</v>
      </c>
      <c r="M1530" s="82" t="str">
        <f t="shared" si="259"/>
        <v/>
      </c>
      <c r="N1530">
        <f t="shared" si="260"/>
        <v>0</v>
      </c>
      <c r="O1530">
        <f t="shared" si="261"/>
        <v>0</v>
      </c>
      <c r="Q1530" t="e">
        <f t="shared" si="262"/>
        <v>#DIV/0!</v>
      </c>
      <c r="R1530" s="80" t="e">
        <f t="shared" si="263"/>
        <v>#DIV/0!</v>
      </c>
      <c r="S1530">
        <f t="shared" si="264"/>
        <v>0</v>
      </c>
    </row>
    <row r="1531" spans="2:21" x14ac:dyDescent="0.25">
      <c r="B1531" s="84">
        <f t="shared" si="254"/>
        <v>0</v>
      </c>
      <c r="D1531" t="e">
        <f t="shared" si="255"/>
        <v>#N/A</v>
      </c>
      <c r="E1531" s="85"/>
      <c r="F1531"/>
      <c r="I1531" s="84" t="e">
        <f t="shared" si="256"/>
        <v>#DIV/0!</v>
      </c>
      <c r="J1531" s="84" t="str">
        <f t="shared" si="257"/>
        <v>NONE</v>
      </c>
      <c r="K1531" s="84"/>
      <c r="L1531" s="83">
        <f t="shared" si="258"/>
        <v>0</v>
      </c>
      <c r="M1531" s="82" t="str">
        <f t="shared" si="259"/>
        <v/>
      </c>
      <c r="N1531">
        <f t="shared" si="260"/>
        <v>0</v>
      </c>
      <c r="O1531">
        <f t="shared" si="261"/>
        <v>0</v>
      </c>
      <c r="Q1531" t="e">
        <f t="shared" si="262"/>
        <v>#DIV/0!</v>
      </c>
      <c r="R1531" s="80" t="e">
        <f t="shared" si="263"/>
        <v>#DIV/0!</v>
      </c>
      <c r="S1531">
        <f t="shared" si="264"/>
        <v>0</v>
      </c>
      <c r="U1531">
        <f>IF(J1531="CHECK",1,0)</f>
        <v>0</v>
      </c>
    </row>
    <row r="1532" spans="2:21" x14ac:dyDescent="0.25">
      <c r="B1532" s="84">
        <f t="shared" si="254"/>
        <v>0</v>
      </c>
      <c r="D1532" t="e">
        <f t="shared" si="255"/>
        <v>#N/A</v>
      </c>
      <c r="E1532" s="85"/>
      <c r="F1532"/>
      <c r="I1532" s="84" t="e">
        <f t="shared" si="256"/>
        <v>#DIV/0!</v>
      </c>
      <c r="J1532" s="84" t="str">
        <f t="shared" si="257"/>
        <v>NONE</v>
      </c>
      <c r="K1532" s="84"/>
      <c r="L1532" s="83">
        <f t="shared" si="258"/>
        <v>0</v>
      </c>
      <c r="M1532" s="82" t="str">
        <f t="shared" si="259"/>
        <v/>
      </c>
      <c r="N1532">
        <f t="shared" si="260"/>
        <v>0</v>
      </c>
      <c r="O1532">
        <f t="shared" si="261"/>
        <v>0</v>
      </c>
      <c r="Q1532" t="e">
        <f t="shared" si="262"/>
        <v>#DIV/0!</v>
      </c>
      <c r="R1532" s="80" t="e">
        <f t="shared" si="263"/>
        <v>#DIV/0!</v>
      </c>
      <c r="S1532">
        <f t="shared" si="264"/>
        <v>0</v>
      </c>
    </row>
    <row r="1533" spans="2:21" x14ac:dyDescent="0.25">
      <c r="B1533" s="84">
        <f t="shared" si="254"/>
        <v>0</v>
      </c>
      <c r="D1533" t="e">
        <f t="shared" si="255"/>
        <v>#N/A</v>
      </c>
      <c r="E1533" s="85"/>
      <c r="F1533"/>
      <c r="I1533" s="84" t="e">
        <f t="shared" si="256"/>
        <v>#DIV/0!</v>
      </c>
      <c r="J1533" s="84" t="str">
        <f t="shared" si="257"/>
        <v>NONE</v>
      </c>
      <c r="K1533" s="84"/>
      <c r="L1533" s="83">
        <f t="shared" si="258"/>
        <v>0</v>
      </c>
      <c r="M1533" s="82" t="str">
        <f t="shared" si="259"/>
        <v/>
      </c>
      <c r="N1533">
        <f t="shared" si="260"/>
        <v>0</v>
      </c>
      <c r="O1533">
        <f t="shared" si="261"/>
        <v>0</v>
      </c>
      <c r="Q1533" t="e">
        <f t="shared" si="262"/>
        <v>#DIV/0!</v>
      </c>
      <c r="R1533" s="80" t="e">
        <f t="shared" si="263"/>
        <v>#DIV/0!</v>
      </c>
      <c r="S1533">
        <f t="shared" si="264"/>
        <v>0</v>
      </c>
    </row>
    <row r="1534" spans="2:21" x14ac:dyDescent="0.25">
      <c r="B1534" s="84">
        <f t="shared" si="254"/>
        <v>0</v>
      </c>
      <c r="D1534" t="e">
        <f t="shared" si="255"/>
        <v>#N/A</v>
      </c>
      <c r="E1534" s="85"/>
      <c r="F1534"/>
      <c r="I1534" s="84" t="e">
        <f t="shared" si="256"/>
        <v>#DIV/0!</v>
      </c>
      <c r="J1534" s="84" t="str">
        <f t="shared" si="257"/>
        <v>NONE</v>
      </c>
      <c r="K1534" s="84"/>
      <c r="L1534" s="83">
        <f t="shared" si="258"/>
        <v>0</v>
      </c>
      <c r="M1534" s="82" t="str">
        <f t="shared" si="259"/>
        <v/>
      </c>
      <c r="N1534">
        <f t="shared" si="260"/>
        <v>0</v>
      </c>
      <c r="O1534">
        <f t="shared" si="261"/>
        <v>0</v>
      </c>
      <c r="Q1534" t="e">
        <f t="shared" si="262"/>
        <v>#DIV/0!</v>
      </c>
      <c r="R1534" s="80" t="e">
        <f t="shared" si="263"/>
        <v>#DIV/0!</v>
      </c>
      <c r="S1534">
        <f t="shared" si="264"/>
        <v>0</v>
      </c>
    </row>
    <row r="1535" spans="2:21" x14ac:dyDescent="0.25">
      <c r="B1535" s="84">
        <f t="shared" si="254"/>
        <v>0</v>
      </c>
      <c r="D1535" t="e">
        <f t="shared" si="255"/>
        <v>#N/A</v>
      </c>
      <c r="E1535" s="85"/>
      <c r="F1535"/>
      <c r="I1535" s="84" t="e">
        <f t="shared" si="256"/>
        <v>#DIV/0!</v>
      </c>
      <c r="J1535" s="84" t="str">
        <f t="shared" si="257"/>
        <v>NONE</v>
      </c>
      <c r="K1535" s="84"/>
      <c r="L1535" s="83">
        <f t="shared" si="258"/>
        <v>0</v>
      </c>
      <c r="M1535" s="82" t="str">
        <f t="shared" si="259"/>
        <v/>
      </c>
      <c r="N1535">
        <f t="shared" si="260"/>
        <v>0</v>
      </c>
      <c r="O1535">
        <f t="shared" si="261"/>
        <v>0</v>
      </c>
      <c r="Q1535" t="e">
        <f t="shared" si="262"/>
        <v>#DIV/0!</v>
      </c>
      <c r="R1535" s="80" t="e">
        <f t="shared" si="263"/>
        <v>#DIV/0!</v>
      </c>
      <c r="S1535">
        <f t="shared" si="264"/>
        <v>0</v>
      </c>
    </row>
    <row r="1536" spans="2:21" x14ac:dyDescent="0.25">
      <c r="B1536" s="84">
        <f t="shared" si="254"/>
        <v>0</v>
      </c>
      <c r="D1536" t="e">
        <f t="shared" si="255"/>
        <v>#N/A</v>
      </c>
      <c r="E1536" s="85"/>
      <c r="F1536"/>
      <c r="I1536" s="84" t="e">
        <f t="shared" si="256"/>
        <v>#DIV/0!</v>
      </c>
      <c r="J1536" s="84" t="str">
        <f t="shared" si="257"/>
        <v>NONE</v>
      </c>
      <c r="K1536" s="84"/>
      <c r="L1536" s="83">
        <f t="shared" si="258"/>
        <v>0</v>
      </c>
      <c r="M1536" s="82" t="str">
        <f t="shared" si="259"/>
        <v/>
      </c>
      <c r="N1536">
        <f t="shared" si="260"/>
        <v>0</v>
      </c>
      <c r="O1536">
        <f t="shared" si="261"/>
        <v>0</v>
      </c>
      <c r="Q1536" t="e">
        <f t="shared" si="262"/>
        <v>#DIV/0!</v>
      </c>
      <c r="R1536" s="80" t="e">
        <f t="shared" si="263"/>
        <v>#DIV/0!</v>
      </c>
      <c r="S1536">
        <f t="shared" si="264"/>
        <v>0</v>
      </c>
      <c r="U1536">
        <f>IF(J1536="CHECK",1,0)</f>
        <v>0</v>
      </c>
    </row>
    <row r="1537" spans="2:21" x14ac:dyDescent="0.25">
      <c r="B1537" s="84">
        <f t="shared" si="254"/>
        <v>0</v>
      </c>
      <c r="D1537" t="e">
        <f t="shared" si="255"/>
        <v>#N/A</v>
      </c>
      <c r="E1537" s="85"/>
      <c r="F1537"/>
      <c r="I1537" s="84" t="e">
        <f t="shared" si="256"/>
        <v>#DIV/0!</v>
      </c>
      <c r="J1537" s="84" t="str">
        <f t="shared" si="257"/>
        <v>NONE</v>
      </c>
      <c r="K1537" s="84"/>
      <c r="L1537" s="83">
        <f t="shared" si="258"/>
        <v>0</v>
      </c>
      <c r="M1537" s="82" t="str">
        <f t="shared" si="259"/>
        <v/>
      </c>
      <c r="N1537">
        <f t="shared" si="260"/>
        <v>0</v>
      </c>
      <c r="O1537">
        <f t="shared" si="261"/>
        <v>0</v>
      </c>
      <c r="Q1537" t="e">
        <f t="shared" si="262"/>
        <v>#DIV/0!</v>
      </c>
      <c r="R1537" s="80" t="e">
        <f t="shared" si="263"/>
        <v>#DIV/0!</v>
      </c>
      <c r="S1537">
        <f t="shared" si="264"/>
        <v>0</v>
      </c>
    </row>
    <row r="1538" spans="2:21" x14ac:dyDescent="0.25">
      <c r="B1538" s="84">
        <f t="shared" si="254"/>
        <v>0</v>
      </c>
      <c r="D1538" t="e">
        <f t="shared" si="255"/>
        <v>#N/A</v>
      </c>
      <c r="E1538" s="85"/>
      <c r="F1538"/>
      <c r="I1538" s="84" t="e">
        <f t="shared" si="256"/>
        <v>#DIV/0!</v>
      </c>
      <c r="J1538" s="84" t="str">
        <f t="shared" si="257"/>
        <v>NONE</v>
      </c>
      <c r="K1538" s="84"/>
      <c r="L1538" s="83">
        <f t="shared" si="258"/>
        <v>0</v>
      </c>
      <c r="M1538" s="82" t="str">
        <f t="shared" si="259"/>
        <v/>
      </c>
      <c r="N1538">
        <f t="shared" si="260"/>
        <v>0</v>
      </c>
      <c r="O1538">
        <f t="shared" si="261"/>
        <v>0</v>
      </c>
      <c r="Q1538" t="e">
        <f t="shared" si="262"/>
        <v>#DIV/0!</v>
      </c>
      <c r="R1538" s="80" t="e">
        <f t="shared" si="263"/>
        <v>#DIV/0!</v>
      </c>
      <c r="S1538">
        <f t="shared" si="264"/>
        <v>0</v>
      </c>
    </row>
    <row r="1539" spans="2:21" x14ac:dyDescent="0.25">
      <c r="B1539" s="84">
        <f t="shared" ref="B1539:B1602" si="265">ROUND(L1539,3)</f>
        <v>0</v>
      </c>
      <c r="D1539" t="e">
        <f t="shared" ref="D1539:D1602" si="266">ROUND(IF(F1539=4,IF(C1539&gt;10,(1*$Y$6+2*$Y$7+7*$Y$8+(C1539-10)*$Y$9)/C1539,IF(C1539&gt;3,(1*$Y$6+2*$Y$7+(C1539-3)*$Y$8)/C1539,IF(C1539&gt;1,(1*$Y$6+(C1539-1)*$Y$7)/C1539,$Y$6))),VLOOKUP(F1539,$W$3:$Y$11,3,FALSE)),2)</f>
        <v>#N/A</v>
      </c>
      <c r="E1539" s="85"/>
      <c r="F1539"/>
      <c r="I1539" s="84" t="e">
        <f t="shared" ref="I1539:I1602" si="267">ROUND(H1539/G1539,3)</f>
        <v>#DIV/0!</v>
      </c>
      <c r="J1539" s="84" t="str">
        <f t="shared" ref="J1539:J1602" si="268">IF(C1539=0,"NONE",IF(B1539&gt;C1539,"CHECK",""))</f>
        <v>NONE</v>
      </c>
      <c r="K1539" s="84"/>
      <c r="L1539" s="83">
        <f t="shared" ref="L1539:L1602" si="269">IF(C1539=0,H1539,IF(AND(2&lt;G1539,G1539&lt;15),IF(ABS(G1539-C1539)&gt;2,H1539,IF(I1539=1,I1539*C1539,IF(H1539&lt;C1539,H1539,I1539*C1539))),IF(G1539&lt;2,IF(AND(ABS(G1539-C1539)/G1539&gt;=0.4,ABS(G1539-C1539)&gt;=0.2),H1539,I1539*C1539),IF(ABS(G1539-C1539)/G1539&gt;0.15,H1539,IF(I1539=1,I1539*C1539,IF(H1539&lt;C1539,H1539,I1539*C1539))))))</f>
        <v>0</v>
      </c>
      <c r="M1539" s="82" t="str">
        <f t="shared" ref="M1539:M1602" si="270">IF(LEFT(RIGHT(A1539,6),1)= "9", "PERSONAL PROPERTY", "")</f>
        <v/>
      </c>
      <c r="N1539">
        <f t="shared" ref="N1539:N1602" si="271">IF(B1539&gt;C1539,1,0)</f>
        <v>0</v>
      </c>
      <c r="O1539">
        <f t="shared" ref="O1539:O1602" si="272">ABS(B1539-H1539)</f>
        <v>0</v>
      </c>
      <c r="Q1539" t="e">
        <f t="shared" ref="Q1539:Q1602" si="273">IF(ABS(C1539-G1539)/G1539&gt;0.1,1,0)</f>
        <v>#DIV/0!</v>
      </c>
      <c r="R1539" s="80" t="e">
        <f t="shared" ref="R1539:R1602" si="274">ABS(C1539-G1539)/G1539</f>
        <v>#DIV/0!</v>
      </c>
      <c r="S1539">
        <f t="shared" ref="S1539:S1602" si="275">ABS(C1539-G1539)</f>
        <v>0</v>
      </c>
      <c r="U1539">
        <f>IF(J1539="CHECK",1,0)</f>
        <v>0</v>
      </c>
    </row>
    <row r="1540" spans="2:21" x14ac:dyDescent="0.25">
      <c r="B1540" s="84">
        <f t="shared" si="265"/>
        <v>0</v>
      </c>
      <c r="D1540" t="e">
        <f t="shared" si="266"/>
        <v>#N/A</v>
      </c>
      <c r="E1540" s="85"/>
      <c r="F1540"/>
      <c r="I1540" s="84" t="e">
        <f t="shared" si="267"/>
        <v>#DIV/0!</v>
      </c>
      <c r="J1540" s="84" t="str">
        <f t="shared" si="268"/>
        <v>NONE</v>
      </c>
      <c r="K1540" s="84"/>
      <c r="L1540" s="83">
        <f t="shared" si="269"/>
        <v>0</v>
      </c>
      <c r="M1540" s="82" t="str">
        <f t="shared" si="270"/>
        <v/>
      </c>
      <c r="N1540">
        <f t="shared" si="271"/>
        <v>0</v>
      </c>
      <c r="O1540">
        <f t="shared" si="272"/>
        <v>0</v>
      </c>
      <c r="Q1540" t="e">
        <f t="shared" si="273"/>
        <v>#DIV/0!</v>
      </c>
      <c r="R1540" s="80" t="e">
        <f t="shared" si="274"/>
        <v>#DIV/0!</v>
      </c>
      <c r="S1540">
        <f t="shared" si="275"/>
        <v>0</v>
      </c>
      <c r="U1540">
        <f>IF(J1540="CHECK",1,0)</f>
        <v>0</v>
      </c>
    </row>
    <row r="1541" spans="2:21" x14ac:dyDescent="0.25">
      <c r="B1541" s="84">
        <f t="shared" si="265"/>
        <v>0</v>
      </c>
      <c r="D1541" t="e">
        <f t="shared" si="266"/>
        <v>#N/A</v>
      </c>
      <c r="E1541" s="85"/>
      <c r="F1541"/>
      <c r="I1541" s="84" t="e">
        <f t="shared" si="267"/>
        <v>#DIV/0!</v>
      </c>
      <c r="J1541" s="84" t="str">
        <f t="shared" si="268"/>
        <v>NONE</v>
      </c>
      <c r="K1541" s="84"/>
      <c r="L1541" s="83">
        <f t="shared" si="269"/>
        <v>0</v>
      </c>
      <c r="M1541" s="82" t="str">
        <f t="shared" si="270"/>
        <v/>
      </c>
      <c r="N1541">
        <f t="shared" si="271"/>
        <v>0</v>
      </c>
      <c r="O1541">
        <f t="shared" si="272"/>
        <v>0</v>
      </c>
      <c r="Q1541" t="e">
        <f t="shared" si="273"/>
        <v>#DIV/0!</v>
      </c>
      <c r="R1541" s="80" t="e">
        <f t="shared" si="274"/>
        <v>#DIV/0!</v>
      </c>
      <c r="S1541">
        <f t="shared" si="275"/>
        <v>0</v>
      </c>
    </row>
    <row r="1542" spans="2:21" x14ac:dyDescent="0.25">
      <c r="B1542" s="84">
        <f t="shared" si="265"/>
        <v>0</v>
      </c>
      <c r="D1542" t="e">
        <f t="shared" si="266"/>
        <v>#N/A</v>
      </c>
      <c r="E1542" s="85"/>
      <c r="F1542"/>
      <c r="I1542" s="84" t="e">
        <f t="shared" si="267"/>
        <v>#DIV/0!</v>
      </c>
      <c r="J1542" s="84" t="str">
        <f t="shared" si="268"/>
        <v>NONE</v>
      </c>
      <c r="K1542" s="84"/>
      <c r="L1542" s="83">
        <f t="shared" si="269"/>
        <v>0</v>
      </c>
      <c r="M1542" s="82" t="str">
        <f t="shared" si="270"/>
        <v/>
      </c>
      <c r="N1542">
        <f t="shared" si="271"/>
        <v>0</v>
      </c>
      <c r="O1542">
        <f t="shared" si="272"/>
        <v>0</v>
      </c>
      <c r="Q1542" t="e">
        <f t="shared" si="273"/>
        <v>#DIV/0!</v>
      </c>
      <c r="R1542" s="80" t="e">
        <f t="shared" si="274"/>
        <v>#DIV/0!</v>
      </c>
      <c r="S1542">
        <f t="shared" si="275"/>
        <v>0</v>
      </c>
    </row>
    <row r="1543" spans="2:21" x14ac:dyDescent="0.25">
      <c r="B1543" s="84">
        <f t="shared" si="265"/>
        <v>0</v>
      </c>
      <c r="D1543" t="e">
        <f t="shared" si="266"/>
        <v>#N/A</v>
      </c>
      <c r="E1543" s="85"/>
      <c r="F1543"/>
      <c r="I1543" s="84" t="e">
        <f t="shared" si="267"/>
        <v>#DIV/0!</v>
      </c>
      <c r="J1543" s="84" t="str">
        <f t="shared" si="268"/>
        <v>NONE</v>
      </c>
      <c r="K1543" s="84"/>
      <c r="L1543" s="83">
        <f t="shared" si="269"/>
        <v>0</v>
      </c>
      <c r="M1543" s="82" t="str">
        <f t="shared" si="270"/>
        <v/>
      </c>
      <c r="N1543">
        <f t="shared" si="271"/>
        <v>0</v>
      </c>
      <c r="O1543">
        <f t="shared" si="272"/>
        <v>0</v>
      </c>
      <c r="Q1543" t="e">
        <f t="shared" si="273"/>
        <v>#DIV/0!</v>
      </c>
      <c r="R1543" s="80" t="e">
        <f t="shared" si="274"/>
        <v>#DIV/0!</v>
      </c>
      <c r="S1543">
        <f t="shared" si="275"/>
        <v>0</v>
      </c>
    </row>
    <row r="1544" spans="2:21" x14ac:dyDescent="0.25">
      <c r="B1544" s="84">
        <f t="shared" si="265"/>
        <v>0</v>
      </c>
      <c r="D1544" t="e">
        <f t="shared" si="266"/>
        <v>#N/A</v>
      </c>
      <c r="E1544" s="85"/>
      <c r="F1544"/>
      <c r="I1544" s="84" t="e">
        <f t="shared" si="267"/>
        <v>#DIV/0!</v>
      </c>
      <c r="J1544" s="84" t="str">
        <f t="shared" si="268"/>
        <v>NONE</v>
      </c>
      <c r="K1544" s="84"/>
      <c r="L1544" s="83">
        <f t="shared" si="269"/>
        <v>0</v>
      </c>
      <c r="M1544" s="82" t="str">
        <f t="shared" si="270"/>
        <v/>
      </c>
      <c r="N1544">
        <f t="shared" si="271"/>
        <v>0</v>
      </c>
      <c r="O1544">
        <f t="shared" si="272"/>
        <v>0</v>
      </c>
      <c r="Q1544" t="e">
        <f t="shared" si="273"/>
        <v>#DIV/0!</v>
      </c>
      <c r="R1544" s="80" t="e">
        <f t="shared" si="274"/>
        <v>#DIV/0!</v>
      </c>
      <c r="S1544">
        <f t="shared" si="275"/>
        <v>0</v>
      </c>
      <c r="U1544">
        <f>IF(J1544="CHECK",1,0)</f>
        <v>0</v>
      </c>
    </row>
    <row r="1545" spans="2:21" x14ac:dyDescent="0.25">
      <c r="B1545" s="84">
        <f t="shared" si="265"/>
        <v>0</v>
      </c>
      <c r="D1545" t="e">
        <f t="shared" si="266"/>
        <v>#N/A</v>
      </c>
      <c r="E1545" s="85"/>
      <c r="F1545"/>
      <c r="I1545" s="84" t="e">
        <f t="shared" si="267"/>
        <v>#DIV/0!</v>
      </c>
      <c r="J1545" s="84" t="str">
        <f t="shared" si="268"/>
        <v>NONE</v>
      </c>
      <c r="K1545" s="84"/>
      <c r="L1545" s="83">
        <f t="shared" si="269"/>
        <v>0</v>
      </c>
      <c r="M1545" s="82" t="str">
        <f t="shared" si="270"/>
        <v/>
      </c>
      <c r="N1545">
        <f t="shared" si="271"/>
        <v>0</v>
      </c>
      <c r="O1545">
        <f t="shared" si="272"/>
        <v>0</v>
      </c>
      <c r="Q1545" t="e">
        <f t="shared" si="273"/>
        <v>#DIV/0!</v>
      </c>
      <c r="R1545" s="80" t="e">
        <f t="shared" si="274"/>
        <v>#DIV/0!</v>
      </c>
      <c r="S1545">
        <f t="shared" si="275"/>
        <v>0</v>
      </c>
    </row>
    <row r="1546" spans="2:21" x14ac:dyDescent="0.25">
      <c r="B1546" s="84">
        <f t="shared" si="265"/>
        <v>0</v>
      </c>
      <c r="D1546" t="e">
        <f t="shared" si="266"/>
        <v>#N/A</v>
      </c>
      <c r="E1546" s="85"/>
      <c r="F1546"/>
      <c r="I1546" s="84" t="e">
        <f t="shared" si="267"/>
        <v>#DIV/0!</v>
      </c>
      <c r="J1546" s="84" t="str">
        <f t="shared" si="268"/>
        <v>NONE</v>
      </c>
      <c r="K1546" s="84"/>
      <c r="L1546" s="83">
        <f t="shared" si="269"/>
        <v>0</v>
      </c>
      <c r="M1546" s="82" t="str">
        <f t="shared" si="270"/>
        <v/>
      </c>
      <c r="N1546">
        <f t="shared" si="271"/>
        <v>0</v>
      </c>
      <c r="O1546">
        <f t="shared" si="272"/>
        <v>0</v>
      </c>
      <c r="Q1546" t="e">
        <f t="shared" si="273"/>
        <v>#DIV/0!</v>
      </c>
      <c r="R1546" s="80" t="e">
        <f t="shared" si="274"/>
        <v>#DIV/0!</v>
      </c>
      <c r="S1546">
        <f t="shared" si="275"/>
        <v>0</v>
      </c>
    </row>
    <row r="1547" spans="2:21" x14ac:dyDescent="0.25">
      <c r="B1547" s="84">
        <f t="shared" si="265"/>
        <v>0</v>
      </c>
      <c r="D1547" t="e">
        <f t="shared" si="266"/>
        <v>#N/A</v>
      </c>
      <c r="E1547" s="85"/>
      <c r="F1547"/>
      <c r="I1547" s="84" t="e">
        <f t="shared" si="267"/>
        <v>#DIV/0!</v>
      </c>
      <c r="J1547" s="84" t="str">
        <f t="shared" si="268"/>
        <v>NONE</v>
      </c>
      <c r="K1547" s="84"/>
      <c r="L1547" s="83">
        <f t="shared" si="269"/>
        <v>0</v>
      </c>
      <c r="M1547" s="82" t="str">
        <f t="shared" si="270"/>
        <v/>
      </c>
      <c r="N1547">
        <f t="shared" si="271"/>
        <v>0</v>
      </c>
      <c r="O1547">
        <f t="shared" si="272"/>
        <v>0</v>
      </c>
      <c r="Q1547" t="e">
        <f t="shared" si="273"/>
        <v>#DIV/0!</v>
      </c>
      <c r="R1547" s="80" t="e">
        <f t="shared" si="274"/>
        <v>#DIV/0!</v>
      </c>
      <c r="S1547">
        <f t="shared" si="275"/>
        <v>0</v>
      </c>
      <c r="U1547">
        <f>IF(J1547="CHECK",1,0)</f>
        <v>0</v>
      </c>
    </row>
    <row r="1548" spans="2:21" x14ac:dyDescent="0.25">
      <c r="B1548" s="84">
        <f t="shared" si="265"/>
        <v>0</v>
      </c>
      <c r="D1548" t="e">
        <f t="shared" si="266"/>
        <v>#N/A</v>
      </c>
      <c r="E1548" s="85"/>
      <c r="F1548"/>
      <c r="I1548" s="84" t="e">
        <f t="shared" si="267"/>
        <v>#DIV/0!</v>
      </c>
      <c r="J1548" s="84" t="str">
        <f t="shared" si="268"/>
        <v>NONE</v>
      </c>
      <c r="K1548" s="84"/>
      <c r="L1548" s="83">
        <f t="shared" si="269"/>
        <v>0</v>
      </c>
      <c r="M1548" s="82" t="str">
        <f t="shared" si="270"/>
        <v/>
      </c>
      <c r="N1548">
        <f t="shared" si="271"/>
        <v>0</v>
      </c>
      <c r="O1548">
        <f t="shared" si="272"/>
        <v>0</v>
      </c>
      <c r="Q1548" t="e">
        <f t="shared" si="273"/>
        <v>#DIV/0!</v>
      </c>
      <c r="R1548" s="80" t="e">
        <f t="shared" si="274"/>
        <v>#DIV/0!</v>
      </c>
      <c r="S1548">
        <f t="shared" si="275"/>
        <v>0</v>
      </c>
      <c r="U1548">
        <f>IF(J1548="CHECK",1,0)</f>
        <v>0</v>
      </c>
    </row>
    <row r="1549" spans="2:21" x14ac:dyDescent="0.25">
      <c r="B1549" s="84">
        <f t="shared" si="265"/>
        <v>0</v>
      </c>
      <c r="D1549" t="e">
        <f t="shared" si="266"/>
        <v>#N/A</v>
      </c>
      <c r="E1549" s="85"/>
      <c r="F1549"/>
      <c r="I1549" s="84" t="e">
        <f t="shared" si="267"/>
        <v>#DIV/0!</v>
      </c>
      <c r="J1549" s="84" t="str">
        <f t="shared" si="268"/>
        <v>NONE</v>
      </c>
      <c r="K1549" s="84"/>
      <c r="L1549" s="83">
        <f t="shared" si="269"/>
        <v>0</v>
      </c>
      <c r="M1549" s="82" t="str">
        <f t="shared" si="270"/>
        <v/>
      </c>
      <c r="N1549">
        <f t="shared" si="271"/>
        <v>0</v>
      </c>
      <c r="O1549">
        <f t="shared" si="272"/>
        <v>0</v>
      </c>
      <c r="Q1549" t="e">
        <f t="shared" si="273"/>
        <v>#DIV/0!</v>
      </c>
      <c r="R1549" s="80" t="e">
        <f t="shared" si="274"/>
        <v>#DIV/0!</v>
      </c>
      <c r="S1549">
        <f t="shared" si="275"/>
        <v>0</v>
      </c>
      <c r="U1549">
        <f>IF(J1549="CHECK",1,0)</f>
        <v>0</v>
      </c>
    </row>
    <row r="1550" spans="2:21" x14ac:dyDescent="0.25">
      <c r="B1550" s="84">
        <f t="shared" si="265"/>
        <v>0</v>
      </c>
      <c r="D1550" t="e">
        <f t="shared" si="266"/>
        <v>#N/A</v>
      </c>
      <c r="E1550" s="85"/>
      <c r="F1550"/>
      <c r="I1550" s="84" t="e">
        <f t="shared" si="267"/>
        <v>#DIV/0!</v>
      </c>
      <c r="J1550" s="84" t="str">
        <f t="shared" si="268"/>
        <v>NONE</v>
      </c>
      <c r="K1550" s="84"/>
      <c r="L1550" s="83">
        <f t="shared" si="269"/>
        <v>0</v>
      </c>
      <c r="M1550" s="82" t="str">
        <f t="shared" si="270"/>
        <v/>
      </c>
      <c r="N1550">
        <f t="shared" si="271"/>
        <v>0</v>
      </c>
      <c r="O1550">
        <f t="shared" si="272"/>
        <v>0</v>
      </c>
      <c r="Q1550" t="e">
        <f t="shared" si="273"/>
        <v>#DIV/0!</v>
      </c>
      <c r="R1550" s="80" t="e">
        <f t="shared" si="274"/>
        <v>#DIV/0!</v>
      </c>
      <c r="S1550">
        <f t="shared" si="275"/>
        <v>0</v>
      </c>
      <c r="U1550">
        <f>IF(J1550="CHECK",1,0)</f>
        <v>0</v>
      </c>
    </row>
    <row r="1551" spans="2:21" x14ac:dyDescent="0.25">
      <c r="B1551" s="84">
        <f t="shared" si="265"/>
        <v>0</v>
      </c>
      <c r="D1551" t="e">
        <f t="shared" si="266"/>
        <v>#N/A</v>
      </c>
      <c r="E1551" s="85"/>
      <c r="F1551"/>
      <c r="I1551" s="84" t="e">
        <f t="shared" si="267"/>
        <v>#DIV/0!</v>
      </c>
      <c r="J1551" s="84" t="str">
        <f t="shared" si="268"/>
        <v>NONE</v>
      </c>
      <c r="K1551" s="84"/>
      <c r="L1551" s="83">
        <f t="shared" si="269"/>
        <v>0</v>
      </c>
      <c r="M1551" s="82" t="str">
        <f t="shared" si="270"/>
        <v/>
      </c>
      <c r="N1551">
        <f t="shared" si="271"/>
        <v>0</v>
      </c>
      <c r="O1551">
        <f t="shared" si="272"/>
        <v>0</v>
      </c>
      <c r="Q1551" t="e">
        <f t="shared" si="273"/>
        <v>#DIV/0!</v>
      </c>
      <c r="R1551" s="80" t="e">
        <f t="shared" si="274"/>
        <v>#DIV/0!</v>
      </c>
      <c r="S1551">
        <f t="shared" si="275"/>
        <v>0</v>
      </c>
      <c r="U1551">
        <f>IF(J1551="CHECK",1,0)</f>
        <v>0</v>
      </c>
    </row>
    <row r="1552" spans="2:21" x14ac:dyDescent="0.25">
      <c r="B1552" s="84">
        <f t="shared" si="265"/>
        <v>0</v>
      </c>
      <c r="D1552" t="e">
        <f t="shared" si="266"/>
        <v>#N/A</v>
      </c>
      <c r="E1552" s="85"/>
      <c r="F1552"/>
      <c r="I1552" s="84" t="e">
        <f t="shared" si="267"/>
        <v>#DIV/0!</v>
      </c>
      <c r="J1552" s="84" t="str">
        <f t="shared" si="268"/>
        <v>NONE</v>
      </c>
      <c r="K1552" s="84"/>
      <c r="L1552" s="83">
        <f t="shared" si="269"/>
        <v>0</v>
      </c>
      <c r="M1552" s="82" t="str">
        <f t="shared" si="270"/>
        <v/>
      </c>
      <c r="N1552">
        <f t="shared" si="271"/>
        <v>0</v>
      </c>
      <c r="O1552">
        <f t="shared" si="272"/>
        <v>0</v>
      </c>
      <c r="Q1552" t="e">
        <f t="shared" si="273"/>
        <v>#DIV/0!</v>
      </c>
      <c r="R1552" s="80" t="e">
        <f t="shared" si="274"/>
        <v>#DIV/0!</v>
      </c>
      <c r="S1552">
        <f t="shared" si="275"/>
        <v>0</v>
      </c>
    </row>
    <row r="1553" spans="2:21" x14ac:dyDescent="0.25">
      <c r="B1553" s="84">
        <f t="shared" si="265"/>
        <v>0</v>
      </c>
      <c r="D1553" t="e">
        <f t="shared" si="266"/>
        <v>#N/A</v>
      </c>
      <c r="E1553" s="85"/>
      <c r="F1553"/>
      <c r="I1553" s="84" t="e">
        <f t="shared" si="267"/>
        <v>#DIV/0!</v>
      </c>
      <c r="J1553" s="84" t="str">
        <f t="shared" si="268"/>
        <v>NONE</v>
      </c>
      <c r="K1553" s="84"/>
      <c r="L1553" s="83">
        <f t="shared" si="269"/>
        <v>0</v>
      </c>
      <c r="M1553" s="82" t="str">
        <f t="shared" si="270"/>
        <v/>
      </c>
      <c r="N1553">
        <f t="shared" si="271"/>
        <v>0</v>
      </c>
      <c r="O1553">
        <f t="shared" si="272"/>
        <v>0</v>
      </c>
      <c r="Q1553" t="e">
        <f t="shared" si="273"/>
        <v>#DIV/0!</v>
      </c>
      <c r="R1553" s="80" t="e">
        <f t="shared" si="274"/>
        <v>#DIV/0!</v>
      </c>
      <c r="S1553">
        <f t="shared" si="275"/>
        <v>0</v>
      </c>
      <c r="U1553">
        <f>IF(J1553="CHECK",1,0)</f>
        <v>0</v>
      </c>
    </row>
    <row r="1554" spans="2:21" x14ac:dyDescent="0.25">
      <c r="B1554" s="84">
        <f t="shared" si="265"/>
        <v>0</v>
      </c>
      <c r="D1554" t="e">
        <f t="shared" si="266"/>
        <v>#N/A</v>
      </c>
      <c r="E1554" s="85"/>
      <c r="F1554"/>
      <c r="I1554" s="84" t="e">
        <f t="shared" si="267"/>
        <v>#DIV/0!</v>
      </c>
      <c r="J1554" s="84" t="str">
        <f t="shared" si="268"/>
        <v>NONE</v>
      </c>
      <c r="K1554" s="84"/>
      <c r="L1554" s="83">
        <f t="shared" si="269"/>
        <v>0</v>
      </c>
      <c r="M1554" s="82" t="str">
        <f t="shared" si="270"/>
        <v/>
      </c>
      <c r="N1554">
        <f t="shared" si="271"/>
        <v>0</v>
      </c>
      <c r="O1554">
        <f t="shared" si="272"/>
        <v>0</v>
      </c>
      <c r="Q1554" t="e">
        <f t="shared" si="273"/>
        <v>#DIV/0!</v>
      </c>
      <c r="R1554" s="80" t="e">
        <f t="shared" si="274"/>
        <v>#DIV/0!</v>
      </c>
      <c r="S1554">
        <f t="shared" si="275"/>
        <v>0</v>
      </c>
      <c r="U1554">
        <f>IF(J1554="CHECK",1,0)</f>
        <v>0</v>
      </c>
    </row>
    <row r="1555" spans="2:21" x14ac:dyDescent="0.25">
      <c r="B1555" s="84">
        <f t="shared" si="265"/>
        <v>0</v>
      </c>
      <c r="D1555" t="e">
        <f t="shared" si="266"/>
        <v>#N/A</v>
      </c>
      <c r="E1555" s="85"/>
      <c r="F1555"/>
      <c r="I1555" s="84" t="e">
        <f t="shared" si="267"/>
        <v>#DIV/0!</v>
      </c>
      <c r="J1555" s="84" t="str">
        <f t="shared" si="268"/>
        <v>NONE</v>
      </c>
      <c r="K1555" s="84"/>
      <c r="L1555" s="83">
        <f t="shared" si="269"/>
        <v>0</v>
      </c>
      <c r="M1555" s="82" t="str">
        <f t="shared" si="270"/>
        <v/>
      </c>
      <c r="N1555">
        <f t="shared" si="271"/>
        <v>0</v>
      </c>
      <c r="O1555">
        <f t="shared" si="272"/>
        <v>0</v>
      </c>
      <c r="Q1555" t="e">
        <f t="shared" si="273"/>
        <v>#DIV/0!</v>
      </c>
      <c r="R1555" s="80" t="e">
        <f t="shared" si="274"/>
        <v>#DIV/0!</v>
      </c>
      <c r="S1555">
        <f t="shared" si="275"/>
        <v>0</v>
      </c>
      <c r="U1555">
        <f>IF(J1555="CHECK",1,0)</f>
        <v>0</v>
      </c>
    </row>
    <row r="1556" spans="2:21" x14ac:dyDescent="0.25">
      <c r="B1556" s="84">
        <f t="shared" si="265"/>
        <v>0</v>
      </c>
      <c r="D1556" t="e">
        <f t="shared" si="266"/>
        <v>#N/A</v>
      </c>
      <c r="E1556" s="85"/>
      <c r="F1556"/>
      <c r="I1556" s="84" t="e">
        <f t="shared" si="267"/>
        <v>#DIV/0!</v>
      </c>
      <c r="J1556" s="84" t="str">
        <f t="shared" si="268"/>
        <v>NONE</v>
      </c>
      <c r="K1556" s="84"/>
      <c r="L1556" s="83">
        <f t="shared" si="269"/>
        <v>0</v>
      </c>
      <c r="M1556" s="82" t="str">
        <f t="shared" si="270"/>
        <v/>
      </c>
      <c r="N1556">
        <f t="shared" si="271"/>
        <v>0</v>
      </c>
      <c r="O1556">
        <f t="shared" si="272"/>
        <v>0</v>
      </c>
      <c r="Q1556" t="e">
        <f t="shared" si="273"/>
        <v>#DIV/0!</v>
      </c>
      <c r="R1556" s="80" t="e">
        <f t="shared" si="274"/>
        <v>#DIV/0!</v>
      </c>
      <c r="S1556">
        <f t="shared" si="275"/>
        <v>0</v>
      </c>
    </row>
    <row r="1557" spans="2:21" x14ac:dyDescent="0.25">
      <c r="B1557" s="84">
        <f t="shared" si="265"/>
        <v>0</v>
      </c>
      <c r="D1557" t="e">
        <f t="shared" si="266"/>
        <v>#N/A</v>
      </c>
      <c r="E1557" s="85"/>
      <c r="F1557"/>
      <c r="I1557" s="84" t="e">
        <f t="shared" si="267"/>
        <v>#DIV/0!</v>
      </c>
      <c r="J1557" s="84" t="str">
        <f t="shared" si="268"/>
        <v>NONE</v>
      </c>
      <c r="K1557" s="84"/>
      <c r="L1557" s="83">
        <f t="shared" si="269"/>
        <v>0</v>
      </c>
      <c r="M1557" s="82" t="str">
        <f t="shared" si="270"/>
        <v/>
      </c>
      <c r="N1557">
        <f t="shared" si="271"/>
        <v>0</v>
      </c>
      <c r="O1557">
        <f t="shared" si="272"/>
        <v>0</v>
      </c>
      <c r="Q1557" t="e">
        <f t="shared" si="273"/>
        <v>#DIV/0!</v>
      </c>
      <c r="R1557" s="80" t="e">
        <f t="shared" si="274"/>
        <v>#DIV/0!</v>
      </c>
      <c r="S1557">
        <f t="shared" si="275"/>
        <v>0</v>
      </c>
    </row>
    <row r="1558" spans="2:21" x14ac:dyDescent="0.25">
      <c r="B1558" s="84">
        <f t="shared" si="265"/>
        <v>0</v>
      </c>
      <c r="D1558" t="e">
        <f t="shared" si="266"/>
        <v>#N/A</v>
      </c>
      <c r="E1558" s="85"/>
      <c r="F1558"/>
      <c r="I1558" s="84" t="e">
        <f t="shared" si="267"/>
        <v>#DIV/0!</v>
      </c>
      <c r="J1558" s="84" t="str">
        <f t="shared" si="268"/>
        <v>NONE</v>
      </c>
      <c r="K1558" s="84"/>
      <c r="L1558" s="83">
        <f t="shared" si="269"/>
        <v>0</v>
      </c>
      <c r="M1558" s="82" t="str">
        <f t="shared" si="270"/>
        <v/>
      </c>
      <c r="N1558">
        <f t="shared" si="271"/>
        <v>0</v>
      </c>
      <c r="O1558">
        <f t="shared" si="272"/>
        <v>0</v>
      </c>
      <c r="Q1558" t="e">
        <f t="shared" si="273"/>
        <v>#DIV/0!</v>
      </c>
      <c r="R1558" s="80" t="e">
        <f t="shared" si="274"/>
        <v>#DIV/0!</v>
      </c>
      <c r="S1558">
        <f t="shared" si="275"/>
        <v>0</v>
      </c>
    </row>
    <row r="1559" spans="2:21" x14ac:dyDescent="0.25">
      <c r="B1559" s="84">
        <f t="shared" si="265"/>
        <v>0</v>
      </c>
      <c r="D1559" t="e">
        <f t="shared" si="266"/>
        <v>#N/A</v>
      </c>
      <c r="E1559" s="85"/>
      <c r="F1559"/>
      <c r="I1559" s="84" t="e">
        <f t="shared" si="267"/>
        <v>#DIV/0!</v>
      </c>
      <c r="J1559" s="84" t="str">
        <f t="shared" si="268"/>
        <v>NONE</v>
      </c>
      <c r="K1559" s="84"/>
      <c r="L1559" s="83">
        <f t="shared" si="269"/>
        <v>0</v>
      </c>
      <c r="M1559" s="82" t="str">
        <f t="shared" si="270"/>
        <v/>
      </c>
      <c r="N1559">
        <f t="shared" si="271"/>
        <v>0</v>
      </c>
      <c r="O1559">
        <f t="shared" si="272"/>
        <v>0</v>
      </c>
      <c r="Q1559" t="e">
        <f t="shared" si="273"/>
        <v>#DIV/0!</v>
      </c>
      <c r="R1559" s="80" t="e">
        <f t="shared" si="274"/>
        <v>#DIV/0!</v>
      </c>
      <c r="S1559">
        <f t="shared" si="275"/>
        <v>0</v>
      </c>
      <c r="U1559">
        <f>IF(J1559="CHECK",1,0)</f>
        <v>0</v>
      </c>
    </row>
    <row r="1560" spans="2:21" x14ac:dyDescent="0.25">
      <c r="B1560" s="84">
        <f t="shared" si="265"/>
        <v>0</v>
      </c>
      <c r="D1560" t="e">
        <f t="shared" si="266"/>
        <v>#N/A</v>
      </c>
      <c r="E1560" s="85"/>
      <c r="F1560"/>
      <c r="I1560" s="84" t="e">
        <f t="shared" si="267"/>
        <v>#DIV/0!</v>
      </c>
      <c r="J1560" s="84" t="str">
        <f t="shared" si="268"/>
        <v>NONE</v>
      </c>
      <c r="K1560" s="84"/>
      <c r="L1560" s="83">
        <f t="shared" si="269"/>
        <v>0</v>
      </c>
      <c r="M1560" s="82" t="str">
        <f t="shared" si="270"/>
        <v/>
      </c>
      <c r="N1560">
        <f t="shared" si="271"/>
        <v>0</v>
      </c>
      <c r="O1560">
        <f t="shared" si="272"/>
        <v>0</v>
      </c>
      <c r="Q1560" t="e">
        <f t="shared" si="273"/>
        <v>#DIV/0!</v>
      </c>
      <c r="R1560" s="80" t="e">
        <f t="shared" si="274"/>
        <v>#DIV/0!</v>
      </c>
      <c r="S1560">
        <f t="shared" si="275"/>
        <v>0</v>
      </c>
    </row>
    <row r="1561" spans="2:21" x14ac:dyDescent="0.25">
      <c r="B1561" s="84">
        <f t="shared" si="265"/>
        <v>0</v>
      </c>
      <c r="D1561" t="e">
        <f t="shared" si="266"/>
        <v>#N/A</v>
      </c>
      <c r="E1561" s="85"/>
      <c r="F1561"/>
      <c r="I1561" s="84" t="e">
        <f t="shared" si="267"/>
        <v>#DIV/0!</v>
      </c>
      <c r="J1561" s="84" t="str">
        <f t="shared" si="268"/>
        <v>NONE</v>
      </c>
      <c r="K1561" s="84"/>
      <c r="L1561" s="83">
        <f t="shared" si="269"/>
        <v>0</v>
      </c>
      <c r="M1561" s="82" t="str">
        <f t="shared" si="270"/>
        <v/>
      </c>
      <c r="N1561">
        <f t="shared" si="271"/>
        <v>0</v>
      </c>
      <c r="O1561">
        <f t="shared" si="272"/>
        <v>0</v>
      </c>
      <c r="Q1561" t="e">
        <f t="shared" si="273"/>
        <v>#DIV/0!</v>
      </c>
      <c r="R1561" s="80" t="e">
        <f t="shared" si="274"/>
        <v>#DIV/0!</v>
      </c>
      <c r="S1561">
        <f t="shared" si="275"/>
        <v>0</v>
      </c>
    </row>
    <row r="1562" spans="2:21" x14ac:dyDescent="0.25">
      <c r="B1562" s="84">
        <f t="shared" si="265"/>
        <v>0</v>
      </c>
      <c r="D1562" t="e">
        <f t="shared" si="266"/>
        <v>#N/A</v>
      </c>
      <c r="E1562" s="85"/>
      <c r="F1562"/>
      <c r="I1562" s="84" t="e">
        <f t="shared" si="267"/>
        <v>#DIV/0!</v>
      </c>
      <c r="J1562" s="84" t="str">
        <f t="shared" si="268"/>
        <v>NONE</v>
      </c>
      <c r="K1562" s="84"/>
      <c r="L1562" s="83">
        <f t="shared" si="269"/>
        <v>0</v>
      </c>
      <c r="M1562" s="82" t="str">
        <f t="shared" si="270"/>
        <v/>
      </c>
      <c r="N1562">
        <f t="shared" si="271"/>
        <v>0</v>
      </c>
      <c r="O1562">
        <f t="shared" si="272"/>
        <v>0</v>
      </c>
      <c r="Q1562" t="e">
        <f t="shared" si="273"/>
        <v>#DIV/0!</v>
      </c>
      <c r="R1562" s="80" t="e">
        <f t="shared" si="274"/>
        <v>#DIV/0!</v>
      </c>
      <c r="S1562">
        <f t="shared" si="275"/>
        <v>0</v>
      </c>
      <c r="U1562">
        <f>IF(J1562="CHECK",1,0)</f>
        <v>0</v>
      </c>
    </row>
    <row r="1563" spans="2:21" x14ac:dyDescent="0.25">
      <c r="B1563" s="84">
        <f t="shared" si="265"/>
        <v>0</v>
      </c>
      <c r="D1563" t="e">
        <f t="shared" si="266"/>
        <v>#N/A</v>
      </c>
      <c r="E1563" s="85"/>
      <c r="F1563"/>
      <c r="I1563" s="84" t="e">
        <f t="shared" si="267"/>
        <v>#DIV/0!</v>
      </c>
      <c r="J1563" s="84" t="str">
        <f t="shared" si="268"/>
        <v>NONE</v>
      </c>
      <c r="K1563" s="84"/>
      <c r="L1563" s="83">
        <f t="shared" si="269"/>
        <v>0</v>
      </c>
      <c r="M1563" s="82" t="str">
        <f t="shared" si="270"/>
        <v/>
      </c>
      <c r="N1563">
        <f t="shared" si="271"/>
        <v>0</v>
      </c>
      <c r="O1563">
        <f t="shared" si="272"/>
        <v>0</v>
      </c>
      <c r="Q1563" t="e">
        <f t="shared" si="273"/>
        <v>#DIV/0!</v>
      </c>
      <c r="R1563" s="80" t="e">
        <f t="shared" si="274"/>
        <v>#DIV/0!</v>
      </c>
      <c r="S1563">
        <f t="shared" si="275"/>
        <v>0</v>
      </c>
      <c r="U1563">
        <f>IF(J1563="CHECK",1,0)</f>
        <v>0</v>
      </c>
    </row>
    <row r="1564" spans="2:21" x14ac:dyDescent="0.25">
      <c r="B1564" s="84">
        <f t="shared" si="265"/>
        <v>0</v>
      </c>
      <c r="D1564" t="e">
        <f t="shared" si="266"/>
        <v>#N/A</v>
      </c>
      <c r="E1564" s="85"/>
      <c r="F1564"/>
      <c r="I1564" s="84" t="e">
        <f t="shared" si="267"/>
        <v>#DIV/0!</v>
      </c>
      <c r="J1564" s="84" t="str">
        <f t="shared" si="268"/>
        <v>NONE</v>
      </c>
      <c r="K1564" s="84"/>
      <c r="L1564" s="83">
        <f t="shared" si="269"/>
        <v>0</v>
      </c>
      <c r="M1564" s="82" t="str">
        <f t="shared" si="270"/>
        <v/>
      </c>
      <c r="N1564">
        <f t="shared" si="271"/>
        <v>0</v>
      </c>
      <c r="O1564">
        <f t="shared" si="272"/>
        <v>0</v>
      </c>
      <c r="Q1564" t="e">
        <f t="shared" si="273"/>
        <v>#DIV/0!</v>
      </c>
      <c r="R1564" s="80" t="e">
        <f t="shared" si="274"/>
        <v>#DIV/0!</v>
      </c>
      <c r="S1564">
        <f t="shared" si="275"/>
        <v>0</v>
      </c>
    </row>
    <row r="1565" spans="2:21" x14ac:dyDescent="0.25">
      <c r="B1565" s="84">
        <f t="shared" si="265"/>
        <v>0</v>
      </c>
      <c r="D1565" t="e">
        <f t="shared" si="266"/>
        <v>#N/A</v>
      </c>
      <c r="E1565" s="85"/>
      <c r="F1565"/>
      <c r="I1565" s="84" t="e">
        <f t="shared" si="267"/>
        <v>#DIV/0!</v>
      </c>
      <c r="J1565" s="84" t="str">
        <f t="shared" si="268"/>
        <v>NONE</v>
      </c>
      <c r="K1565" s="84"/>
      <c r="L1565" s="83">
        <f t="shared" si="269"/>
        <v>0</v>
      </c>
      <c r="M1565" s="82" t="str">
        <f t="shared" si="270"/>
        <v/>
      </c>
      <c r="N1565">
        <f t="shared" si="271"/>
        <v>0</v>
      </c>
      <c r="O1565">
        <f t="shared" si="272"/>
        <v>0</v>
      </c>
      <c r="Q1565" t="e">
        <f t="shared" si="273"/>
        <v>#DIV/0!</v>
      </c>
      <c r="R1565" s="80" t="e">
        <f t="shared" si="274"/>
        <v>#DIV/0!</v>
      </c>
      <c r="S1565">
        <f t="shared" si="275"/>
        <v>0</v>
      </c>
    </row>
    <row r="1566" spans="2:21" x14ac:dyDescent="0.25">
      <c r="B1566" s="84">
        <f t="shared" si="265"/>
        <v>0</v>
      </c>
      <c r="D1566" t="e">
        <f t="shared" si="266"/>
        <v>#N/A</v>
      </c>
      <c r="E1566" s="85"/>
      <c r="F1566"/>
      <c r="I1566" s="84" t="e">
        <f t="shared" si="267"/>
        <v>#DIV/0!</v>
      </c>
      <c r="J1566" s="84" t="str">
        <f t="shared" si="268"/>
        <v>NONE</v>
      </c>
      <c r="K1566" s="84"/>
      <c r="L1566" s="83">
        <f t="shared" si="269"/>
        <v>0</v>
      </c>
      <c r="M1566" s="82" t="str">
        <f t="shared" si="270"/>
        <v/>
      </c>
      <c r="N1566">
        <f t="shared" si="271"/>
        <v>0</v>
      </c>
      <c r="O1566">
        <f t="shared" si="272"/>
        <v>0</v>
      </c>
      <c r="Q1566" t="e">
        <f t="shared" si="273"/>
        <v>#DIV/0!</v>
      </c>
      <c r="R1566" s="80" t="e">
        <f t="shared" si="274"/>
        <v>#DIV/0!</v>
      </c>
      <c r="S1566">
        <f t="shared" si="275"/>
        <v>0</v>
      </c>
    </row>
    <row r="1567" spans="2:21" x14ac:dyDescent="0.25">
      <c r="B1567" s="84">
        <f t="shared" si="265"/>
        <v>0</v>
      </c>
      <c r="D1567" t="e">
        <f t="shared" si="266"/>
        <v>#N/A</v>
      </c>
      <c r="E1567" s="85"/>
      <c r="F1567"/>
      <c r="I1567" s="84" t="e">
        <f t="shared" si="267"/>
        <v>#DIV/0!</v>
      </c>
      <c r="J1567" s="84" t="str">
        <f t="shared" si="268"/>
        <v>NONE</v>
      </c>
      <c r="K1567" s="84"/>
      <c r="L1567" s="83">
        <f t="shared" si="269"/>
        <v>0</v>
      </c>
      <c r="M1567" s="82" t="str">
        <f t="shared" si="270"/>
        <v/>
      </c>
      <c r="N1567">
        <f t="shared" si="271"/>
        <v>0</v>
      </c>
      <c r="O1567">
        <f t="shared" si="272"/>
        <v>0</v>
      </c>
      <c r="Q1567" t="e">
        <f t="shared" si="273"/>
        <v>#DIV/0!</v>
      </c>
      <c r="R1567" s="80" t="e">
        <f t="shared" si="274"/>
        <v>#DIV/0!</v>
      </c>
      <c r="S1567">
        <f t="shared" si="275"/>
        <v>0</v>
      </c>
    </row>
    <row r="1568" spans="2:21" x14ac:dyDescent="0.25">
      <c r="B1568" s="84">
        <f t="shared" si="265"/>
        <v>0</v>
      </c>
      <c r="D1568" t="e">
        <f t="shared" si="266"/>
        <v>#N/A</v>
      </c>
      <c r="E1568" s="85"/>
      <c r="F1568"/>
      <c r="I1568" s="84" t="e">
        <f t="shared" si="267"/>
        <v>#DIV/0!</v>
      </c>
      <c r="J1568" s="84" t="str">
        <f t="shared" si="268"/>
        <v>NONE</v>
      </c>
      <c r="K1568" s="84"/>
      <c r="L1568" s="83">
        <f t="shared" si="269"/>
        <v>0</v>
      </c>
      <c r="M1568" s="82" t="str">
        <f t="shared" si="270"/>
        <v/>
      </c>
      <c r="N1568">
        <f t="shared" si="271"/>
        <v>0</v>
      </c>
      <c r="O1568">
        <f t="shared" si="272"/>
        <v>0</v>
      </c>
      <c r="Q1568" t="e">
        <f t="shared" si="273"/>
        <v>#DIV/0!</v>
      </c>
      <c r="R1568" s="80" t="e">
        <f t="shared" si="274"/>
        <v>#DIV/0!</v>
      </c>
      <c r="S1568">
        <f t="shared" si="275"/>
        <v>0</v>
      </c>
    </row>
    <row r="1569" spans="2:21" x14ac:dyDescent="0.25">
      <c r="B1569" s="84">
        <f t="shared" si="265"/>
        <v>0</v>
      </c>
      <c r="D1569" t="e">
        <f t="shared" si="266"/>
        <v>#N/A</v>
      </c>
      <c r="E1569" s="85"/>
      <c r="F1569"/>
      <c r="I1569" s="84" t="e">
        <f t="shared" si="267"/>
        <v>#DIV/0!</v>
      </c>
      <c r="J1569" s="84" t="str">
        <f t="shared" si="268"/>
        <v>NONE</v>
      </c>
      <c r="K1569" s="84"/>
      <c r="L1569" s="83">
        <f t="shared" si="269"/>
        <v>0</v>
      </c>
      <c r="M1569" s="82" t="str">
        <f t="shared" si="270"/>
        <v/>
      </c>
      <c r="N1569">
        <f t="shared" si="271"/>
        <v>0</v>
      </c>
      <c r="O1569">
        <f t="shared" si="272"/>
        <v>0</v>
      </c>
      <c r="Q1569" t="e">
        <f t="shared" si="273"/>
        <v>#DIV/0!</v>
      </c>
      <c r="R1569" s="80" t="e">
        <f t="shared" si="274"/>
        <v>#DIV/0!</v>
      </c>
      <c r="S1569">
        <f t="shared" si="275"/>
        <v>0</v>
      </c>
    </row>
    <row r="1570" spans="2:21" x14ac:dyDescent="0.25">
      <c r="B1570" s="84">
        <f t="shared" si="265"/>
        <v>0</v>
      </c>
      <c r="D1570" t="e">
        <f t="shared" si="266"/>
        <v>#N/A</v>
      </c>
      <c r="E1570" s="85"/>
      <c r="F1570"/>
      <c r="I1570" s="84" t="e">
        <f t="shared" si="267"/>
        <v>#DIV/0!</v>
      </c>
      <c r="J1570" s="84" t="str">
        <f t="shared" si="268"/>
        <v>NONE</v>
      </c>
      <c r="K1570" s="84"/>
      <c r="L1570" s="83">
        <f t="shared" si="269"/>
        <v>0</v>
      </c>
      <c r="M1570" s="82" t="str">
        <f t="shared" si="270"/>
        <v/>
      </c>
      <c r="N1570">
        <f t="shared" si="271"/>
        <v>0</v>
      </c>
      <c r="O1570">
        <f t="shared" si="272"/>
        <v>0</v>
      </c>
      <c r="Q1570" t="e">
        <f t="shared" si="273"/>
        <v>#DIV/0!</v>
      </c>
      <c r="R1570" s="80" t="e">
        <f t="shared" si="274"/>
        <v>#DIV/0!</v>
      </c>
      <c r="S1570">
        <f t="shared" si="275"/>
        <v>0</v>
      </c>
    </row>
    <row r="1571" spans="2:21" x14ac:dyDescent="0.25">
      <c r="B1571" s="84">
        <f t="shared" si="265"/>
        <v>0</v>
      </c>
      <c r="D1571" t="e">
        <f t="shared" si="266"/>
        <v>#N/A</v>
      </c>
      <c r="E1571" s="85"/>
      <c r="F1571"/>
      <c r="I1571" s="84" t="e">
        <f t="shared" si="267"/>
        <v>#DIV/0!</v>
      </c>
      <c r="J1571" s="84" t="str">
        <f t="shared" si="268"/>
        <v>NONE</v>
      </c>
      <c r="K1571" s="84"/>
      <c r="L1571" s="83">
        <f t="shared" si="269"/>
        <v>0</v>
      </c>
      <c r="M1571" s="82" t="str">
        <f t="shared" si="270"/>
        <v/>
      </c>
      <c r="N1571">
        <f t="shared" si="271"/>
        <v>0</v>
      </c>
      <c r="O1571">
        <f t="shared" si="272"/>
        <v>0</v>
      </c>
      <c r="Q1571" t="e">
        <f t="shared" si="273"/>
        <v>#DIV/0!</v>
      </c>
      <c r="R1571" s="80" t="e">
        <f t="shared" si="274"/>
        <v>#DIV/0!</v>
      </c>
      <c r="S1571">
        <f t="shared" si="275"/>
        <v>0</v>
      </c>
    </row>
    <row r="1572" spans="2:21" x14ac:dyDescent="0.25">
      <c r="B1572" s="84">
        <f t="shared" si="265"/>
        <v>0</v>
      </c>
      <c r="D1572" t="e">
        <f t="shared" si="266"/>
        <v>#N/A</v>
      </c>
      <c r="E1572" s="85"/>
      <c r="F1572"/>
      <c r="I1572" s="84" t="e">
        <f t="shared" si="267"/>
        <v>#DIV/0!</v>
      </c>
      <c r="J1572" s="84" t="str">
        <f t="shared" si="268"/>
        <v>NONE</v>
      </c>
      <c r="K1572" s="84"/>
      <c r="L1572" s="83">
        <f t="shared" si="269"/>
        <v>0</v>
      </c>
      <c r="M1572" s="82" t="str">
        <f t="shared" si="270"/>
        <v/>
      </c>
      <c r="N1572">
        <f t="shared" si="271"/>
        <v>0</v>
      </c>
      <c r="O1572">
        <f t="shared" si="272"/>
        <v>0</v>
      </c>
      <c r="Q1572" t="e">
        <f t="shared" si="273"/>
        <v>#DIV/0!</v>
      </c>
      <c r="R1572" s="80" t="e">
        <f t="shared" si="274"/>
        <v>#DIV/0!</v>
      </c>
      <c r="S1572">
        <f t="shared" si="275"/>
        <v>0</v>
      </c>
    </row>
    <row r="1573" spans="2:21" x14ac:dyDescent="0.25">
      <c r="B1573" s="84">
        <f t="shared" si="265"/>
        <v>0</v>
      </c>
      <c r="D1573" t="e">
        <f t="shared" si="266"/>
        <v>#N/A</v>
      </c>
      <c r="E1573" s="85"/>
      <c r="F1573"/>
      <c r="I1573" s="84" t="e">
        <f t="shared" si="267"/>
        <v>#DIV/0!</v>
      </c>
      <c r="J1573" s="84" t="str">
        <f t="shared" si="268"/>
        <v>NONE</v>
      </c>
      <c r="K1573" s="84"/>
      <c r="L1573" s="83">
        <f t="shared" si="269"/>
        <v>0</v>
      </c>
      <c r="M1573" s="82" t="str">
        <f t="shared" si="270"/>
        <v/>
      </c>
      <c r="N1573">
        <f t="shared" si="271"/>
        <v>0</v>
      </c>
      <c r="O1573">
        <f t="shared" si="272"/>
        <v>0</v>
      </c>
      <c r="Q1573" t="e">
        <f t="shared" si="273"/>
        <v>#DIV/0!</v>
      </c>
      <c r="R1573" s="80" t="e">
        <f t="shared" si="274"/>
        <v>#DIV/0!</v>
      </c>
      <c r="S1573">
        <f t="shared" si="275"/>
        <v>0</v>
      </c>
    </row>
    <row r="1574" spans="2:21" x14ac:dyDescent="0.25">
      <c r="B1574" s="84">
        <f t="shared" si="265"/>
        <v>0</v>
      </c>
      <c r="D1574" t="e">
        <f t="shared" si="266"/>
        <v>#N/A</v>
      </c>
      <c r="E1574" s="85"/>
      <c r="F1574"/>
      <c r="I1574" s="84" t="e">
        <f t="shared" si="267"/>
        <v>#DIV/0!</v>
      </c>
      <c r="J1574" s="84" t="str">
        <f t="shared" si="268"/>
        <v>NONE</v>
      </c>
      <c r="K1574" s="84"/>
      <c r="L1574" s="83">
        <f t="shared" si="269"/>
        <v>0</v>
      </c>
      <c r="M1574" s="82" t="str">
        <f t="shared" si="270"/>
        <v/>
      </c>
      <c r="N1574">
        <f t="shared" si="271"/>
        <v>0</v>
      </c>
      <c r="O1574">
        <f t="shared" si="272"/>
        <v>0</v>
      </c>
      <c r="Q1574" t="e">
        <f t="shared" si="273"/>
        <v>#DIV/0!</v>
      </c>
      <c r="R1574" s="80" t="e">
        <f t="shared" si="274"/>
        <v>#DIV/0!</v>
      </c>
      <c r="S1574">
        <f t="shared" si="275"/>
        <v>0</v>
      </c>
    </row>
    <row r="1575" spans="2:21" x14ac:dyDescent="0.25">
      <c r="B1575" s="84">
        <f t="shared" si="265"/>
        <v>0</v>
      </c>
      <c r="D1575" t="e">
        <f t="shared" si="266"/>
        <v>#N/A</v>
      </c>
      <c r="E1575" s="85"/>
      <c r="F1575"/>
      <c r="I1575" s="84" t="e">
        <f t="shared" si="267"/>
        <v>#DIV/0!</v>
      </c>
      <c r="J1575" s="84" t="str">
        <f t="shared" si="268"/>
        <v>NONE</v>
      </c>
      <c r="K1575" s="84"/>
      <c r="L1575" s="83">
        <f t="shared" si="269"/>
        <v>0</v>
      </c>
      <c r="M1575" s="82" t="str">
        <f t="shared" si="270"/>
        <v/>
      </c>
      <c r="N1575">
        <f t="shared" si="271"/>
        <v>0</v>
      </c>
      <c r="O1575">
        <f t="shared" si="272"/>
        <v>0</v>
      </c>
      <c r="Q1575" t="e">
        <f t="shared" si="273"/>
        <v>#DIV/0!</v>
      </c>
      <c r="R1575" s="80" t="e">
        <f t="shared" si="274"/>
        <v>#DIV/0!</v>
      </c>
      <c r="S1575">
        <f t="shared" si="275"/>
        <v>0</v>
      </c>
    </row>
    <row r="1576" spans="2:21" x14ac:dyDescent="0.25">
      <c r="B1576" s="84">
        <f t="shared" si="265"/>
        <v>0</v>
      </c>
      <c r="D1576" t="e">
        <f t="shared" si="266"/>
        <v>#N/A</v>
      </c>
      <c r="E1576" s="85"/>
      <c r="F1576"/>
      <c r="I1576" s="84" t="e">
        <f t="shared" si="267"/>
        <v>#DIV/0!</v>
      </c>
      <c r="J1576" s="84" t="str">
        <f t="shared" si="268"/>
        <v>NONE</v>
      </c>
      <c r="K1576" s="84"/>
      <c r="L1576" s="83">
        <f t="shared" si="269"/>
        <v>0</v>
      </c>
      <c r="M1576" s="82" t="str">
        <f t="shared" si="270"/>
        <v/>
      </c>
      <c r="N1576">
        <f t="shared" si="271"/>
        <v>0</v>
      </c>
      <c r="O1576">
        <f t="shared" si="272"/>
        <v>0</v>
      </c>
      <c r="Q1576" t="e">
        <f t="shared" si="273"/>
        <v>#DIV/0!</v>
      </c>
      <c r="R1576" s="80" t="e">
        <f t="shared" si="274"/>
        <v>#DIV/0!</v>
      </c>
      <c r="S1576">
        <f t="shared" si="275"/>
        <v>0</v>
      </c>
      <c r="U1576">
        <f>IF(J1576="CHECK",1,0)</f>
        <v>0</v>
      </c>
    </row>
    <row r="1577" spans="2:21" x14ac:dyDescent="0.25">
      <c r="B1577" s="84">
        <f t="shared" si="265"/>
        <v>0</v>
      </c>
      <c r="D1577" t="e">
        <f t="shared" si="266"/>
        <v>#N/A</v>
      </c>
      <c r="E1577" s="85"/>
      <c r="F1577"/>
      <c r="I1577" s="84" t="e">
        <f t="shared" si="267"/>
        <v>#DIV/0!</v>
      </c>
      <c r="J1577" s="84" t="str">
        <f t="shared" si="268"/>
        <v>NONE</v>
      </c>
      <c r="K1577" s="84"/>
      <c r="L1577" s="83">
        <f t="shared" si="269"/>
        <v>0</v>
      </c>
      <c r="M1577" s="82" t="str">
        <f t="shared" si="270"/>
        <v/>
      </c>
      <c r="N1577">
        <f t="shared" si="271"/>
        <v>0</v>
      </c>
      <c r="O1577">
        <f t="shared" si="272"/>
        <v>0</v>
      </c>
      <c r="Q1577" t="e">
        <f t="shared" si="273"/>
        <v>#DIV/0!</v>
      </c>
      <c r="R1577" s="80" t="e">
        <f t="shared" si="274"/>
        <v>#DIV/0!</v>
      </c>
      <c r="S1577">
        <f t="shared" si="275"/>
        <v>0</v>
      </c>
      <c r="U1577">
        <f>IF(J1577="CHECK",1,0)</f>
        <v>0</v>
      </c>
    </row>
    <row r="1578" spans="2:21" x14ac:dyDescent="0.25">
      <c r="B1578" s="84">
        <f t="shared" si="265"/>
        <v>0</v>
      </c>
      <c r="D1578" t="e">
        <f t="shared" si="266"/>
        <v>#N/A</v>
      </c>
      <c r="E1578" s="85"/>
      <c r="F1578"/>
      <c r="I1578" s="84" t="e">
        <f t="shared" si="267"/>
        <v>#DIV/0!</v>
      </c>
      <c r="J1578" s="84" t="str">
        <f t="shared" si="268"/>
        <v>NONE</v>
      </c>
      <c r="K1578" s="84"/>
      <c r="L1578" s="83">
        <f t="shared" si="269"/>
        <v>0</v>
      </c>
      <c r="M1578" s="82" t="str">
        <f t="shared" si="270"/>
        <v/>
      </c>
      <c r="N1578">
        <f t="shared" si="271"/>
        <v>0</v>
      </c>
      <c r="O1578">
        <f t="shared" si="272"/>
        <v>0</v>
      </c>
      <c r="Q1578" t="e">
        <f t="shared" si="273"/>
        <v>#DIV/0!</v>
      </c>
      <c r="R1578" s="80" t="e">
        <f t="shared" si="274"/>
        <v>#DIV/0!</v>
      </c>
      <c r="S1578">
        <f t="shared" si="275"/>
        <v>0</v>
      </c>
    </row>
    <row r="1579" spans="2:21" x14ac:dyDescent="0.25">
      <c r="B1579" s="84">
        <f t="shared" si="265"/>
        <v>0</v>
      </c>
      <c r="D1579" t="e">
        <f t="shared" si="266"/>
        <v>#N/A</v>
      </c>
      <c r="E1579" s="85"/>
      <c r="F1579"/>
      <c r="I1579" s="84" t="e">
        <f t="shared" si="267"/>
        <v>#DIV/0!</v>
      </c>
      <c r="J1579" s="84" t="str">
        <f t="shared" si="268"/>
        <v>NONE</v>
      </c>
      <c r="K1579" s="84"/>
      <c r="L1579" s="83">
        <f t="shared" si="269"/>
        <v>0</v>
      </c>
      <c r="M1579" s="82" t="str">
        <f t="shared" si="270"/>
        <v/>
      </c>
      <c r="N1579">
        <f t="shared" si="271"/>
        <v>0</v>
      </c>
      <c r="O1579">
        <f t="shared" si="272"/>
        <v>0</v>
      </c>
      <c r="Q1579" t="e">
        <f t="shared" si="273"/>
        <v>#DIV/0!</v>
      </c>
      <c r="R1579" s="80" t="e">
        <f t="shared" si="274"/>
        <v>#DIV/0!</v>
      </c>
      <c r="S1579">
        <f t="shared" si="275"/>
        <v>0</v>
      </c>
    </row>
    <row r="1580" spans="2:21" x14ac:dyDescent="0.25">
      <c r="B1580" s="84">
        <f t="shared" si="265"/>
        <v>0</v>
      </c>
      <c r="D1580" t="e">
        <f t="shared" si="266"/>
        <v>#N/A</v>
      </c>
      <c r="E1580" s="85"/>
      <c r="F1580"/>
      <c r="I1580" s="84" t="e">
        <f t="shared" si="267"/>
        <v>#DIV/0!</v>
      </c>
      <c r="J1580" s="84" t="str">
        <f t="shared" si="268"/>
        <v>NONE</v>
      </c>
      <c r="K1580" s="84"/>
      <c r="L1580" s="83">
        <f t="shared" si="269"/>
        <v>0</v>
      </c>
      <c r="M1580" s="82" t="str">
        <f t="shared" si="270"/>
        <v/>
      </c>
      <c r="N1580">
        <f t="shared" si="271"/>
        <v>0</v>
      </c>
      <c r="O1580">
        <f t="shared" si="272"/>
        <v>0</v>
      </c>
      <c r="Q1580" t="e">
        <f t="shared" si="273"/>
        <v>#DIV/0!</v>
      </c>
      <c r="R1580" s="80" t="e">
        <f t="shared" si="274"/>
        <v>#DIV/0!</v>
      </c>
      <c r="S1580">
        <f t="shared" si="275"/>
        <v>0</v>
      </c>
    </row>
    <row r="1581" spans="2:21" x14ac:dyDescent="0.25">
      <c r="B1581" s="84">
        <f t="shared" si="265"/>
        <v>0</v>
      </c>
      <c r="D1581" t="e">
        <f t="shared" si="266"/>
        <v>#N/A</v>
      </c>
      <c r="E1581" s="85"/>
      <c r="F1581"/>
      <c r="I1581" s="84" t="e">
        <f t="shared" si="267"/>
        <v>#DIV/0!</v>
      </c>
      <c r="J1581" s="84" t="str">
        <f t="shared" si="268"/>
        <v>NONE</v>
      </c>
      <c r="K1581" s="84"/>
      <c r="L1581" s="83">
        <f t="shared" si="269"/>
        <v>0</v>
      </c>
      <c r="M1581" s="82" t="str">
        <f t="shared" si="270"/>
        <v/>
      </c>
      <c r="N1581">
        <f t="shared" si="271"/>
        <v>0</v>
      </c>
      <c r="O1581">
        <f t="shared" si="272"/>
        <v>0</v>
      </c>
      <c r="Q1581" t="e">
        <f t="shared" si="273"/>
        <v>#DIV/0!</v>
      </c>
      <c r="R1581" s="80" t="e">
        <f t="shared" si="274"/>
        <v>#DIV/0!</v>
      </c>
      <c r="S1581">
        <f t="shared" si="275"/>
        <v>0</v>
      </c>
      <c r="U1581">
        <f>IF(J1581="CHECK",1,0)</f>
        <v>0</v>
      </c>
    </row>
    <row r="1582" spans="2:21" x14ac:dyDescent="0.25">
      <c r="B1582" s="84">
        <f t="shared" si="265"/>
        <v>0</v>
      </c>
      <c r="D1582" t="e">
        <f t="shared" si="266"/>
        <v>#N/A</v>
      </c>
      <c r="E1582" s="85"/>
      <c r="F1582"/>
      <c r="I1582" s="84" t="e">
        <f t="shared" si="267"/>
        <v>#DIV/0!</v>
      </c>
      <c r="J1582" s="84" t="str">
        <f t="shared" si="268"/>
        <v>NONE</v>
      </c>
      <c r="K1582" s="84"/>
      <c r="L1582" s="83">
        <f t="shared" si="269"/>
        <v>0</v>
      </c>
      <c r="M1582" s="82" t="str">
        <f t="shared" si="270"/>
        <v/>
      </c>
      <c r="N1582">
        <f t="shared" si="271"/>
        <v>0</v>
      </c>
      <c r="O1582">
        <f t="shared" si="272"/>
        <v>0</v>
      </c>
      <c r="Q1582" t="e">
        <f t="shared" si="273"/>
        <v>#DIV/0!</v>
      </c>
      <c r="R1582" s="80" t="e">
        <f t="shared" si="274"/>
        <v>#DIV/0!</v>
      </c>
      <c r="S1582">
        <f t="shared" si="275"/>
        <v>0</v>
      </c>
      <c r="U1582">
        <f>IF(J1582="CHECK",1,0)</f>
        <v>0</v>
      </c>
    </row>
    <row r="1583" spans="2:21" x14ac:dyDescent="0.25">
      <c r="B1583" s="84">
        <f t="shared" si="265"/>
        <v>0</v>
      </c>
      <c r="D1583" t="e">
        <f t="shared" si="266"/>
        <v>#N/A</v>
      </c>
      <c r="E1583" s="85"/>
      <c r="F1583"/>
      <c r="I1583" s="84" t="e">
        <f t="shared" si="267"/>
        <v>#DIV/0!</v>
      </c>
      <c r="J1583" s="84" t="str">
        <f t="shared" si="268"/>
        <v>NONE</v>
      </c>
      <c r="K1583" s="84"/>
      <c r="L1583" s="83">
        <f t="shared" si="269"/>
        <v>0</v>
      </c>
      <c r="M1583" s="82" t="str">
        <f t="shared" si="270"/>
        <v/>
      </c>
      <c r="N1583">
        <f t="shared" si="271"/>
        <v>0</v>
      </c>
      <c r="O1583">
        <f t="shared" si="272"/>
        <v>0</v>
      </c>
      <c r="Q1583" t="e">
        <f t="shared" si="273"/>
        <v>#DIV/0!</v>
      </c>
      <c r="R1583" s="80" t="e">
        <f t="shared" si="274"/>
        <v>#DIV/0!</v>
      </c>
      <c r="S1583">
        <f t="shared" si="275"/>
        <v>0</v>
      </c>
      <c r="U1583">
        <f>IF(J1583="CHECK",1,0)</f>
        <v>0</v>
      </c>
    </row>
    <row r="1584" spans="2:21" x14ac:dyDescent="0.25">
      <c r="B1584" s="84">
        <f t="shared" si="265"/>
        <v>0</v>
      </c>
      <c r="D1584" t="e">
        <f t="shared" si="266"/>
        <v>#N/A</v>
      </c>
      <c r="E1584" s="85"/>
      <c r="F1584"/>
      <c r="I1584" s="84" t="e">
        <f t="shared" si="267"/>
        <v>#DIV/0!</v>
      </c>
      <c r="J1584" s="84" t="str">
        <f t="shared" si="268"/>
        <v>NONE</v>
      </c>
      <c r="K1584" s="84"/>
      <c r="L1584" s="83">
        <f t="shared" si="269"/>
        <v>0</v>
      </c>
      <c r="M1584" s="82" t="str">
        <f t="shared" si="270"/>
        <v/>
      </c>
      <c r="N1584">
        <f t="shared" si="271"/>
        <v>0</v>
      </c>
      <c r="O1584">
        <f t="shared" si="272"/>
        <v>0</v>
      </c>
      <c r="Q1584" t="e">
        <f t="shared" si="273"/>
        <v>#DIV/0!</v>
      </c>
      <c r="R1584" s="80" t="e">
        <f t="shared" si="274"/>
        <v>#DIV/0!</v>
      </c>
      <c r="S1584">
        <f t="shared" si="275"/>
        <v>0</v>
      </c>
    </row>
    <row r="1585" spans="2:21" x14ac:dyDescent="0.25">
      <c r="B1585" s="84">
        <f t="shared" si="265"/>
        <v>0</v>
      </c>
      <c r="D1585" t="e">
        <f t="shared" si="266"/>
        <v>#N/A</v>
      </c>
      <c r="E1585" s="85"/>
      <c r="F1585"/>
      <c r="I1585" s="84" t="e">
        <f t="shared" si="267"/>
        <v>#DIV/0!</v>
      </c>
      <c r="J1585" s="84" t="str">
        <f t="shared" si="268"/>
        <v>NONE</v>
      </c>
      <c r="K1585" s="84"/>
      <c r="L1585" s="83">
        <f t="shared" si="269"/>
        <v>0</v>
      </c>
      <c r="M1585" s="82" t="str">
        <f t="shared" si="270"/>
        <v/>
      </c>
      <c r="N1585">
        <f t="shared" si="271"/>
        <v>0</v>
      </c>
      <c r="O1585">
        <f t="shared" si="272"/>
        <v>0</v>
      </c>
      <c r="Q1585" t="e">
        <f t="shared" si="273"/>
        <v>#DIV/0!</v>
      </c>
      <c r="R1585" s="80" t="e">
        <f t="shared" si="274"/>
        <v>#DIV/0!</v>
      </c>
      <c r="S1585">
        <f t="shared" si="275"/>
        <v>0</v>
      </c>
      <c r="U1585">
        <f>IF(J1585="CHECK",1,0)</f>
        <v>0</v>
      </c>
    </row>
    <row r="1586" spans="2:21" x14ac:dyDescent="0.25">
      <c r="B1586" s="84">
        <f t="shared" si="265"/>
        <v>0</v>
      </c>
      <c r="D1586" t="e">
        <f t="shared" si="266"/>
        <v>#N/A</v>
      </c>
      <c r="E1586" s="85"/>
      <c r="F1586"/>
      <c r="I1586" s="84" t="e">
        <f t="shared" si="267"/>
        <v>#DIV/0!</v>
      </c>
      <c r="J1586" s="84" t="str">
        <f t="shared" si="268"/>
        <v>NONE</v>
      </c>
      <c r="K1586" s="84"/>
      <c r="L1586" s="83">
        <f t="shared" si="269"/>
        <v>0</v>
      </c>
      <c r="M1586" s="82" t="str">
        <f t="shared" si="270"/>
        <v/>
      </c>
      <c r="N1586">
        <f t="shared" si="271"/>
        <v>0</v>
      </c>
      <c r="O1586">
        <f t="shared" si="272"/>
        <v>0</v>
      </c>
      <c r="Q1586" t="e">
        <f t="shared" si="273"/>
        <v>#DIV/0!</v>
      </c>
      <c r="R1586" s="80" t="e">
        <f t="shared" si="274"/>
        <v>#DIV/0!</v>
      </c>
      <c r="S1586">
        <f t="shared" si="275"/>
        <v>0</v>
      </c>
      <c r="U1586">
        <f>IF(J1586="CHECK",1,0)</f>
        <v>0</v>
      </c>
    </row>
    <row r="1587" spans="2:21" x14ac:dyDescent="0.25">
      <c r="B1587" s="84">
        <f t="shared" si="265"/>
        <v>0</v>
      </c>
      <c r="D1587" t="e">
        <f t="shared" si="266"/>
        <v>#N/A</v>
      </c>
      <c r="E1587" s="85"/>
      <c r="F1587"/>
      <c r="I1587" s="84" t="e">
        <f t="shared" si="267"/>
        <v>#DIV/0!</v>
      </c>
      <c r="J1587" s="84" t="str">
        <f t="shared" si="268"/>
        <v>NONE</v>
      </c>
      <c r="K1587" s="84"/>
      <c r="L1587" s="83">
        <f t="shared" si="269"/>
        <v>0</v>
      </c>
      <c r="M1587" s="82" t="str">
        <f t="shared" si="270"/>
        <v/>
      </c>
      <c r="N1587">
        <f t="shared" si="271"/>
        <v>0</v>
      </c>
      <c r="O1587">
        <f t="shared" si="272"/>
        <v>0</v>
      </c>
      <c r="Q1587" t="e">
        <f t="shared" si="273"/>
        <v>#DIV/0!</v>
      </c>
      <c r="R1587" s="80" t="e">
        <f t="shared" si="274"/>
        <v>#DIV/0!</v>
      </c>
      <c r="S1587">
        <f t="shared" si="275"/>
        <v>0</v>
      </c>
      <c r="U1587">
        <f>IF(J1587="CHECK",1,0)</f>
        <v>0</v>
      </c>
    </row>
    <row r="1588" spans="2:21" x14ac:dyDescent="0.25">
      <c r="B1588" s="84">
        <f t="shared" si="265"/>
        <v>0</v>
      </c>
      <c r="D1588" t="e">
        <f t="shared" si="266"/>
        <v>#N/A</v>
      </c>
      <c r="E1588" s="85"/>
      <c r="F1588"/>
      <c r="I1588" s="84" t="e">
        <f t="shared" si="267"/>
        <v>#DIV/0!</v>
      </c>
      <c r="J1588" s="84" t="str">
        <f t="shared" si="268"/>
        <v>NONE</v>
      </c>
      <c r="K1588" s="84"/>
      <c r="L1588" s="83">
        <f t="shared" si="269"/>
        <v>0</v>
      </c>
      <c r="M1588" s="82" t="str">
        <f t="shared" si="270"/>
        <v/>
      </c>
      <c r="N1588">
        <f t="shared" si="271"/>
        <v>0</v>
      </c>
      <c r="O1588">
        <f t="shared" si="272"/>
        <v>0</v>
      </c>
      <c r="Q1588" t="e">
        <f t="shared" si="273"/>
        <v>#DIV/0!</v>
      </c>
      <c r="R1588" s="80" t="e">
        <f t="shared" si="274"/>
        <v>#DIV/0!</v>
      </c>
      <c r="S1588">
        <f t="shared" si="275"/>
        <v>0</v>
      </c>
      <c r="U1588">
        <f>IF(J1588="CHECK",1,0)</f>
        <v>0</v>
      </c>
    </row>
    <row r="1589" spans="2:21" x14ac:dyDescent="0.25">
      <c r="B1589" s="84">
        <f t="shared" si="265"/>
        <v>0</v>
      </c>
      <c r="D1589" t="e">
        <f t="shared" si="266"/>
        <v>#N/A</v>
      </c>
      <c r="E1589" s="85"/>
      <c r="F1589"/>
      <c r="I1589" s="84" t="e">
        <f t="shared" si="267"/>
        <v>#DIV/0!</v>
      </c>
      <c r="J1589" s="84" t="str">
        <f t="shared" si="268"/>
        <v>NONE</v>
      </c>
      <c r="K1589" s="84"/>
      <c r="L1589" s="83">
        <f t="shared" si="269"/>
        <v>0</v>
      </c>
      <c r="M1589" s="82" t="str">
        <f t="shared" si="270"/>
        <v/>
      </c>
      <c r="N1589">
        <f t="shared" si="271"/>
        <v>0</v>
      </c>
      <c r="O1589">
        <f t="shared" si="272"/>
        <v>0</v>
      </c>
      <c r="Q1589" t="e">
        <f t="shared" si="273"/>
        <v>#DIV/0!</v>
      </c>
      <c r="R1589" s="80" t="e">
        <f t="shared" si="274"/>
        <v>#DIV/0!</v>
      </c>
      <c r="S1589">
        <f t="shared" si="275"/>
        <v>0</v>
      </c>
    </row>
    <row r="1590" spans="2:21" x14ac:dyDescent="0.25">
      <c r="B1590" s="84">
        <f t="shared" si="265"/>
        <v>0</v>
      </c>
      <c r="D1590" t="e">
        <f t="shared" si="266"/>
        <v>#N/A</v>
      </c>
      <c r="E1590" s="85"/>
      <c r="F1590"/>
      <c r="I1590" s="84" t="e">
        <f t="shared" si="267"/>
        <v>#DIV/0!</v>
      </c>
      <c r="J1590" s="84" t="str">
        <f t="shared" si="268"/>
        <v>NONE</v>
      </c>
      <c r="K1590" s="84"/>
      <c r="L1590" s="83">
        <f t="shared" si="269"/>
        <v>0</v>
      </c>
      <c r="M1590" s="82" t="str">
        <f t="shared" si="270"/>
        <v/>
      </c>
      <c r="N1590">
        <f t="shared" si="271"/>
        <v>0</v>
      </c>
      <c r="O1590">
        <f t="shared" si="272"/>
        <v>0</v>
      </c>
      <c r="Q1590" t="e">
        <f t="shared" si="273"/>
        <v>#DIV/0!</v>
      </c>
      <c r="R1590" s="80" t="e">
        <f t="shared" si="274"/>
        <v>#DIV/0!</v>
      </c>
      <c r="S1590">
        <f t="shared" si="275"/>
        <v>0</v>
      </c>
    </row>
    <row r="1591" spans="2:21" x14ac:dyDescent="0.25">
      <c r="B1591" s="84">
        <f t="shared" si="265"/>
        <v>0</v>
      </c>
      <c r="D1591" t="e">
        <f t="shared" si="266"/>
        <v>#N/A</v>
      </c>
      <c r="E1591" s="85"/>
      <c r="F1591"/>
      <c r="I1591" s="84" t="e">
        <f t="shared" si="267"/>
        <v>#DIV/0!</v>
      </c>
      <c r="J1591" s="84" t="str">
        <f t="shared" si="268"/>
        <v>NONE</v>
      </c>
      <c r="K1591" s="84"/>
      <c r="L1591" s="83">
        <f t="shared" si="269"/>
        <v>0</v>
      </c>
      <c r="M1591" s="82" t="str">
        <f t="shared" si="270"/>
        <v/>
      </c>
      <c r="N1591">
        <f t="shared" si="271"/>
        <v>0</v>
      </c>
      <c r="O1591">
        <f t="shared" si="272"/>
        <v>0</v>
      </c>
      <c r="Q1591" t="e">
        <f t="shared" si="273"/>
        <v>#DIV/0!</v>
      </c>
      <c r="R1591" s="80" t="e">
        <f t="shared" si="274"/>
        <v>#DIV/0!</v>
      </c>
      <c r="S1591">
        <f t="shared" si="275"/>
        <v>0</v>
      </c>
      <c r="U1591">
        <f>IF(J1591="CHECK",1,0)</f>
        <v>0</v>
      </c>
    </row>
    <row r="1592" spans="2:21" x14ac:dyDescent="0.25">
      <c r="B1592" s="84">
        <f t="shared" si="265"/>
        <v>0</v>
      </c>
      <c r="D1592" t="e">
        <f t="shared" si="266"/>
        <v>#N/A</v>
      </c>
      <c r="E1592" s="85"/>
      <c r="F1592"/>
      <c r="I1592" s="84" t="e">
        <f t="shared" si="267"/>
        <v>#DIV/0!</v>
      </c>
      <c r="J1592" s="84" t="str">
        <f t="shared" si="268"/>
        <v>NONE</v>
      </c>
      <c r="K1592" s="84"/>
      <c r="L1592" s="83">
        <f t="shared" si="269"/>
        <v>0</v>
      </c>
      <c r="M1592" s="82" t="str">
        <f t="shared" si="270"/>
        <v/>
      </c>
      <c r="N1592">
        <f t="shared" si="271"/>
        <v>0</v>
      </c>
      <c r="O1592">
        <f t="shared" si="272"/>
        <v>0</v>
      </c>
      <c r="Q1592" t="e">
        <f t="shared" si="273"/>
        <v>#DIV/0!</v>
      </c>
      <c r="R1592" s="80" t="e">
        <f t="shared" si="274"/>
        <v>#DIV/0!</v>
      </c>
      <c r="S1592">
        <f t="shared" si="275"/>
        <v>0</v>
      </c>
    </row>
    <row r="1593" spans="2:21" x14ac:dyDescent="0.25">
      <c r="B1593" s="84">
        <f t="shared" si="265"/>
        <v>0</v>
      </c>
      <c r="D1593" t="e">
        <f t="shared" si="266"/>
        <v>#N/A</v>
      </c>
      <c r="E1593" s="85"/>
      <c r="F1593"/>
      <c r="I1593" s="84" t="e">
        <f t="shared" si="267"/>
        <v>#DIV/0!</v>
      </c>
      <c r="J1593" s="84" t="str">
        <f t="shared" si="268"/>
        <v>NONE</v>
      </c>
      <c r="K1593" s="84"/>
      <c r="L1593" s="83">
        <f t="shared" si="269"/>
        <v>0</v>
      </c>
      <c r="M1593" s="82" t="str">
        <f t="shared" si="270"/>
        <v/>
      </c>
      <c r="N1593">
        <f t="shared" si="271"/>
        <v>0</v>
      </c>
      <c r="O1593">
        <f t="shared" si="272"/>
        <v>0</v>
      </c>
      <c r="Q1593" t="e">
        <f t="shared" si="273"/>
        <v>#DIV/0!</v>
      </c>
      <c r="R1593" s="80" t="e">
        <f t="shared" si="274"/>
        <v>#DIV/0!</v>
      </c>
      <c r="S1593">
        <f t="shared" si="275"/>
        <v>0</v>
      </c>
    </row>
    <row r="1594" spans="2:21" x14ac:dyDescent="0.25">
      <c r="B1594" s="84">
        <f t="shared" si="265"/>
        <v>0</v>
      </c>
      <c r="D1594" t="e">
        <f t="shared" si="266"/>
        <v>#N/A</v>
      </c>
      <c r="E1594" s="85"/>
      <c r="F1594"/>
      <c r="I1594" s="84" t="e">
        <f t="shared" si="267"/>
        <v>#DIV/0!</v>
      </c>
      <c r="J1594" s="84" t="str">
        <f t="shared" si="268"/>
        <v>NONE</v>
      </c>
      <c r="K1594" s="84"/>
      <c r="L1594" s="83">
        <f t="shared" si="269"/>
        <v>0</v>
      </c>
      <c r="M1594" s="82" t="str">
        <f t="shared" si="270"/>
        <v/>
      </c>
      <c r="N1594">
        <f t="shared" si="271"/>
        <v>0</v>
      </c>
      <c r="O1594">
        <f t="shared" si="272"/>
        <v>0</v>
      </c>
      <c r="Q1594" t="e">
        <f t="shared" si="273"/>
        <v>#DIV/0!</v>
      </c>
      <c r="R1594" s="80" t="e">
        <f t="shared" si="274"/>
        <v>#DIV/0!</v>
      </c>
      <c r="S1594">
        <f t="shared" si="275"/>
        <v>0</v>
      </c>
    </row>
    <row r="1595" spans="2:21" x14ac:dyDescent="0.25">
      <c r="B1595" s="84">
        <f t="shared" si="265"/>
        <v>0</v>
      </c>
      <c r="D1595" t="e">
        <f t="shared" si="266"/>
        <v>#N/A</v>
      </c>
      <c r="E1595" s="85"/>
      <c r="F1595"/>
      <c r="I1595" s="84" t="e">
        <f t="shared" si="267"/>
        <v>#DIV/0!</v>
      </c>
      <c r="J1595" s="84" t="str">
        <f t="shared" si="268"/>
        <v>NONE</v>
      </c>
      <c r="K1595" s="84"/>
      <c r="L1595" s="83">
        <f t="shared" si="269"/>
        <v>0</v>
      </c>
      <c r="M1595" s="82" t="str">
        <f t="shared" si="270"/>
        <v/>
      </c>
      <c r="N1595">
        <f t="shared" si="271"/>
        <v>0</v>
      </c>
      <c r="O1595">
        <f t="shared" si="272"/>
        <v>0</v>
      </c>
      <c r="Q1595" t="e">
        <f t="shared" si="273"/>
        <v>#DIV/0!</v>
      </c>
      <c r="R1595" s="80" t="e">
        <f t="shared" si="274"/>
        <v>#DIV/0!</v>
      </c>
      <c r="S1595">
        <f t="shared" si="275"/>
        <v>0</v>
      </c>
    </row>
    <row r="1596" spans="2:21" x14ac:dyDescent="0.25">
      <c r="B1596" s="84">
        <f t="shared" si="265"/>
        <v>0</v>
      </c>
      <c r="D1596" t="e">
        <f t="shared" si="266"/>
        <v>#N/A</v>
      </c>
      <c r="E1596" s="85"/>
      <c r="F1596"/>
      <c r="I1596" s="84" t="e">
        <f t="shared" si="267"/>
        <v>#DIV/0!</v>
      </c>
      <c r="J1596" s="84" t="str">
        <f t="shared" si="268"/>
        <v>NONE</v>
      </c>
      <c r="K1596" s="84"/>
      <c r="L1596" s="83">
        <f t="shared" si="269"/>
        <v>0</v>
      </c>
      <c r="M1596" s="82" t="str">
        <f t="shared" si="270"/>
        <v/>
      </c>
      <c r="N1596">
        <f t="shared" si="271"/>
        <v>0</v>
      </c>
      <c r="O1596">
        <f t="shared" si="272"/>
        <v>0</v>
      </c>
      <c r="Q1596" t="e">
        <f t="shared" si="273"/>
        <v>#DIV/0!</v>
      </c>
      <c r="R1596" s="80" t="e">
        <f t="shared" si="274"/>
        <v>#DIV/0!</v>
      </c>
      <c r="S1596">
        <f t="shared" si="275"/>
        <v>0</v>
      </c>
    </row>
    <row r="1597" spans="2:21" x14ac:dyDescent="0.25">
      <c r="B1597" s="84">
        <f t="shared" si="265"/>
        <v>0</v>
      </c>
      <c r="D1597" t="e">
        <f t="shared" si="266"/>
        <v>#N/A</v>
      </c>
      <c r="E1597" s="85"/>
      <c r="F1597"/>
      <c r="I1597" s="84" t="e">
        <f t="shared" si="267"/>
        <v>#DIV/0!</v>
      </c>
      <c r="J1597" s="84" t="str">
        <f t="shared" si="268"/>
        <v>NONE</v>
      </c>
      <c r="K1597" s="84"/>
      <c r="L1597" s="83">
        <f t="shared" si="269"/>
        <v>0</v>
      </c>
      <c r="M1597" s="82" t="str">
        <f t="shared" si="270"/>
        <v/>
      </c>
      <c r="N1597">
        <f t="shared" si="271"/>
        <v>0</v>
      </c>
      <c r="O1597">
        <f t="shared" si="272"/>
        <v>0</v>
      </c>
      <c r="Q1597" t="e">
        <f t="shared" si="273"/>
        <v>#DIV/0!</v>
      </c>
      <c r="R1597" s="80" t="e">
        <f t="shared" si="274"/>
        <v>#DIV/0!</v>
      </c>
      <c r="S1597">
        <f t="shared" si="275"/>
        <v>0</v>
      </c>
    </row>
    <row r="1598" spans="2:21" x14ac:dyDescent="0.25">
      <c r="B1598" s="84">
        <f t="shared" si="265"/>
        <v>0</v>
      </c>
      <c r="D1598" t="e">
        <f t="shared" si="266"/>
        <v>#N/A</v>
      </c>
      <c r="E1598" s="85"/>
      <c r="F1598"/>
      <c r="I1598" s="84" t="e">
        <f t="shared" si="267"/>
        <v>#DIV/0!</v>
      </c>
      <c r="J1598" s="84" t="str">
        <f t="shared" si="268"/>
        <v>NONE</v>
      </c>
      <c r="K1598" s="84"/>
      <c r="L1598" s="83">
        <f t="shared" si="269"/>
        <v>0</v>
      </c>
      <c r="M1598" s="82" t="str">
        <f t="shared" si="270"/>
        <v/>
      </c>
      <c r="N1598">
        <f t="shared" si="271"/>
        <v>0</v>
      </c>
      <c r="O1598">
        <f t="shared" si="272"/>
        <v>0</v>
      </c>
      <c r="Q1598" t="e">
        <f t="shared" si="273"/>
        <v>#DIV/0!</v>
      </c>
      <c r="R1598" s="80" t="e">
        <f t="shared" si="274"/>
        <v>#DIV/0!</v>
      </c>
      <c r="S1598">
        <f t="shared" si="275"/>
        <v>0</v>
      </c>
    </row>
    <row r="1599" spans="2:21" x14ac:dyDescent="0.25">
      <c r="B1599" s="84">
        <f t="shared" si="265"/>
        <v>0</v>
      </c>
      <c r="D1599" t="e">
        <f t="shared" si="266"/>
        <v>#N/A</v>
      </c>
      <c r="E1599" s="85"/>
      <c r="F1599"/>
      <c r="I1599" s="84" t="e">
        <f t="shared" si="267"/>
        <v>#DIV/0!</v>
      </c>
      <c r="J1599" s="84" t="str">
        <f t="shared" si="268"/>
        <v>NONE</v>
      </c>
      <c r="K1599" s="84"/>
      <c r="L1599" s="83">
        <f t="shared" si="269"/>
        <v>0</v>
      </c>
      <c r="M1599" s="82" t="str">
        <f t="shared" si="270"/>
        <v/>
      </c>
      <c r="N1599">
        <f t="shared" si="271"/>
        <v>0</v>
      </c>
      <c r="O1599">
        <f t="shared" si="272"/>
        <v>0</v>
      </c>
      <c r="Q1599" t="e">
        <f t="shared" si="273"/>
        <v>#DIV/0!</v>
      </c>
      <c r="R1599" s="80" t="e">
        <f t="shared" si="274"/>
        <v>#DIV/0!</v>
      </c>
      <c r="S1599">
        <f t="shared" si="275"/>
        <v>0</v>
      </c>
      <c r="U1599">
        <f>IF(J1599="CHECK",1,0)</f>
        <v>0</v>
      </c>
    </row>
    <row r="1600" spans="2:21" x14ac:dyDescent="0.25">
      <c r="B1600" s="84">
        <f t="shared" si="265"/>
        <v>0</v>
      </c>
      <c r="D1600" t="e">
        <f t="shared" si="266"/>
        <v>#N/A</v>
      </c>
      <c r="E1600" s="85"/>
      <c r="F1600"/>
      <c r="I1600" s="84" t="e">
        <f t="shared" si="267"/>
        <v>#DIV/0!</v>
      </c>
      <c r="J1600" s="84" t="str">
        <f t="shared" si="268"/>
        <v>NONE</v>
      </c>
      <c r="K1600" s="84"/>
      <c r="L1600" s="83">
        <f t="shared" si="269"/>
        <v>0</v>
      </c>
      <c r="M1600" s="82" t="str">
        <f t="shared" si="270"/>
        <v/>
      </c>
      <c r="N1600">
        <f t="shared" si="271"/>
        <v>0</v>
      </c>
      <c r="O1600">
        <f t="shared" si="272"/>
        <v>0</v>
      </c>
      <c r="Q1600" t="e">
        <f t="shared" si="273"/>
        <v>#DIV/0!</v>
      </c>
      <c r="R1600" s="80" t="e">
        <f t="shared" si="274"/>
        <v>#DIV/0!</v>
      </c>
      <c r="S1600">
        <f t="shared" si="275"/>
        <v>0</v>
      </c>
    </row>
    <row r="1601" spans="2:21" x14ac:dyDescent="0.25">
      <c r="B1601" s="84">
        <f t="shared" si="265"/>
        <v>0</v>
      </c>
      <c r="D1601" t="e">
        <f t="shared" si="266"/>
        <v>#N/A</v>
      </c>
      <c r="E1601" s="85"/>
      <c r="F1601"/>
      <c r="I1601" s="84" t="e">
        <f t="shared" si="267"/>
        <v>#DIV/0!</v>
      </c>
      <c r="J1601" s="84" t="str">
        <f t="shared" si="268"/>
        <v>NONE</v>
      </c>
      <c r="K1601" s="84"/>
      <c r="L1601" s="83">
        <f t="shared" si="269"/>
        <v>0</v>
      </c>
      <c r="M1601" s="82" t="str">
        <f t="shared" si="270"/>
        <v/>
      </c>
      <c r="N1601">
        <f t="shared" si="271"/>
        <v>0</v>
      </c>
      <c r="O1601">
        <f t="shared" si="272"/>
        <v>0</v>
      </c>
      <c r="Q1601" t="e">
        <f t="shared" si="273"/>
        <v>#DIV/0!</v>
      </c>
      <c r="R1601" s="80" t="e">
        <f t="shared" si="274"/>
        <v>#DIV/0!</v>
      </c>
      <c r="S1601">
        <f t="shared" si="275"/>
        <v>0</v>
      </c>
    </row>
    <row r="1602" spans="2:21" x14ac:dyDescent="0.25">
      <c r="B1602" s="84">
        <f t="shared" si="265"/>
        <v>0</v>
      </c>
      <c r="D1602" t="e">
        <f t="shared" si="266"/>
        <v>#N/A</v>
      </c>
      <c r="E1602" s="85"/>
      <c r="F1602"/>
      <c r="I1602" s="84" t="e">
        <f t="shared" si="267"/>
        <v>#DIV/0!</v>
      </c>
      <c r="J1602" s="84" t="str">
        <f t="shared" si="268"/>
        <v>NONE</v>
      </c>
      <c r="K1602" s="84"/>
      <c r="L1602" s="83">
        <f t="shared" si="269"/>
        <v>0</v>
      </c>
      <c r="M1602" s="82" t="str">
        <f t="shared" si="270"/>
        <v/>
      </c>
      <c r="N1602">
        <f t="shared" si="271"/>
        <v>0</v>
      </c>
      <c r="O1602">
        <f t="shared" si="272"/>
        <v>0</v>
      </c>
      <c r="Q1602" t="e">
        <f t="shared" si="273"/>
        <v>#DIV/0!</v>
      </c>
      <c r="R1602" s="80" t="e">
        <f t="shared" si="274"/>
        <v>#DIV/0!</v>
      </c>
      <c r="S1602">
        <f t="shared" si="275"/>
        <v>0</v>
      </c>
    </row>
    <row r="1603" spans="2:21" x14ac:dyDescent="0.25">
      <c r="B1603" s="84">
        <f t="shared" ref="B1603:B1666" si="276">ROUND(L1603,3)</f>
        <v>0</v>
      </c>
      <c r="D1603" t="e">
        <f t="shared" ref="D1603:D1666" si="277">ROUND(IF(F1603=4,IF(C1603&gt;10,(1*$Y$6+2*$Y$7+7*$Y$8+(C1603-10)*$Y$9)/C1603,IF(C1603&gt;3,(1*$Y$6+2*$Y$7+(C1603-3)*$Y$8)/C1603,IF(C1603&gt;1,(1*$Y$6+(C1603-1)*$Y$7)/C1603,$Y$6))),VLOOKUP(F1603,$W$3:$Y$11,3,FALSE)),2)</f>
        <v>#N/A</v>
      </c>
      <c r="E1603" s="85"/>
      <c r="F1603"/>
      <c r="I1603" s="84" t="e">
        <f t="shared" ref="I1603:I1666" si="278">ROUND(H1603/G1603,3)</f>
        <v>#DIV/0!</v>
      </c>
      <c r="J1603" s="84" t="str">
        <f t="shared" ref="J1603:J1666" si="279">IF(C1603=0,"NONE",IF(B1603&gt;C1603,"CHECK",""))</f>
        <v>NONE</v>
      </c>
      <c r="K1603" s="84"/>
      <c r="L1603" s="83">
        <f t="shared" ref="L1603:L1666" si="280">IF(C1603=0,H1603,IF(AND(2&lt;G1603,G1603&lt;15),IF(ABS(G1603-C1603)&gt;2,H1603,IF(I1603=1,I1603*C1603,IF(H1603&lt;C1603,H1603,I1603*C1603))),IF(G1603&lt;2,IF(AND(ABS(G1603-C1603)/G1603&gt;=0.4,ABS(G1603-C1603)&gt;=0.2),H1603,I1603*C1603),IF(ABS(G1603-C1603)/G1603&gt;0.15,H1603,IF(I1603=1,I1603*C1603,IF(H1603&lt;C1603,H1603,I1603*C1603))))))</f>
        <v>0</v>
      </c>
      <c r="M1603" s="82" t="str">
        <f t="shared" ref="M1603:M1666" si="281">IF(LEFT(RIGHT(A1603,6),1)= "9", "PERSONAL PROPERTY", "")</f>
        <v/>
      </c>
      <c r="N1603">
        <f t="shared" ref="N1603:N1666" si="282">IF(B1603&gt;C1603,1,0)</f>
        <v>0</v>
      </c>
      <c r="O1603">
        <f t="shared" ref="O1603:O1666" si="283">ABS(B1603-H1603)</f>
        <v>0</v>
      </c>
      <c r="Q1603" t="e">
        <f t="shared" ref="Q1603:Q1666" si="284">IF(ABS(C1603-G1603)/G1603&gt;0.1,1,0)</f>
        <v>#DIV/0!</v>
      </c>
      <c r="R1603" s="80" t="e">
        <f t="shared" ref="R1603:R1666" si="285">ABS(C1603-G1603)/G1603</f>
        <v>#DIV/0!</v>
      </c>
      <c r="S1603">
        <f t="shared" ref="S1603:S1666" si="286">ABS(C1603-G1603)</f>
        <v>0</v>
      </c>
      <c r="U1603">
        <f>IF(J1603="CHECK",1,0)</f>
        <v>0</v>
      </c>
    </row>
    <row r="1604" spans="2:21" x14ac:dyDescent="0.25">
      <c r="B1604" s="84">
        <f t="shared" si="276"/>
        <v>0</v>
      </c>
      <c r="D1604" t="e">
        <f t="shared" si="277"/>
        <v>#N/A</v>
      </c>
      <c r="E1604" s="85"/>
      <c r="F1604"/>
      <c r="I1604" s="84" t="e">
        <f t="shared" si="278"/>
        <v>#DIV/0!</v>
      </c>
      <c r="J1604" s="84" t="str">
        <f t="shared" si="279"/>
        <v>NONE</v>
      </c>
      <c r="K1604" s="84"/>
      <c r="L1604" s="83">
        <f t="shared" si="280"/>
        <v>0</v>
      </c>
      <c r="M1604" s="82" t="str">
        <f t="shared" si="281"/>
        <v/>
      </c>
      <c r="N1604">
        <f t="shared" si="282"/>
        <v>0</v>
      </c>
      <c r="O1604">
        <f t="shared" si="283"/>
        <v>0</v>
      </c>
      <c r="Q1604" t="e">
        <f t="shared" si="284"/>
        <v>#DIV/0!</v>
      </c>
      <c r="R1604" s="80" t="e">
        <f t="shared" si="285"/>
        <v>#DIV/0!</v>
      </c>
      <c r="S1604">
        <f t="shared" si="286"/>
        <v>0</v>
      </c>
      <c r="U1604">
        <f>IF(J1604="CHECK",1,0)</f>
        <v>0</v>
      </c>
    </row>
    <row r="1605" spans="2:21" x14ac:dyDescent="0.25">
      <c r="B1605" s="84">
        <f t="shared" si="276"/>
        <v>0</v>
      </c>
      <c r="D1605" t="e">
        <f t="shared" si="277"/>
        <v>#N/A</v>
      </c>
      <c r="E1605" s="85"/>
      <c r="F1605"/>
      <c r="I1605" s="84" t="e">
        <f t="shared" si="278"/>
        <v>#DIV/0!</v>
      </c>
      <c r="J1605" s="84" t="str">
        <f t="shared" si="279"/>
        <v>NONE</v>
      </c>
      <c r="K1605" s="84"/>
      <c r="L1605" s="83">
        <f t="shared" si="280"/>
        <v>0</v>
      </c>
      <c r="M1605" s="82" t="str">
        <f t="shared" si="281"/>
        <v/>
      </c>
      <c r="N1605">
        <f t="shared" si="282"/>
        <v>0</v>
      </c>
      <c r="O1605">
        <f t="shared" si="283"/>
        <v>0</v>
      </c>
      <c r="Q1605" t="e">
        <f t="shared" si="284"/>
        <v>#DIV/0!</v>
      </c>
      <c r="R1605" s="80" t="e">
        <f t="shared" si="285"/>
        <v>#DIV/0!</v>
      </c>
      <c r="S1605">
        <f t="shared" si="286"/>
        <v>0</v>
      </c>
    </row>
    <row r="1606" spans="2:21" x14ac:dyDescent="0.25">
      <c r="B1606" s="84">
        <f t="shared" si="276"/>
        <v>0</v>
      </c>
      <c r="D1606" t="e">
        <f t="shared" si="277"/>
        <v>#N/A</v>
      </c>
      <c r="E1606" s="85"/>
      <c r="F1606"/>
      <c r="I1606" s="84" t="e">
        <f t="shared" si="278"/>
        <v>#DIV/0!</v>
      </c>
      <c r="J1606" s="84" t="str">
        <f t="shared" si="279"/>
        <v>NONE</v>
      </c>
      <c r="K1606" s="84"/>
      <c r="L1606" s="83">
        <f t="shared" si="280"/>
        <v>0</v>
      </c>
      <c r="M1606" s="82" t="str">
        <f t="shared" si="281"/>
        <v/>
      </c>
      <c r="N1606">
        <f t="shared" si="282"/>
        <v>0</v>
      </c>
      <c r="O1606">
        <f t="shared" si="283"/>
        <v>0</v>
      </c>
      <c r="Q1606" t="e">
        <f t="shared" si="284"/>
        <v>#DIV/0!</v>
      </c>
      <c r="R1606" s="80" t="e">
        <f t="shared" si="285"/>
        <v>#DIV/0!</v>
      </c>
      <c r="S1606">
        <f t="shared" si="286"/>
        <v>0</v>
      </c>
    </row>
    <row r="1607" spans="2:21" x14ac:dyDescent="0.25">
      <c r="B1607" s="84">
        <f t="shared" si="276"/>
        <v>0</v>
      </c>
      <c r="D1607" t="e">
        <f t="shared" si="277"/>
        <v>#N/A</v>
      </c>
      <c r="E1607" s="85"/>
      <c r="F1607"/>
      <c r="I1607" s="84" t="e">
        <f t="shared" si="278"/>
        <v>#DIV/0!</v>
      </c>
      <c r="J1607" s="84" t="str">
        <f t="shared" si="279"/>
        <v>NONE</v>
      </c>
      <c r="K1607" s="84"/>
      <c r="L1607" s="83">
        <f t="shared" si="280"/>
        <v>0</v>
      </c>
      <c r="M1607" s="82" t="str">
        <f t="shared" si="281"/>
        <v/>
      </c>
      <c r="N1607">
        <f t="shared" si="282"/>
        <v>0</v>
      </c>
      <c r="O1607">
        <f t="shared" si="283"/>
        <v>0</v>
      </c>
      <c r="Q1607" t="e">
        <f t="shared" si="284"/>
        <v>#DIV/0!</v>
      </c>
      <c r="R1607" s="80" t="e">
        <f t="shared" si="285"/>
        <v>#DIV/0!</v>
      </c>
      <c r="S1607">
        <f t="shared" si="286"/>
        <v>0</v>
      </c>
      <c r="U1607">
        <f>IF(J1607="CHECK",1,0)</f>
        <v>0</v>
      </c>
    </row>
    <row r="1608" spans="2:21" x14ac:dyDescent="0.25">
      <c r="B1608" s="84">
        <f t="shared" si="276"/>
        <v>0</v>
      </c>
      <c r="D1608" t="e">
        <f t="shared" si="277"/>
        <v>#N/A</v>
      </c>
      <c r="E1608" s="85"/>
      <c r="F1608"/>
      <c r="I1608" s="84" t="e">
        <f t="shared" si="278"/>
        <v>#DIV/0!</v>
      </c>
      <c r="J1608" s="84" t="str">
        <f t="shared" si="279"/>
        <v>NONE</v>
      </c>
      <c r="K1608" s="84"/>
      <c r="L1608" s="83">
        <f t="shared" si="280"/>
        <v>0</v>
      </c>
      <c r="M1608" s="82" t="str">
        <f t="shared" si="281"/>
        <v/>
      </c>
      <c r="N1608">
        <f t="shared" si="282"/>
        <v>0</v>
      </c>
      <c r="O1608">
        <f t="shared" si="283"/>
        <v>0</v>
      </c>
      <c r="Q1608" t="e">
        <f t="shared" si="284"/>
        <v>#DIV/0!</v>
      </c>
      <c r="R1608" s="80" t="e">
        <f t="shared" si="285"/>
        <v>#DIV/0!</v>
      </c>
      <c r="S1608">
        <f t="shared" si="286"/>
        <v>0</v>
      </c>
      <c r="U1608">
        <f>IF(J1608="CHECK",1,0)</f>
        <v>0</v>
      </c>
    </row>
    <row r="1609" spans="2:21" x14ac:dyDescent="0.25">
      <c r="B1609" s="84">
        <f t="shared" si="276"/>
        <v>0</v>
      </c>
      <c r="D1609" t="e">
        <f t="shared" si="277"/>
        <v>#N/A</v>
      </c>
      <c r="E1609" s="85"/>
      <c r="F1609"/>
      <c r="I1609" s="84" t="e">
        <f t="shared" si="278"/>
        <v>#DIV/0!</v>
      </c>
      <c r="J1609" s="84" t="str">
        <f t="shared" si="279"/>
        <v>NONE</v>
      </c>
      <c r="K1609" s="84"/>
      <c r="L1609" s="83">
        <f t="shared" si="280"/>
        <v>0</v>
      </c>
      <c r="M1609" s="82" t="str">
        <f t="shared" si="281"/>
        <v/>
      </c>
      <c r="N1609">
        <f t="shared" si="282"/>
        <v>0</v>
      </c>
      <c r="O1609">
        <f t="shared" si="283"/>
        <v>0</v>
      </c>
      <c r="Q1609" t="e">
        <f t="shared" si="284"/>
        <v>#DIV/0!</v>
      </c>
      <c r="R1609" s="80" t="e">
        <f t="shared" si="285"/>
        <v>#DIV/0!</v>
      </c>
      <c r="S1609">
        <f t="shared" si="286"/>
        <v>0</v>
      </c>
    </row>
    <row r="1610" spans="2:21" x14ac:dyDescent="0.25">
      <c r="B1610" s="84">
        <f t="shared" si="276"/>
        <v>0</v>
      </c>
      <c r="D1610" t="e">
        <f t="shared" si="277"/>
        <v>#N/A</v>
      </c>
      <c r="E1610" s="85"/>
      <c r="F1610"/>
      <c r="I1610" s="84" t="e">
        <f t="shared" si="278"/>
        <v>#DIV/0!</v>
      </c>
      <c r="J1610" s="84" t="str">
        <f t="shared" si="279"/>
        <v>NONE</v>
      </c>
      <c r="K1610" s="84"/>
      <c r="L1610" s="83">
        <f t="shared" si="280"/>
        <v>0</v>
      </c>
      <c r="M1610" s="82" t="str">
        <f t="shared" si="281"/>
        <v/>
      </c>
      <c r="N1610">
        <f t="shared" si="282"/>
        <v>0</v>
      </c>
      <c r="O1610">
        <f t="shared" si="283"/>
        <v>0</v>
      </c>
      <c r="Q1610" t="e">
        <f t="shared" si="284"/>
        <v>#DIV/0!</v>
      </c>
      <c r="R1610" s="80" t="e">
        <f t="shared" si="285"/>
        <v>#DIV/0!</v>
      </c>
      <c r="S1610">
        <f t="shared" si="286"/>
        <v>0</v>
      </c>
    </row>
    <row r="1611" spans="2:21" x14ac:dyDescent="0.25">
      <c r="B1611" s="84">
        <f t="shared" si="276"/>
        <v>0</v>
      </c>
      <c r="D1611" t="e">
        <f t="shared" si="277"/>
        <v>#N/A</v>
      </c>
      <c r="E1611" s="85"/>
      <c r="F1611"/>
      <c r="I1611" s="84" t="e">
        <f t="shared" si="278"/>
        <v>#DIV/0!</v>
      </c>
      <c r="J1611" s="84" t="str">
        <f t="shared" si="279"/>
        <v>NONE</v>
      </c>
      <c r="K1611" s="84"/>
      <c r="L1611" s="83">
        <f t="shared" si="280"/>
        <v>0</v>
      </c>
      <c r="M1611" s="82" t="str">
        <f t="shared" si="281"/>
        <v/>
      </c>
      <c r="N1611">
        <f t="shared" si="282"/>
        <v>0</v>
      </c>
      <c r="O1611">
        <f t="shared" si="283"/>
        <v>0</v>
      </c>
      <c r="Q1611" t="e">
        <f t="shared" si="284"/>
        <v>#DIV/0!</v>
      </c>
      <c r="R1611" s="80" t="e">
        <f t="shared" si="285"/>
        <v>#DIV/0!</v>
      </c>
      <c r="S1611">
        <f t="shared" si="286"/>
        <v>0</v>
      </c>
    </row>
    <row r="1612" spans="2:21" x14ac:dyDescent="0.25">
      <c r="B1612" s="84">
        <f t="shared" si="276"/>
        <v>0</v>
      </c>
      <c r="D1612" t="e">
        <f t="shared" si="277"/>
        <v>#N/A</v>
      </c>
      <c r="E1612" s="85"/>
      <c r="F1612"/>
      <c r="I1612" s="84" t="e">
        <f t="shared" si="278"/>
        <v>#DIV/0!</v>
      </c>
      <c r="J1612" s="84" t="str">
        <f t="shared" si="279"/>
        <v>NONE</v>
      </c>
      <c r="K1612" s="84"/>
      <c r="L1612" s="83">
        <f t="shared" si="280"/>
        <v>0</v>
      </c>
      <c r="M1612" s="82" t="str">
        <f t="shared" si="281"/>
        <v/>
      </c>
      <c r="N1612">
        <f t="shared" si="282"/>
        <v>0</v>
      </c>
      <c r="O1612">
        <f t="shared" si="283"/>
        <v>0</v>
      </c>
      <c r="Q1612" t="e">
        <f t="shared" si="284"/>
        <v>#DIV/0!</v>
      </c>
      <c r="R1612" s="80" t="e">
        <f t="shared" si="285"/>
        <v>#DIV/0!</v>
      </c>
      <c r="S1612">
        <f t="shared" si="286"/>
        <v>0</v>
      </c>
    </row>
    <row r="1613" spans="2:21" x14ac:dyDescent="0.25">
      <c r="B1613" s="84">
        <f t="shared" si="276"/>
        <v>0</v>
      </c>
      <c r="D1613" t="e">
        <f t="shared" si="277"/>
        <v>#N/A</v>
      </c>
      <c r="E1613" s="85"/>
      <c r="F1613"/>
      <c r="I1613" s="84" t="e">
        <f t="shared" si="278"/>
        <v>#DIV/0!</v>
      </c>
      <c r="J1613" s="84" t="str">
        <f t="shared" si="279"/>
        <v>NONE</v>
      </c>
      <c r="K1613" s="84"/>
      <c r="L1613" s="83">
        <f t="shared" si="280"/>
        <v>0</v>
      </c>
      <c r="M1613" s="82" t="str">
        <f t="shared" si="281"/>
        <v/>
      </c>
      <c r="N1613">
        <f t="shared" si="282"/>
        <v>0</v>
      </c>
      <c r="O1613">
        <f t="shared" si="283"/>
        <v>0</v>
      </c>
      <c r="Q1613" t="e">
        <f t="shared" si="284"/>
        <v>#DIV/0!</v>
      </c>
      <c r="R1613" s="80" t="e">
        <f t="shared" si="285"/>
        <v>#DIV/0!</v>
      </c>
      <c r="S1613">
        <f t="shared" si="286"/>
        <v>0</v>
      </c>
      <c r="U1613">
        <f>IF(J1613="CHECK",1,0)</f>
        <v>0</v>
      </c>
    </row>
    <row r="1614" spans="2:21" x14ac:dyDescent="0.25">
      <c r="B1614" s="84">
        <f t="shared" si="276"/>
        <v>0</v>
      </c>
      <c r="D1614" t="e">
        <f t="shared" si="277"/>
        <v>#N/A</v>
      </c>
      <c r="E1614" s="85"/>
      <c r="F1614"/>
      <c r="I1614" s="84" t="e">
        <f t="shared" si="278"/>
        <v>#DIV/0!</v>
      </c>
      <c r="J1614" s="84" t="str">
        <f t="shared" si="279"/>
        <v>NONE</v>
      </c>
      <c r="K1614" s="84"/>
      <c r="L1614" s="83">
        <f t="shared" si="280"/>
        <v>0</v>
      </c>
      <c r="M1614" s="82" t="str">
        <f t="shared" si="281"/>
        <v/>
      </c>
      <c r="N1614">
        <f t="shared" si="282"/>
        <v>0</v>
      </c>
      <c r="O1614">
        <f t="shared" si="283"/>
        <v>0</v>
      </c>
      <c r="Q1614" t="e">
        <f t="shared" si="284"/>
        <v>#DIV/0!</v>
      </c>
      <c r="R1614" s="80" t="e">
        <f t="shared" si="285"/>
        <v>#DIV/0!</v>
      </c>
      <c r="S1614">
        <f t="shared" si="286"/>
        <v>0</v>
      </c>
    </row>
    <row r="1615" spans="2:21" x14ac:dyDescent="0.25">
      <c r="B1615" s="84">
        <f t="shared" si="276"/>
        <v>0</v>
      </c>
      <c r="D1615" t="e">
        <f t="shared" si="277"/>
        <v>#N/A</v>
      </c>
      <c r="E1615" s="85"/>
      <c r="F1615"/>
      <c r="I1615" s="84" t="e">
        <f t="shared" si="278"/>
        <v>#DIV/0!</v>
      </c>
      <c r="J1615" s="84" t="str">
        <f t="shared" si="279"/>
        <v>NONE</v>
      </c>
      <c r="K1615" s="84"/>
      <c r="L1615" s="83">
        <f t="shared" si="280"/>
        <v>0</v>
      </c>
      <c r="M1615" s="82" t="str">
        <f t="shared" si="281"/>
        <v/>
      </c>
      <c r="N1615">
        <f t="shared" si="282"/>
        <v>0</v>
      </c>
      <c r="O1615">
        <f t="shared" si="283"/>
        <v>0</v>
      </c>
      <c r="Q1615" t="e">
        <f t="shared" si="284"/>
        <v>#DIV/0!</v>
      </c>
      <c r="R1615" s="80" t="e">
        <f t="shared" si="285"/>
        <v>#DIV/0!</v>
      </c>
      <c r="S1615">
        <f t="shared" si="286"/>
        <v>0</v>
      </c>
    </row>
    <row r="1616" spans="2:21" x14ac:dyDescent="0.25">
      <c r="B1616" s="84">
        <f t="shared" si="276"/>
        <v>0</v>
      </c>
      <c r="D1616" t="e">
        <f t="shared" si="277"/>
        <v>#N/A</v>
      </c>
      <c r="E1616" s="85"/>
      <c r="F1616"/>
      <c r="I1616" s="84" t="e">
        <f t="shared" si="278"/>
        <v>#DIV/0!</v>
      </c>
      <c r="J1616" s="84" t="str">
        <f t="shared" si="279"/>
        <v>NONE</v>
      </c>
      <c r="K1616" s="84"/>
      <c r="L1616" s="83">
        <f t="shared" si="280"/>
        <v>0</v>
      </c>
      <c r="M1616" s="82" t="str">
        <f t="shared" si="281"/>
        <v/>
      </c>
      <c r="N1616">
        <f t="shared" si="282"/>
        <v>0</v>
      </c>
      <c r="O1616">
        <f t="shared" si="283"/>
        <v>0</v>
      </c>
      <c r="Q1616" t="e">
        <f t="shared" si="284"/>
        <v>#DIV/0!</v>
      </c>
      <c r="R1616" s="80" t="e">
        <f t="shared" si="285"/>
        <v>#DIV/0!</v>
      </c>
      <c r="S1616">
        <f t="shared" si="286"/>
        <v>0</v>
      </c>
      <c r="U1616">
        <f>IF(J1616="CHECK",1,0)</f>
        <v>0</v>
      </c>
    </row>
    <row r="1617" spans="2:21" x14ac:dyDescent="0.25">
      <c r="B1617" s="84">
        <f t="shared" si="276"/>
        <v>0</v>
      </c>
      <c r="D1617" t="e">
        <f t="shared" si="277"/>
        <v>#N/A</v>
      </c>
      <c r="E1617" s="85"/>
      <c r="F1617"/>
      <c r="I1617" s="84" t="e">
        <f t="shared" si="278"/>
        <v>#DIV/0!</v>
      </c>
      <c r="J1617" s="84" t="str">
        <f t="shared" si="279"/>
        <v>NONE</v>
      </c>
      <c r="K1617" s="84"/>
      <c r="L1617" s="83">
        <f t="shared" si="280"/>
        <v>0</v>
      </c>
      <c r="M1617" s="82" t="str">
        <f t="shared" si="281"/>
        <v/>
      </c>
      <c r="N1617">
        <f t="shared" si="282"/>
        <v>0</v>
      </c>
      <c r="O1617">
        <f t="shared" si="283"/>
        <v>0</v>
      </c>
      <c r="Q1617" t="e">
        <f t="shared" si="284"/>
        <v>#DIV/0!</v>
      </c>
      <c r="R1617" s="80" t="e">
        <f t="shared" si="285"/>
        <v>#DIV/0!</v>
      </c>
      <c r="S1617">
        <f t="shared" si="286"/>
        <v>0</v>
      </c>
      <c r="U1617">
        <f>IF(J1617="CHECK",1,0)</f>
        <v>0</v>
      </c>
    </row>
    <row r="1618" spans="2:21" x14ac:dyDescent="0.25">
      <c r="B1618" s="84">
        <f t="shared" si="276"/>
        <v>0</v>
      </c>
      <c r="D1618" t="e">
        <f t="shared" si="277"/>
        <v>#N/A</v>
      </c>
      <c r="E1618" s="85"/>
      <c r="F1618"/>
      <c r="I1618" s="84" t="e">
        <f t="shared" si="278"/>
        <v>#DIV/0!</v>
      </c>
      <c r="J1618" s="84" t="str">
        <f t="shared" si="279"/>
        <v>NONE</v>
      </c>
      <c r="K1618" s="84"/>
      <c r="L1618" s="83">
        <f t="shared" si="280"/>
        <v>0</v>
      </c>
      <c r="M1618" s="82" t="str">
        <f t="shared" si="281"/>
        <v/>
      </c>
      <c r="N1618">
        <f t="shared" si="282"/>
        <v>0</v>
      </c>
      <c r="O1618">
        <f t="shared" si="283"/>
        <v>0</v>
      </c>
      <c r="Q1618" t="e">
        <f t="shared" si="284"/>
        <v>#DIV/0!</v>
      </c>
      <c r="R1618" s="80" t="e">
        <f t="shared" si="285"/>
        <v>#DIV/0!</v>
      </c>
      <c r="S1618">
        <f t="shared" si="286"/>
        <v>0</v>
      </c>
    </row>
    <row r="1619" spans="2:21" x14ac:dyDescent="0.25">
      <c r="B1619" s="84">
        <f t="shared" si="276"/>
        <v>0</v>
      </c>
      <c r="D1619" t="e">
        <f t="shared" si="277"/>
        <v>#N/A</v>
      </c>
      <c r="E1619" s="85"/>
      <c r="F1619"/>
      <c r="I1619" s="84" t="e">
        <f t="shared" si="278"/>
        <v>#DIV/0!</v>
      </c>
      <c r="J1619" s="84" t="str">
        <f t="shared" si="279"/>
        <v>NONE</v>
      </c>
      <c r="K1619" s="84"/>
      <c r="L1619" s="83">
        <f t="shared" si="280"/>
        <v>0</v>
      </c>
      <c r="M1619" s="82" t="str">
        <f t="shared" si="281"/>
        <v/>
      </c>
      <c r="N1619">
        <f t="shared" si="282"/>
        <v>0</v>
      </c>
      <c r="O1619">
        <f t="shared" si="283"/>
        <v>0</v>
      </c>
      <c r="Q1619" t="e">
        <f t="shared" si="284"/>
        <v>#DIV/0!</v>
      </c>
      <c r="R1619" s="80" t="e">
        <f t="shared" si="285"/>
        <v>#DIV/0!</v>
      </c>
      <c r="S1619">
        <f t="shared" si="286"/>
        <v>0</v>
      </c>
    </row>
    <row r="1620" spans="2:21" x14ac:dyDescent="0.25">
      <c r="B1620" s="84">
        <f t="shared" si="276"/>
        <v>0</v>
      </c>
      <c r="D1620" t="e">
        <f t="shared" si="277"/>
        <v>#N/A</v>
      </c>
      <c r="E1620" s="85"/>
      <c r="F1620"/>
      <c r="I1620" s="84" t="e">
        <f t="shared" si="278"/>
        <v>#DIV/0!</v>
      </c>
      <c r="J1620" s="84" t="str">
        <f t="shared" si="279"/>
        <v>NONE</v>
      </c>
      <c r="K1620" s="84"/>
      <c r="L1620" s="83">
        <f t="shared" si="280"/>
        <v>0</v>
      </c>
      <c r="M1620" s="82" t="str">
        <f t="shared" si="281"/>
        <v/>
      </c>
      <c r="N1620">
        <f t="shared" si="282"/>
        <v>0</v>
      </c>
      <c r="O1620">
        <f t="shared" si="283"/>
        <v>0</v>
      </c>
      <c r="Q1620" t="e">
        <f t="shared" si="284"/>
        <v>#DIV/0!</v>
      </c>
      <c r="R1620" s="80" t="e">
        <f t="shared" si="285"/>
        <v>#DIV/0!</v>
      </c>
      <c r="S1620">
        <f t="shared" si="286"/>
        <v>0</v>
      </c>
      <c r="U1620">
        <f>IF(J1620="CHECK",1,0)</f>
        <v>0</v>
      </c>
    </row>
    <row r="1621" spans="2:21" x14ac:dyDescent="0.25">
      <c r="B1621" s="84">
        <f t="shared" si="276"/>
        <v>0</v>
      </c>
      <c r="D1621" t="e">
        <f t="shared" si="277"/>
        <v>#N/A</v>
      </c>
      <c r="E1621" s="85"/>
      <c r="F1621"/>
      <c r="I1621" s="84" t="e">
        <f t="shared" si="278"/>
        <v>#DIV/0!</v>
      </c>
      <c r="J1621" s="84" t="str">
        <f t="shared" si="279"/>
        <v>NONE</v>
      </c>
      <c r="K1621" s="84"/>
      <c r="L1621" s="83">
        <f t="shared" si="280"/>
        <v>0</v>
      </c>
      <c r="M1621" s="82" t="str">
        <f t="shared" si="281"/>
        <v/>
      </c>
      <c r="N1621">
        <f t="shared" si="282"/>
        <v>0</v>
      </c>
      <c r="O1621">
        <f t="shared" si="283"/>
        <v>0</v>
      </c>
      <c r="Q1621" t="e">
        <f t="shared" si="284"/>
        <v>#DIV/0!</v>
      </c>
      <c r="R1621" s="80" t="e">
        <f t="shared" si="285"/>
        <v>#DIV/0!</v>
      </c>
      <c r="S1621">
        <f t="shared" si="286"/>
        <v>0</v>
      </c>
    </row>
    <row r="1622" spans="2:21" x14ac:dyDescent="0.25">
      <c r="B1622" s="84">
        <f t="shared" si="276"/>
        <v>0</v>
      </c>
      <c r="D1622" t="e">
        <f t="shared" si="277"/>
        <v>#N/A</v>
      </c>
      <c r="E1622" s="85"/>
      <c r="F1622"/>
      <c r="I1622" s="84" t="e">
        <f t="shared" si="278"/>
        <v>#DIV/0!</v>
      </c>
      <c r="J1622" s="84" t="str">
        <f t="shared" si="279"/>
        <v>NONE</v>
      </c>
      <c r="K1622" s="84"/>
      <c r="L1622" s="83">
        <f t="shared" si="280"/>
        <v>0</v>
      </c>
      <c r="M1622" s="82" t="str">
        <f t="shared" si="281"/>
        <v/>
      </c>
      <c r="N1622">
        <f t="shared" si="282"/>
        <v>0</v>
      </c>
      <c r="O1622">
        <f t="shared" si="283"/>
        <v>0</v>
      </c>
      <c r="Q1622" t="e">
        <f t="shared" si="284"/>
        <v>#DIV/0!</v>
      </c>
      <c r="R1622" s="80" t="e">
        <f t="shared" si="285"/>
        <v>#DIV/0!</v>
      </c>
      <c r="S1622">
        <f t="shared" si="286"/>
        <v>0</v>
      </c>
    </row>
    <row r="1623" spans="2:21" x14ac:dyDescent="0.25">
      <c r="B1623" s="84">
        <f t="shared" si="276"/>
        <v>0</v>
      </c>
      <c r="D1623" t="e">
        <f t="shared" si="277"/>
        <v>#N/A</v>
      </c>
      <c r="E1623" s="85"/>
      <c r="F1623"/>
      <c r="I1623" s="84" t="e">
        <f t="shared" si="278"/>
        <v>#DIV/0!</v>
      </c>
      <c r="J1623" s="84" t="str">
        <f t="shared" si="279"/>
        <v>NONE</v>
      </c>
      <c r="K1623" s="84"/>
      <c r="L1623" s="83">
        <f t="shared" si="280"/>
        <v>0</v>
      </c>
      <c r="M1623" s="82" t="str">
        <f t="shared" si="281"/>
        <v/>
      </c>
      <c r="N1623">
        <f t="shared" si="282"/>
        <v>0</v>
      </c>
      <c r="O1623">
        <f t="shared" si="283"/>
        <v>0</v>
      </c>
      <c r="Q1623" t="e">
        <f t="shared" si="284"/>
        <v>#DIV/0!</v>
      </c>
      <c r="R1623" s="80" t="e">
        <f t="shared" si="285"/>
        <v>#DIV/0!</v>
      </c>
      <c r="S1623">
        <f t="shared" si="286"/>
        <v>0</v>
      </c>
      <c r="U1623">
        <f>IF(J1623="CHECK",1,0)</f>
        <v>0</v>
      </c>
    </row>
    <row r="1624" spans="2:21" x14ac:dyDescent="0.25">
      <c r="B1624" s="84">
        <f t="shared" si="276"/>
        <v>0</v>
      </c>
      <c r="D1624" t="e">
        <f t="shared" si="277"/>
        <v>#N/A</v>
      </c>
      <c r="E1624" s="85"/>
      <c r="F1624"/>
      <c r="I1624" s="84" t="e">
        <f t="shared" si="278"/>
        <v>#DIV/0!</v>
      </c>
      <c r="J1624" s="84" t="str">
        <f t="shared" si="279"/>
        <v>NONE</v>
      </c>
      <c r="K1624" s="84"/>
      <c r="L1624" s="83">
        <f t="shared" si="280"/>
        <v>0</v>
      </c>
      <c r="M1624" s="82" t="str">
        <f t="shared" si="281"/>
        <v/>
      </c>
      <c r="N1624">
        <f t="shared" si="282"/>
        <v>0</v>
      </c>
      <c r="O1624">
        <f t="shared" si="283"/>
        <v>0</v>
      </c>
      <c r="Q1624" t="e">
        <f t="shared" si="284"/>
        <v>#DIV/0!</v>
      </c>
      <c r="R1624" s="80" t="e">
        <f t="shared" si="285"/>
        <v>#DIV/0!</v>
      </c>
      <c r="S1624">
        <f t="shared" si="286"/>
        <v>0</v>
      </c>
      <c r="U1624">
        <f>IF(J1624="CHECK",1,0)</f>
        <v>0</v>
      </c>
    </row>
    <row r="1625" spans="2:21" x14ac:dyDescent="0.25">
      <c r="B1625" s="84">
        <f t="shared" si="276"/>
        <v>0</v>
      </c>
      <c r="D1625" t="e">
        <f t="shared" si="277"/>
        <v>#N/A</v>
      </c>
      <c r="E1625" s="85"/>
      <c r="F1625"/>
      <c r="I1625" s="84" t="e">
        <f t="shared" si="278"/>
        <v>#DIV/0!</v>
      </c>
      <c r="J1625" s="84" t="str">
        <f t="shared" si="279"/>
        <v>NONE</v>
      </c>
      <c r="K1625" s="84"/>
      <c r="L1625" s="83">
        <f t="shared" si="280"/>
        <v>0</v>
      </c>
      <c r="M1625" s="82" t="str">
        <f t="shared" si="281"/>
        <v/>
      </c>
      <c r="N1625">
        <f t="shared" si="282"/>
        <v>0</v>
      </c>
      <c r="O1625">
        <f t="shared" si="283"/>
        <v>0</v>
      </c>
      <c r="Q1625" t="e">
        <f t="shared" si="284"/>
        <v>#DIV/0!</v>
      </c>
      <c r="R1625" s="80" t="e">
        <f t="shared" si="285"/>
        <v>#DIV/0!</v>
      </c>
      <c r="S1625">
        <f t="shared" si="286"/>
        <v>0</v>
      </c>
      <c r="U1625">
        <f>IF(J1625="CHECK",1,0)</f>
        <v>0</v>
      </c>
    </row>
    <row r="1626" spans="2:21" x14ac:dyDescent="0.25">
      <c r="B1626" s="84">
        <f t="shared" si="276"/>
        <v>0</v>
      </c>
      <c r="D1626" t="e">
        <f t="shared" si="277"/>
        <v>#N/A</v>
      </c>
      <c r="E1626" s="85"/>
      <c r="F1626"/>
      <c r="I1626" s="84" t="e">
        <f t="shared" si="278"/>
        <v>#DIV/0!</v>
      </c>
      <c r="J1626" s="84" t="str">
        <f t="shared" si="279"/>
        <v>NONE</v>
      </c>
      <c r="K1626" s="84"/>
      <c r="L1626" s="83">
        <f t="shared" si="280"/>
        <v>0</v>
      </c>
      <c r="M1626" s="82" t="str">
        <f t="shared" si="281"/>
        <v/>
      </c>
      <c r="N1626">
        <f t="shared" si="282"/>
        <v>0</v>
      </c>
      <c r="O1626">
        <f t="shared" si="283"/>
        <v>0</v>
      </c>
      <c r="Q1626" t="e">
        <f t="shared" si="284"/>
        <v>#DIV/0!</v>
      </c>
      <c r="R1626" s="80" t="e">
        <f t="shared" si="285"/>
        <v>#DIV/0!</v>
      </c>
      <c r="S1626">
        <f t="shared" si="286"/>
        <v>0</v>
      </c>
    </row>
    <row r="1627" spans="2:21" x14ac:dyDescent="0.25">
      <c r="B1627" s="84">
        <f t="shared" si="276"/>
        <v>0</v>
      </c>
      <c r="D1627" t="e">
        <f t="shared" si="277"/>
        <v>#N/A</v>
      </c>
      <c r="E1627" s="85"/>
      <c r="F1627"/>
      <c r="I1627" s="84" t="e">
        <f t="shared" si="278"/>
        <v>#DIV/0!</v>
      </c>
      <c r="J1627" s="84" t="str">
        <f t="shared" si="279"/>
        <v>NONE</v>
      </c>
      <c r="K1627" s="84"/>
      <c r="L1627" s="83">
        <f t="shared" si="280"/>
        <v>0</v>
      </c>
      <c r="M1627" s="82" t="str">
        <f t="shared" si="281"/>
        <v/>
      </c>
      <c r="N1627">
        <f t="shared" si="282"/>
        <v>0</v>
      </c>
      <c r="O1627">
        <f t="shared" si="283"/>
        <v>0</v>
      </c>
      <c r="Q1627" t="e">
        <f t="shared" si="284"/>
        <v>#DIV/0!</v>
      </c>
      <c r="R1627" s="80" t="e">
        <f t="shared" si="285"/>
        <v>#DIV/0!</v>
      </c>
      <c r="S1627">
        <f t="shared" si="286"/>
        <v>0</v>
      </c>
    </row>
    <row r="1628" spans="2:21" x14ac:dyDescent="0.25">
      <c r="B1628" s="84">
        <f t="shared" si="276"/>
        <v>0</v>
      </c>
      <c r="D1628" t="e">
        <f t="shared" si="277"/>
        <v>#N/A</v>
      </c>
      <c r="E1628" s="85"/>
      <c r="F1628"/>
      <c r="I1628" s="84" t="e">
        <f t="shared" si="278"/>
        <v>#DIV/0!</v>
      </c>
      <c r="J1628" s="84" t="str">
        <f t="shared" si="279"/>
        <v>NONE</v>
      </c>
      <c r="K1628" s="84"/>
      <c r="L1628" s="83">
        <f t="shared" si="280"/>
        <v>0</v>
      </c>
      <c r="M1628" s="82" t="str">
        <f t="shared" si="281"/>
        <v/>
      </c>
      <c r="N1628">
        <f t="shared" si="282"/>
        <v>0</v>
      </c>
      <c r="O1628">
        <f t="shared" si="283"/>
        <v>0</v>
      </c>
      <c r="Q1628" t="e">
        <f t="shared" si="284"/>
        <v>#DIV/0!</v>
      </c>
      <c r="R1628" s="80" t="e">
        <f t="shared" si="285"/>
        <v>#DIV/0!</v>
      </c>
      <c r="S1628">
        <f t="shared" si="286"/>
        <v>0</v>
      </c>
    </row>
    <row r="1629" spans="2:21" x14ac:dyDescent="0.25">
      <c r="B1629" s="84">
        <f t="shared" si="276"/>
        <v>0</v>
      </c>
      <c r="D1629" t="e">
        <f t="shared" si="277"/>
        <v>#N/A</v>
      </c>
      <c r="E1629" s="85"/>
      <c r="F1629"/>
      <c r="I1629" s="84" t="e">
        <f t="shared" si="278"/>
        <v>#DIV/0!</v>
      </c>
      <c r="J1629" s="84" t="str">
        <f t="shared" si="279"/>
        <v>NONE</v>
      </c>
      <c r="K1629" s="84"/>
      <c r="L1629" s="83">
        <f t="shared" si="280"/>
        <v>0</v>
      </c>
      <c r="M1629" s="82" t="str">
        <f t="shared" si="281"/>
        <v/>
      </c>
      <c r="N1629">
        <f t="shared" si="282"/>
        <v>0</v>
      </c>
      <c r="O1629">
        <f t="shared" si="283"/>
        <v>0</v>
      </c>
      <c r="Q1629" t="e">
        <f t="shared" si="284"/>
        <v>#DIV/0!</v>
      </c>
      <c r="R1629" s="80" t="e">
        <f t="shared" si="285"/>
        <v>#DIV/0!</v>
      </c>
      <c r="S1629">
        <f t="shared" si="286"/>
        <v>0</v>
      </c>
      <c r="U1629">
        <f>IF(J1629="CHECK",1,0)</f>
        <v>0</v>
      </c>
    </row>
    <row r="1630" spans="2:21" x14ac:dyDescent="0.25">
      <c r="B1630" s="84">
        <f t="shared" si="276"/>
        <v>0</v>
      </c>
      <c r="D1630" t="e">
        <f t="shared" si="277"/>
        <v>#N/A</v>
      </c>
      <c r="E1630" s="85"/>
      <c r="F1630"/>
      <c r="I1630" s="84" t="e">
        <f t="shared" si="278"/>
        <v>#DIV/0!</v>
      </c>
      <c r="J1630" s="84" t="str">
        <f t="shared" si="279"/>
        <v>NONE</v>
      </c>
      <c r="K1630" s="84"/>
      <c r="L1630" s="83">
        <f t="shared" si="280"/>
        <v>0</v>
      </c>
      <c r="M1630" s="82" t="str">
        <f t="shared" si="281"/>
        <v/>
      </c>
      <c r="N1630">
        <f t="shared" si="282"/>
        <v>0</v>
      </c>
      <c r="O1630">
        <f t="shared" si="283"/>
        <v>0</v>
      </c>
      <c r="Q1630" t="e">
        <f t="shared" si="284"/>
        <v>#DIV/0!</v>
      </c>
      <c r="R1630" s="80" t="e">
        <f t="shared" si="285"/>
        <v>#DIV/0!</v>
      </c>
      <c r="S1630">
        <f t="shared" si="286"/>
        <v>0</v>
      </c>
    </row>
    <row r="1631" spans="2:21" x14ac:dyDescent="0.25">
      <c r="B1631" s="84">
        <f t="shared" si="276"/>
        <v>0</v>
      </c>
      <c r="D1631" t="e">
        <f t="shared" si="277"/>
        <v>#N/A</v>
      </c>
      <c r="E1631" s="85"/>
      <c r="F1631"/>
      <c r="I1631" s="84" t="e">
        <f t="shared" si="278"/>
        <v>#DIV/0!</v>
      </c>
      <c r="J1631" s="84" t="str">
        <f t="shared" si="279"/>
        <v>NONE</v>
      </c>
      <c r="K1631" s="84"/>
      <c r="L1631" s="83">
        <f t="shared" si="280"/>
        <v>0</v>
      </c>
      <c r="M1631" s="82" t="str">
        <f t="shared" si="281"/>
        <v/>
      </c>
      <c r="N1631">
        <f t="shared" si="282"/>
        <v>0</v>
      </c>
      <c r="O1631">
        <f t="shared" si="283"/>
        <v>0</v>
      </c>
      <c r="Q1631" t="e">
        <f t="shared" si="284"/>
        <v>#DIV/0!</v>
      </c>
      <c r="R1631" s="80" t="e">
        <f t="shared" si="285"/>
        <v>#DIV/0!</v>
      </c>
      <c r="S1631">
        <f t="shared" si="286"/>
        <v>0</v>
      </c>
      <c r="U1631">
        <f>IF(J1631="CHECK",1,0)</f>
        <v>0</v>
      </c>
    </row>
    <row r="1632" spans="2:21" x14ac:dyDescent="0.25">
      <c r="B1632" s="84">
        <f t="shared" si="276"/>
        <v>0</v>
      </c>
      <c r="D1632" t="e">
        <f t="shared" si="277"/>
        <v>#N/A</v>
      </c>
      <c r="E1632" s="85"/>
      <c r="F1632"/>
      <c r="I1632" s="84" t="e">
        <f t="shared" si="278"/>
        <v>#DIV/0!</v>
      </c>
      <c r="J1632" s="84" t="str">
        <f t="shared" si="279"/>
        <v>NONE</v>
      </c>
      <c r="K1632" s="84"/>
      <c r="L1632" s="83">
        <f t="shared" si="280"/>
        <v>0</v>
      </c>
      <c r="M1632" s="82" t="str">
        <f t="shared" si="281"/>
        <v/>
      </c>
      <c r="N1632">
        <f t="shared" si="282"/>
        <v>0</v>
      </c>
      <c r="O1632">
        <f t="shared" si="283"/>
        <v>0</v>
      </c>
      <c r="Q1632" t="e">
        <f t="shared" si="284"/>
        <v>#DIV/0!</v>
      </c>
      <c r="R1632" s="80" t="e">
        <f t="shared" si="285"/>
        <v>#DIV/0!</v>
      </c>
      <c r="S1632">
        <f t="shared" si="286"/>
        <v>0</v>
      </c>
      <c r="U1632">
        <f>IF(J1632="CHECK",1,0)</f>
        <v>0</v>
      </c>
    </row>
    <row r="1633" spans="2:21" x14ac:dyDescent="0.25">
      <c r="B1633" s="84">
        <f t="shared" si="276"/>
        <v>0</v>
      </c>
      <c r="D1633" t="e">
        <f t="shared" si="277"/>
        <v>#N/A</v>
      </c>
      <c r="E1633" s="85"/>
      <c r="F1633"/>
      <c r="I1633" s="84" t="e">
        <f t="shared" si="278"/>
        <v>#DIV/0!</v>
      </c>
      <c r="J1633" s="84" t="str">
        <f t="shared" si="279"/>
        <v>NONE</v>
      </c>
      <c r="K1633" s="84"/>
      <c r="L1633" s="83">
        <f t="shared" si="280"/>
        <v>0</v>
      </c>
      <c r="M1633" s="82" t="str">
        <f t="shared" si="281"/>
        <v/>
      </c>
      <c r="N1633">
        <f t="shared" si="282"/>
        <v>0</v>
      </c>
      <c r="O1633">
        <f t="shared" si="283"/>
        <v>0</v>
      </c>
      <c r="Q1633" t="e">
        <f t="shared" si="284"/>
        <v>#DIV/0!</v>
      </c>
      <c r="R1633" s="80" t="e">
        <f t="shared" si="285"/>
        <v>#DIV/0!</v>
      </c>
      <c r="S1633">
        <f t="shared" si="286"/>
        <v>0</v>
      </c>
    </row>
    <row r="1634" spans="2:21" x14ac:dyDescent="0.25">
      <c r="B1634" s="84">
        <f t="shared" si="276"/>
        <v>0</v>
      </c>
      <c r="D1634" t="e">
        <f t="shared" si="277"/>
        <v>#N/A</v>
      </c>
      <c r="E1634" s="85"/>
      <c r="F1634"/>
      <c r="I1634" s="84" t="e">
        <f t="shared" si="278"/>
        <v>#DIV/0!</v>
      </c>
      <c r="J1634" s="84" t="str">
        <f t="shared" si="279"/>
        <v>NONE</v>
      </c>
      <c r="K1634" s="84"/>
      <c r="L1634" s="83">
        <f t="shared" si="280"/>
        <v>0</v>
      </c>
      <c r="M1634" s="82" t="str">
        <f t="shared" si="281"/>
        <v/>
      </c>
      <c r="N1634">
        <f t="shared" si="282"/>
        <v>0</v>
      </c>
      <c r="O1634">
        <f t="shared" si="283"/>
        <v>0</v>
      </c>
      <c r="Q1634" t="e">
        <f t="shared" si="284"/>
        <v>#DIV/0!</v>
      </c>
      <c r="R1634" s="80" t="e">
        <f t="shared" si="285"/>
        <v>#DIV/0!</v>
      </c>
      <c r="S1634">
        <f t="shared" si="286"/>
        <v>0</v>
      </c>
    </row>
    <row r="1635" spans="2:21" x14ac:dyDescent="0.25">
      <c r="B1635" s="84">
        <f t="shared" si="276"/>
        <v>0</v>
      </c>
      <c r="D1635" t="e">
        <f t="shared" si="277"/>
        <v>#N/A</v>
      </c>
      <c r="E1635" s="85"/>
      <c r="F1635"/>
      <c r="I1635" s="84" t="e">
        <f t="shared" si="278"/>
        <v>#DIV/0!</v>
      </c>
      <c r="J1635" s="84" t="str">
        <f t="shared" si="279"/>
        <v>NONE</v>
      </c>
      <c r="K1635" s="84"/>
      <c r="L1635" s="83">
        <f t="shared" si="280"/>
        <v>0</v>
      </c>
      <c r="M1635" s="82" t="str">
        <f t="shared" si="281"/>
        <v/>
      </c>
      <c r="N1635">
        <f t="shared" si="282"/>
        <v>0</v>
      </c>
      <c r="O1635">
        <f t="shared" si="283"/>
        <v>0</v>
      </c>
      <c r="Q1635" t="e">
        <f t="shared" si="284"/>
        <v>#DIV/0!</v>
      </c>
      <c r="R1635" s="80" t="e">
        <f t="shared" si="285"/>
        <v>#DIV/0!</v>
      </c>
      <c r="S1635">
        <f t="shared" si="286"/>
        <v>0</v>
      </c>
      <c r="U1635">
        <f>IF(J1635="CHECK",1,0)</f>
        <v>0</v>
      </c>
    </row>
    <row r="1636" spans="2:21" x14ac:dyDescent="0.25">
      <c r="B1636" s="84">
        <f t="shared" si="276"/>
        <v>0</v>
      </c>
      <c r="D1636" t="e">
        <f t="shared" si="277"/>
        <v>#N/A</v>
      </c>
      <c r="E1636" s="85"/>
      <c r="F1636"/>
      <c r="I1636" s="84" t="e">
        <f t="shared" si="278"/>
        <v>#DIV/0!</v>
      </c>
      <c r="J1636" s="84" t="str">
        <f t="shared" si="279"/>
        <v>NONE</v>
      </c>
      <c r="K1636" s="84"/>
      <c r="L1636" s="83">
        <f t="shared" si="280"/>
        <v>0</v>
      </c>
      <c r="M1636" s="82" t="str">
        <f t="shared" si="281"/>
        <v/>
      </c>
      <c r="N1636">
        <f t="shared" si="282"/>
        <v>0</v>
      </c>
      <c r="O1636">
        <f t="shared" si="283"/>
        <v>0</v>
      </c>
      <c r="Q1636" t="e">
        <f t="shared" si="284"/>
        <v>#DIV/0!</v>
      </c>
      <c r="R1636" s="80" t="e">
        <f t="shared" si="285"/>
        <v>#DIV/0!</v>
      </c>
      <c r="S1636">
        <f t="shared" si="286"/>
        <v>0</v>
      </c>
    </row>
    <row r="1637" spans="2:21" x14ac:dyDescent="0.25">
      <c r="B1637" s="84">
        <f t="shared" si="276"/>
        <v>0</v>
      </c>
      <c r="D1637" t="e">
        <f t="shared" si="277"/>
        <v>#N/A</v>
      </c>
      <c r="E1637" s="85"/>
      <c r="F1637"/>
      <c r="I1637" s="84" t="e">
        <f t="shared" si="278"/>
        <v>#DIV/0!</v>
      </c>
      <c r="J1637" s="84" t="str">
        <f t="shared" si="279"/>
        <v>NONE</v>
      </c>
      <c r="K1637" s="84"/>
      <c r="L1637" s="83">
        <f t="shared" si="280"/>
        <v>0</v>
      </c>
      <c r="M1637" s="82" t="str">
        <f t="shared" si="281"/>
        <v/>
      </c>
      <c r="N1637">
        <f t="shared" si="282"/>
        <v>0</v>
      </c>
      <c r="O1637">
        <f t="shared" si="283"/>
        <v>0</v>
      </c>
      <c r="Q1637" t="e">
        <f t="shared" si="284"/>
        <v>#DIV/0!</v>
      </c>
      <c r="R1637" s="80" t="e">
        <f t="shared" si="285"/>
        <v>#DIV/0!</v>
      </c>
      <c r="S1637">
        <f t="shared" si="286"/>
        <v>0</v>
      </c>
      <c r="U1637">
        <f>IF(J1637="CHECK",1,0)</f>
        <v>0</v>
      </c>
    </row>
    <row r="1638" spans="2:21" x14ac:dyDescent="0.25">
      <c r="B1638" s="84">
        <f t="shared" si="276"/>
        <v>0</v>
      </c>
      <c r="D1638" t="e">
        <f t="shared" si="277"/>
        <v>#N/A</v>
      </c>
      <c r="E1638" s="85"/>
      <c r="F1638"/>
      <c r="I1638" s="84" t="e">
        <f t="shared" si="278"/>
        <v>#DIV/0!</v>
      </c>
      <c r="J1638" s="84" t="str">
        <f t="shared" si="279"/>
        <v>NONE</v>
      </c>
      <c r="K1638" s="84"/>
      <c r="L1638" s="83">
        <f t="shared" si="280"/>
        <v>0</v>
      </c>
      <c r="M1638" s="82" t="str">
        <f t="shared" si="281"/>
        <v/>
      </c>
      <c r="N1638">
        <f t="shared" si="282"/>
        <v>0</v>
      </c>
      <c r="O1638">
        <f t="shared" si="283"/>
        <v>0</v>
      </c>
      <c r="Q1638" t="e">
        <f t="shared" si="284"/>
        <v>#DIV/0!</v>
      </c>
      <c r="R1638" s="80" t="e">
        <f t="shared" si="285"/>
        <v>#DIV/0!</v>
      </c>
      <c r="S1638">
        <f t="shared" si="286"/>
        <v>0</v>
      </c>
      <c r="U1638">
        <f>IF(J1638="CHECK",1,0)</f>
        <v>0</v>
      </c>
    </row>
    <row r="1639" spans="2:21" x14ac:dyDescent="0.25">
      <c r="B1639" s="84">
        <f t="shared" si="276"/>
        <v>0</v>
      </c>
      <c r="D1639" t="e">
        <f t="shared" si="277"/>
        <v>#N/A</v>
      </c>
      <c r="E1639" s="85"/>
      <c r="F1639"/>
      <c r="I1639" s="84" t="e">
        <f t="shared" si="278"/>
        <v>#DIV/0!</v>
      </c>
      <c r="J1639" s="84" t="str">
        <f t="shared" si="279"/>
        <v>NONE</v>
      </c>
      <c r="K1639" s="84"/>
      <c r="L1639" s="83">
        <f t="shared" si="280"/>
        <v>0</v>
      </c>
      <c r="M1639" s="82" t="str">
        <f t="shared" si="281"/>
        <v/>
      </c>
      <c r="N1639">
        <f t="shared" si="282"/>
        <v>0</v>
      </c>
      <c r="O1639">
        <f t="shared" si="283"/>
        <v>0</v>
      </c>
      <c r="Q1639" t="e">
        <f t="shared" si="284"/>
        <v>#DIV/0!</v>
      </c>
      <c r="R1639" s="80" t="e">
        <f t="shared" si="285"/>
        <v>#DIV/0!</v>
      </c>
      <c r="S1639">
        <f t="shared" si="286"/>
        <v>0</v>
      </c>
    </row>
    <row r="1640" spans="2:21" x14ac:dyDescent="0.25">
      <c r="B1640" s="84">
        <f t="shared" si="276"/>
        <v>0</v>
      </c>
      <c r="D1640" t="e">
        <f t="shared" si="277"/>
        <v>#N/A</v>
      </c>
      <c r="E1640" s="85"/>
      <c r="F1640"/>
      <c r="I1640" s="84" t="e">
        <f t="shared" si="278"/>
        <v>#DIV/0!</v>
      </c>
      <c r="J1640" s="84" t="str">
        <f t="shared" si="279"/>
        <v>NONE</v>
      </c>
      <c r="K1640" s="84"/>
      <c r="L1640" s="83">
        <f t="shared" si="280"/>
        <v>0</v>
      </c>
      <c r="M1640" s="82" t="str">
        <f t="shared" si="281"/>
        <v/>
      </c>
      <c r="N1640">
        <f t="shared" si="282"/>
        <v>0</v>
      </c>
      <c r="O1640">
        <f t="shared" si="283"/>
        <v>0</v>
      </c>
      <c r="Q1640" t="e">
        <f t="shared" si="284"/>
        <v>#DIV/0!</v>
      </c>
      <c r="R1640" s="80" t="e">
        <f t="shared" si="285"/>
        <v>#DIV/0!</v>
      </c>
      <c r="S1640">
        <f t="shared" si="286"/>
        <v>0</v>
      </c>
      <c r="U1640">
        <f>IF(J1640="CHECK",1,0)</f>
        <v>0</v>
      </c>
    </row>
    <row r="1641" spans="2:21" x14ac:dyDescent="0.25">
      <c r="B1641" s="84">
        <f t="shared" si="276"/>
        <v>0</v>
      </c>
      <c r="D1641" t="e">
        <f t="shared" si="277"/>
        <v>#N/A</v>
      </c>
      <c r="E1641" s="85"/>
      <c r="F1641"/>
      <c r="I1641" s="84" t="e">
        <f t="shared" si="278"/>
        <v>#DIV/0!</v>
      </c>
      <c r="J1641" s="84" t="str">
        <f t="shared" si="279"/>
        <v>NONE</v>
      </c>
      <c r="K1641" s="84"/>
      <c r="L1641" s="83">
        <f t="shared" si="280"/>
        <v>0</v>
      </c>
      <c r="M1641" s="82" t="str">
        <f t="shared" si="281"/>
        <v/>
      </c>
      <c r="N1641">
        <f t="shared" si="282"/>
        <v>0</v>
      </c>
      <c r="O1641">
        <f t="shared" si="283"/>
        <v>0</v>
      </c>
      <c r="Q1641" t="e">
        <f t="shared" si="284"/>
        <v>#DIV/0!</v>
      </c>
      <c r="R1641" s="80" t="e">
        <f t="shared" si="285"/>
        <v>#DIV/0!</v>
      </c>
      <c r="S1641">
        <f t="shared" si="286"/>
        <v>0</v>
      </c>
    </row>
    <row r="1642" spans="2:21" x14ac:dyDescent="0.25">
      <c r="B1642" s="84">
        <f t="shared" si="276"/>
        <v>0</v>
      </c>
      <c r="D1642" t="e">
        <f t="shared" si="277"/>
        <v>#N/A</v>
      </c>
      <c r="E1642" s="85"/>
      <c r="F1642"/>
      <c r="I1642" s="84" t="e">
        <f t="shared" si="278"/>
        <v>#DIV/0!</v>
      </c>
      <c r="J1642" s="84" t="str">
        <f t="shared" si="279"/>
        <v>NONE</v>
      </c>
      <c r="K1642" s="84"/>
      <c r="L1642" s="83">
        <f t="shared" si="280"/>
        <v>0</v>
      </c>
      <c r="M1642" s="82" t="str">
        <f t="shared" si="281"/>
        <v/>
      </c>
      <c r="N1642">
        <f t="shared" si="282"/>
        <v>0</v>
      </c>
      <c r="O1642">
        <f t="shared" si="283"/>
        <v>0</v>
      </c>
      <c r="Q1642" t="e">
        <f t="shared" si="284"/>
        <v>#DIV/0!</v>
      </c>
      <c r="R1642" s="80" t="e">
        <f t="shared" si="285"/>
        <v>#DIV/0!</v>
      </c>
      <c r="S1642">
        <f t="shared" si="286"/>
        <v>0</v>
      </c>
    </row>
    <row r="1643" spans="2:21" x14ac:dyDescent="0.25">
      <c r="B1643" s="84">
        <f t="shared" si="276"/>
        <v>0</v>
      </c>
      <c r="D1643" t="e">
        <f t="shared" si="277"/>
        <v>#N/A</v>
      </c>
      <c r="E1643" s="85"/>
      <c r="F1643"/>
      <c r="I1643" s="84" t="e">
        <f t="shared" si="278"/>
        <v>#DIV/0!</v>
      </c>
      <c r="J1643" s="84" t="str">
        <f t="shared" si="279"/>
        <v>NONE</v>
      </c>
      <c r="K1643" s="84"/>
      <c r="L1643" s="83">
        <f t="shared" si="280"/>
        <v>0</v>
      </c>
      <c r="M1643" s="82" t="str">
        <f t="shared" si="281"/>
        <v/>
      </c>
      <c r="N1643">
        <f t="shared" si="282"/>
        <v>0</v>
      </c>
      <c r="O1643">
        <f t="shared" si="283"/>
        <v>0</v>
      </c>
      <c r="Q1643" t="e">
        <f t="shared" si="284"/>
        <v>#DIV/0!</v>
      </c>
      <c r="R1643" s="80" t="e">
        <f t="shared" si="285"/>
        <v>#DIV/0!</v>
      </c>
      <c r="S1643">
        <f t="shared" si="286"/>
        <v>0</v>
      </c>
    </row>
    <row r="1644" spans="2:21" x14ac:dyDescent="0.25">
      <c r="B1644" s="84">
        <f t="shared" si="276"/>
        <v>0</v>
      </c>
      <c r="D1644" t="e">
        <f t="shared" si="277"/>
        <v>#N/A</v>
      </c>
      <c r="E1644" s="85"/>
      <c r="F1644"/>
      <c r="I1644" s="84" t="e">
        <f t="shared" si="278"/>
        <v>#DIV/0!</v>
      </c>
      <c r="J1644" s="84" t="str">
        <f t="shared" si="279"/>
        <v>NONE</v>
      </c>
      <c r="K1644" s="84"/>
      <c r="L1644" s="83">
        <f t="shared" si="280"/>
        <v>0</v>
      </c>
      <c r="M1644" s="82" t="str">
        <f t="shared" si="281"/>
        <v/>
      </c>
      <c r="N1644">
        <f t="shared" si="282"/>
        <v>0</v>
      </c>
      <c r="O1644">
        <f t="shared" si="283"/>
        <v>0</v>
      </c>
      <c r="Q1644" t="e">
        <f t="shared" si="284"/>
        <v>#DIV/0!</v>
      </c>
      <c r="R1644" s="80" t="e">
        <f t="shared" si="285"/>
        <v>#DIV/0!</v>
      </c>
      <c r="S1644">
        <f t="shared" si="286"/>
        <v>0</v>
      </c>
      <c r="U1644">
        <f>IF(J1644="CHECK",1,0)</f>
        <v>0</v>
      </c>
    </row>
    <row r="1645" spans="2:21" x14ac:dyDescent="0.25">
      <c r="B1645" s="84">
        <f t="shared" si="276"/>
        <v>0</v>
      </c>
      <c r="D1645" t="e">
        <f t="shared" si="277"/>
        <v>#N/A</v>
      </c>
      <c r="E1645" s="85"/>
      <c r="F1645"/>
      <c r="I1645" s="84" t="e">
        <f t="shared" si="278"/>
        <v>#DIV/0!</v>
      </c>
      <c r="J1645" s="84" t="str">
        <f t="shared" si="279"/>
        <v>NONE</v>
      </c>
      <c r="K1645" s="84"/>
      <c r="L1645" s="83">
        <f t="shared" si="280"/>
        <v>0</v>
      </c>
      <c r="M1645" s="82" t="str">
        <f t="shared" si="281"/>
        <v/>
      </c>
      <c r="N1645">
        <f t="shared" si="282"/>
        <v>0</v>
      </c>
      <c r="O1645">
        <f t="shared" si="283"/>
        <v>0</v>
      </c>
      <c r="Q1645" t="e">
        <f t="shared" si="284"/>
        <v>#DIV/0!</v>
      </c>
      <c r="R1645" s="80" t="e">
        <f t="shared" si="285"/>
        <v>#DIV/0!</v>
      </c>
      <c r="S1645">
        <f t="shared" si="286"/>
        <v>0</v>
      </c>
      <c r="U1645">
        <f>IF(J1645="CHECK",1,0)</f>
        <v>0</v>
      </c>
    </row>
    <row r="1646" spans="2:21" x14ac:dyDescent="0.25">
      <c r="B1646" s="84">
        <f t="shared" si="276"/>
        <v>0</v>
      </c>
      <c r="D1646" t="e">
        <f t="shared" si="277"/>
        <v>#N/A</v>
      </c>
      <c r="E1646" s="85"/>
      <c r="F1646"/>
      <c r="I1646" s="84" t="e">
        <f t="shared" si="278"/>
        <v>#DIV/0!</v>
      </c>
      <c r="J1646" s="84" t="str">
        <f t="shared" si="279"/>
        <v>NONE</v>
      </c>
      <c r="K1646" s="84"/>
      <c r="L1646" s="83">
        <f t="shared" si="280"/>
        <v>0</v>
      </c>
      <c r="M1646" s="82" t="str">
        <f t="shared" si="281"/>
        <v/>
      </c>
      <c r="N1646">
        <f t="shared" si="282"/>
        <v>0</v>
      </c>
      <c r="O1646">
        <f t="shared" si="283"/>
        <v>0</v>
      </c>
      <c r="Q1646" t="e">
        <f t="shared" si="284"/>
        <v>#DIV/0!</v>
      </c>
      <c r="R1646" s="80" t="e">
        <f t="shared" si="285"/>
        <v>#DIV/0!</v>
      </c>
      <c r="S1646">
        <f t="shared" si="286"/>
        <v>0</v>
      </c>
      <c r="U1646">
        <f>IF(J1646="CHECK",1,0)</f>
        <v>0</v>
      </c>
    </row>
    <row r="1647" spans="2:21" x14ac:dyDescent="0.25">
      <c r="B1647" s="84">
        <f t="shared" si="276"/>
        <v>0</v>
      </c>
      <c r="D1647" t="e">
        <f t="shared" si="277"/>
        <v>#N/A</v>
      </c>
      <c r="E1647" s="85"/>
      <c r="F1647"/>
      <c r="I1647" s="84" t="e">
        <f t="shared" si="278"/>
        <v>#DIV/0!</v>
      </c>
      <c r="J1647" s="84" t="str">
        <f t="shared" si="279"/>
        <v>NONE</v>
      </c>
      <c r="K1647" s="84"/>
      <c r="L1647" s="83">
        <f t="shared" si="280"/>
        <v>0</v>
      </c>
      <c r="M1647" s="82" t="str">
        <f t="shared" si="281"/>
        <v/>
      </c>
      <c r="N1647">
        <f t="shared" si="282"/>
        <v>0</v>
      </c>
      <c r="O1647">
        <f t="shared" si="283"/>
        <v>0</v>
      </c>
      <c r="Q1647" t="e">
        <f t="shared" si="284"/>
        <v>#DIV/0!</v>
      </c>
      <c r="R1647" s="80" t="e">
        <f t="shared" si="285"/>
        <v>#DIV/0!</v>
      </c>
      <c r="S1647">
        <f t="shared" si="286"/>
        <v>0</v>
      </c>
      <c r="U1647">
        <f>IF(J1647="CHECK",1,0)</f>
        <v>0</v>
      </c>
    </row>
    <row r="1648" spans="2:21" x14ac:dyDescent="0.25">
      <c r="B1648" s="84">
        <f t="shared" si="276"/>
        <v>0</v>
      </c>
      <c r="D1648" t="e">
        <f t="shared" si="277"/>
        <v>#N/A</v>
      </c>
      <c r="E1648" s="85"/>
      <c r="F1648"/>
      <c r="I1648" s="84" t="e">
        <f t="shared" si="278"/>
        <v>#DIV/0!</v>
      </c>
      <c r="J1648" s="84" t="str">
        <f t="shared" si="279"/>
        <v>NONE</v>
      </c>
      <c r="K1648" s="84"/>
      <c r="L1648" s="83">
        <f t="shared" si="280"/>
        <v>0</v>
      </c>
      <c r="M1648" s="82" t="str">
        <f t="shared" si="281"/>
        <v/>
      </c>
      <c r="N1648">
        <f t="shared" si="282"/>
        <v>0</v>
      </c>
      <c r="O1648">
        <f t="shared" si="283"/>
        <v>0</v>
      </c>
      <c r="Q1648" t="e">
        <f t="shared" si="284"/>
        <v>#DIV/0!</v>
      </c>
      <c r="R1648" s="80" t="e">
        <f t="shared" si="285"/>
        <v>#DIV/0!</v>
      </c>
      <c r="S1648">
        <f t="shared" si="286"/>
        <v>0</v>
      </c>
    </row>
    <row r="1649" spans="2:21" x14ac:dyDescent="0.25">
      <c r="B1649" s="84">
        <f t="shared" si="276"/>
        <v>0</v>
      </c>
      <c r="D1649" t="e">
        <f t="shared" si="277"/>
        <v>#N/A</v>
      </c>
      <c r="E1649" s="85"/>
      <c r="F1649"/>
      <c r="I1649" s="84" t="e">
        <f t="shared" si="278"/>
        <v>#DIV/0!</v>
      </c>
      <c r="J1649" s="84" t="str">
        <f t="shared" si="279"/>
        <v>NONE</v>
      </c>
      <c r="K1649" s="84"/>
      <c r="L1649" s="83">
        <f t="shared" si="280"/>
        <v>0</v>
      </c>
      <c r="M1649" s="82" t="str">
        <f t="shared" si="281"/>
        <v/>
      </c>
      <c r="N1649">
        <f t="shared" si="282"/>
        <v>0</v>
      </c>
      <c r="O1649">
        <f t="shared" si="283"/>
        <v>0</v>
      </c>
      <c r="Q1649" t="e">
        <f t="shared" si="284"/>
        <v>#DIV/0!</v>
      </c>
      <c r="R1649" s="80" t="e">
        <f t="shared" si="285"/>
        <v>#DIV/0!</v>
      </c>
      <c r="S1649">
        <f t="shared" si="286"/>
        <v>0</v>
      </c>
    </row>
    <row r="1650" spans="2:21" x14ac:dyDescent="0.25">
      <c r="B1650" s="84">
        <f t="shared" si="276"/>
        <v>0</v>
      </c>
      <c r="D1650" t="e">
        <f t="shared" si="277"/>
        <v>#N/A</v>
      </c>
      <c r="E1650" s="85"/>
      <c r="F1650"/>
      <c r="I1650" s="84" t="e">
        <f t="shared" si="278"/>
        <v>#DIV/0!</v>
      </c>
      <c r="J1650" s="84" t="str">
        <f t="shared" si="279"/>
        <v>NONE</v>
      </c>
      <c r="K1650" s="84"/>
      <c r="L1650" s="83">
        <f t="shared" si="280"/>
        <v>0</v>
      </c>
      <c r="M1650" s="82" t="str">
        <f t="shared" si="281"/>
        <v/>
      </c>
      <c r="N1650">
        <f t="shared" si="282"/>
        <v>0</v>
      </c>
      <c r="O1650">
        <f t="shared" si="283"/>
        <v>0</v>
      </c>
      <c r="Q1650" t="e">
        <f t="shared" si="284"/>
        <v>#DIV/0!</v>
      </c>
      <c r="R1650" s="80" t="e">
        <f t="shared" si="285"/>
        <v>#DIV/0!</v>
      </c>
      <c r="S1650">
        <f t="shared" si="286"/>
        <v>0</v>
      </c>
    </row>
    <row r="1651" spans="2:21" x14ac:dyDescent="0.25">
      <c r="B1651" s="84">
        <f t="shared" si="276"/>
        <v>0</v>
      </c>
      <c r="D1651" t="e">
        <f t="shared" si="277"/>
        <v>#N/A</v>
      </c>
      <c r="E1651" s="85"/>
      <c r="F1651"/>
      <c r="I1651" s="84" t="e">
        <f t="shared" si="278"/>
        <v>#DIV/0!</v>
      </c>
      <c r="J1651" s="84" t="str">
        <f t="shared" si="279"/>
        <v>NONE</v>
      </c>
      <c r="K1651" s="84"/>
      <c r="L1651" s="83">
        <f t="shared" si="280"/>
        <v>0</v>
      </c>
      <c r="M1651" s="82" t="str">
        <f t="shared" si="281"/>
        <v/>
      </c>
      <c r="N1651">
        <f t="shared" si="282"/>
        <v>0</v>
      </c>
      <c r="O1651">
        <f t="shared" si="283"/>
        <v>0</v>
      </c>
      <c r="Q1651" t="e">
        <f t="shared" si="284"/>
        <v>#DIV/0!</v>
      </c>
      <c r="R1651" s="80" t="e">
        <f t="shared" si="285"/>
        <v>#DIV/0!</v>
      </c>
      <c r="S1651">
        <f t="shared" si="286"/>
        <v>0</v>
      </c>
    </row>
    <row r="1652" spans="2:21" x14ac:dyDescent="0.25">
      <c r="B1652" s="84">
        <f t="shared" si="276"/>
        <v>0</v>
      </c>
      <c r="D1652" t="e">
        <f t="shared" si="277"/>
        <v>#N/A</v>
      </c>
      <c r="E1652" s="85"/>
      <c r="F1652"/>
      <c r="I1652" s="84" t="e">
        <f t="shared" si="278"/>
        <v>#DIV/0!</v>
      </c>
      <c r="J1652" s="84" t="str">
        <f t="shared" si="279"/>
        <v>NONE</v>
      </c>
      <c r="K1652" s="84"/>
      <c r="L1652" s="83">
        <f t="shared" si="280"/>
        <v>0</v>
      </c>
      <c r="M1652" s="82" t="str">
        <f t="shared" si="281"/>
        <v/>
      </c>
      <c r="N1652">
        <f t="shared" si="282"/>
        <v>0</v>
      </c>
      <c r="O1652">
        <f t="shared" si="283"/>
        <v>0</v>
      </c>
      <c r="Q1652" t="e">
        <f t="shared" si="284"/>
        <v>#DIV/0!</v>
      </c>
      <c r="R1652" s="80" t="e">
        <f t="shared" si="285"/>
        <v>#DIV/0!</v>
      </c>
      <c r="S1652">
        <f t="shared" si="286"/>
        <v>0</v>
      </c>
    </row>
    <row r="1653" spans="2:21" x14ac:dyDescent="0.25">
      <c r="B1653" s="84">
        <f t="shared" si="276"/>
        <v>0</v>
      </c>
      <c r="D1653" t="e">
        <f t="shared" si="277"/>
        <v>#N/A</v>
      </c>
      <c r="E1653" s="85"/>
      <c r="F1653"/>
      <c r="I1653" s="84" t="e">
        <f t="shared" si="278"/>
        <v>#DIV/0!</v>
      </c>
      <c r="J1653" s="84" t="str">
        <f t="shared" si="279"/>
        <v>NONE</v>
      </c>
      <c r="K1653" s="84"/>
      <c r="L1653" s="83">
        <f t="shared" si="280"/>
        <v>0</v>
      </c>
      <c r="M1653" s="82" t="str">
        <f t="shared" si="281"/>
        <v/>
      </c>
      <c r="N1653">
        <f t="shared" si="282"/>
        <v>0</v>
      </c>
      <c r="O1653">
        <f t="shared" si="283"/>
        <v>0</v>
      </c>
      <c r="Q1653" t="e">
        <f t="shared" si="284"/>
        <v>#DIV/0!</v>
      </c>
      <c r="R1653" s="80" t="e">
        <f t="shared" si="285"/>
        <v>#DIV/0!</v>
      </c>
      <c r="S1653">
        <f t="shared" si="286"/>
        <v>0</v>
      </c>
    </row>
    <row r="1654" spans="2:21" x14ac:dyDescent="0.25">
      <c r="B1654" s="84">
        <f t="shared" si="276"/>
        <v>0</v>
      </c>
      <c r="D1654" t="e">
        <f t="shared" si="277"/>
        <v>#N/A</v>
      </c>
      <c r="E1654" s="85"/>
      <c r="F1654"/>
      <c r="I1654" s="84" t="e">
        <f t="shared" si="278"/>
        <v>#DIV/0!</v>
      </c>
      <c r="J1654" s="84" t="str">
        <f t="shared" si="279"/>
        <v>NONE</v>
      </c>
      <c r="K1654" s="84"/>
      <c r="L1654" s="83">
        <f t="shared" si="280"/>
        <v>0</v>
      </c>
      <c r="M1654" s="82" t="str">
        <f t="shared" si="281"/>
        <v/>
      </c>
      <c r="N1654">
        <f t="shared" si="282"/>
        <v>0</v>
      </c>
      <c r="O1654">
        <f t="shared" si="283"/>
        <v>0</v>
      </c>
      <c r="Q1654" t="e">
        <f t="shared" si="284"/>
        <v>#DIV/0!</v>
      </c>
      <c r="R1654" s="80" t="e">
        <f t="shared" si="285"/>
        <v>#DIV/0!</v>
      </c>
      <c r="S1654">
        <f t="shared" si="286"/>
        <v>0</v>
      </c>
    </row>
    <row r="1655" spans="2:21" x14ac:dyDescent="0.25">
      <c r="B1655" s="84">
        <f t="shared" si="276"/>
        <v>0</v>
      </c>
      <c r="D1655" t="e">
        <f t="shared" si="277"/>
        <v>#N/A</v>
      </c>
      <c r="E1655" s="85"/>
      <c r="F1655"/>
      <c r="I1655" s="84" t="e">
        <f t="shared" si="278"/>
        <v>#DIV/0!</v>
      </c>
      <c r="J1655" s="84" t="str">
        <f t="shared" si="279"/>
        <v>NONE</v>
      </c>
      <c r="K1655" s="84"/>
      <c r="L1655" s="83">
        <f t="shared" si="280"/>
        <v>0</v>
      </c>
      <c r="M1655" s="82" t="str">
        <f t="shared" si="281"/>
        <v/>
      </c>
      <c r="N1655">
        <f t="shared" si="282"/>
        <v>0</v>
      </c>
      <c r="O1655">
        <f t="shared" si="283"/>
        <v>0</v>
      </c>
      <c r="Q1655" t="e">
        <f t="shared" si="284"/>
        <v>#DIV/0!</v>
      </c>
      <c r="R1655" s="80" t="e">
        <f t="shared" si="285"/>
        <v>#DIV/0!</v>
      </c>
      <c r="S1655">
        <f t="shared" si="286"/>
        <v>0</v>
      </c>
    </row>
    <row r="1656" spans="2:21" x14ac:dyDescent="0.25">
      <c r="B1656" s="84">
        <f t="shared" si="276"/>
        <v>0</v>
      </c>
      <c r="D1656" t="e">
        <f t="shared" si="277"/>
        <v>#N/A</v>
      </c>
      <c r="E1656" s="85"/>
      <c r="F1656"/>
      <c r="I1656" s="84" t="e">
        <f t="shared" si="278"/>
        <v>#DIV/0!</v>
      </c>
      <c r="J1656" s="84" t="str">
        <f t="shared" si="279"/>
        <v>NONE</v>
      </c>
      <c r="K1656" s="84"/>
      <c r="L1656" s="83">
        <f t="shared" si="280"/>
        <v>0</v>
      </c>
      <c r="M1656" s="82" t="str">
        <f t="shared" si="281"/>
        <v/>
      </c>
      <c r="N1656">
        <f t="shared" si="282"/>
        <v>0</v>
      </c>
      <c r="O1656">
        <f t="shared" si="283"/>
        <v>0</v>
      </c>
      <c r="Q1656" t="e">
        <f t="shared" si="284"/>
        <v>#DIV/0!</v>
      </c>
      <c r="R1656" s="80" t="e">
        <f t="shared" si="285"/>
        <v>#DIV/0!</v>
      </c>
      <c r="S1656">
        <f t="shared" si="286"/>
        <v>0</v>
      </c>
      <c r="U1656">
        <f>IF(J1656="CHECK",1,0)</f>
        <v>0</v>
      </c>
    </row>
    <row r="1657" spans="2:21" x14ac:dyDescent="0.25">
      <c r="B1657" s="84">
        <f t="shared" si="276"/>
        <v>0</v>
      </c>
      <c r="D1657" t="e">
        <f t="shared" si="277"/>
        <v>#N/A</v>
      </c>
      <c r="E1657" s="85"/>
      <c r="F1657"/>
      <c r="I1657" s="84" t="e">
        <f t="shared" si="278"/>
        <v>#DIV/0!</v>
      </c>
      <c r="J1657" s="84" t="str">
        <f t="shared" si="279"/>
        <v>NONE</v>
      </c>
      <c r="K1657" s="84"/>
      <c r="L1657" s="83">
        <f t="shared" si="280"/>
        <v>0</v>
      </c>
      <c r="M1657" s="82" t="str">
        <f t="shared" si="281"/>
        <v/>
      </c>
      <c r="N1657">
        <f t="shared" si="282"/>
        <v>0</v>
      </c>
      <c r="O1657">
        <f t="shared" si="283"/>
        <v>0</v>
      </c>
      <c r="Q1657" t="e">
        <f t="shared" si="284"/>
        <v>#DIV/0!</v>
      </c>
      <c r="R1657" s="80" t="e">
        <f t="shared" si="285"/>
        <v>#DIV/0!</v>
      </c>
      <c r="S1657">
        <f t="shared" si="286"/>
        <v>0</v>
      </c>
      <c r="U1657">
        <f>IF(J1657="CHECK",1,0)</f>
        <v>0</v>
      </c>
    </row>
    <row r="1658" spans="2:21" x14ac:dyDescent="0.25">
      <c r="B1658" s="84">
        <f t="shared" si="276"/>
        <v>0</v>
      </c>
      <c r="D1658" t="e">
        <f t="shared" si="277"/>
        <v>#N/A</v>
      </c>
      <c r="E1658" s="85"/>
      <c r="F1658"/>
      <c r="I1658" s="84" t="e">
        <f t="shared" si="278"/>
        <v>#DIV/0!</v>
      </c>
      <c r="J1658" s="84" t="str">
        <f t="shared" si="279"/>
        <v>NONE</v>
      </c>
      <c r="K1658" s="84"/>
      <c r="L1658" s="83">
        <f t="shared" si="280"/>
        <v>0</v>
      </c>
      <c r="M1658" s="82" t="str">
        <f t="shared" si="281"/>
        <v/>
      </c>
      <c r="N1658">
        <f t="shared" si="282"/>
        <v>0</v>
      </c>
      <c r="O1658">
        <f t="shared" si="283"/>
        <v>0</v>
      </c>
      <c r="Q1658" t="e">
        <f t="shared" si="284"/>
        <v>#DIV/0!</v>
      </c>
      <c r="R1658" s="80" t="e">
        <f t="shared" si="285"/>
        <v>#DIV/0!</v>
      </c>
      <c r="S1658">
        <f t="shared" si="286"/>
        <v>0</v>
      </c>
    </row>
    <row r="1659" spans="2:21" x14ac:dyDescent="0.25">
      <c r="B1659" s="84">
        <f t="shared" si="276"/>
        <v>0</v>
      </c>
      <c r="D1659" t="e">
        <f t="shared" si="277"/>
        <v>#N/A</v>
      </c>
      <c r="E1659" s="85"/>
      <c r="F1659"/>
      <c r="I1659" s="84" t="e">
        <f t="shared" si="278"/>
        <v>#DIV/0!</v>
      </c>
      <c r="J1659" s="84" t="str">
        <f t="shared" si="279"/>
        <v>NONE</v>
      </c>
      <c r="K1659" s="84"/>
      <c r="L1659" s="83">
        <f t="shared" si="280"/>
        <v>0</v>
      </c>
      <c r="M1659" s="82" t="str">
        <f t="shared" si="281"/>
        <v/>
      </c>
      <c r="N1659">
        <f t="shared" si="282"/>
        <v>0</v>
      </c>
      <c r="O1659">
        <f t="shared" si="283"/>
        <v>0</v>
      </c>
      <c r="Q1659" t="e">
        <f t="shared" si="284"/>
        <v>#DIV/0!</v>
      </c>
      <c r="R1659" s="80" t="e">
        <f t="shared" si="285"/>
        <v>#DIV/0!</v>
      </c>
      <c r="S1659">
        <f t="shared" si="286"/>
        <v>0</v>
      </c>
    </row>
    <row r="1660" spans="2:21" x14ac:dyDescent="0.25">
      <c r="B1660" s="84">
        <f t="shared" si="276"/>
        <v>0</v>
      </c>
      <c r="D1660" t="e">
        <f t="shared" si="277"/>
        <v>#N/A</v>
      </c>
      <c r="E1660" s="85"/>
      <c r="F1660"/>
      <c r="I1660" s="84" t="e">
        <f t="shared" si="278"/>
        <v>#DIV/0!</v>
      </c>
      <c r="J1660" s="84" t="str">
        <f t="shared" si="279"/>
        <v>NONE</v>
      </c>
      <c r="K1660" s="84"/>
      <c r="L1660" s="83">
        <f t="shared" si="280"/>
        <v>0</v>
      </c>
      <c r="M1660" s="82" t="str">
        <f t="shared" si="281"/>
        <v/>
      </c>
      <c r="N1660">
        <f t="shared" si="282"/>
        <v>0</v>
      </c>
      <c r="O1660">
        <f t="shared" si="283"/>
        <v>0</v>
      </c>
      <c r="Q1660" t="e">
        <f t="shared" si="284"/>
        <v>#DIV/0!</v>
      </c>
      <c r="R1660" s="80" t="e">
        <f t="shared" si="285"/>
        <v>#DIV/0!</v>
      </c>
      <c r="S1660">
        <f t="shared" si="286"/>
        <v>0</v>
      </c>
    </row>
    <row r="1661" spans="2:21" x14ac:dyDescent="0.25">
      <c r="B1661" s="84">
        <f t="shared" si="276"/>
        <v>0</v>
      </c>
      <c r="D1661" t="e">
        <f t="shared" si="277"/>
        <v>#N/A</v>
      </c>
      <c r="E1661" s="85"/>
      <c r="F1661"/>
      <c r="I1661" s="84" t="e">
        <f t="shared" si="278"/>
        <v>#DIV/0!</v>
      </c>
      <c r="J1661" s="84" t="str">
        <f t="shared" si="279"/>
        <v>NONE</v>
      </c>
      <c r="K1661" s="84"/>
      <c r="L1661" s="83">
        <f t="shared" si="280"/>
        <v>0</v>
      </c>
      <c r="M1661" s="82" t="str">
        <f t="shared" si="281"/>
        <v/>
      </c>
      <c r="N1661">
        <f t="shared" si="282"/>
        <v>0</v>
      </c>
      <c r="O1661">
        <f t="shared" si="283"/>
        <v>0</v>
      </c>
      <c r="Q1661" t="e">
        <f t="shared" si="284"/>
        <v>#DIV/0!</v>
      </c>
      <c r="R1661" s="80" t="e">
        <f t="shared" si="285"/>
        <v>#DIV/0!</v>
      </c>
      <c r="S1661">
        <f t="shared" si="286"/>
        <v>0</v>
      </c>
    </row>
    <row r="1662" spans="2:21" x14ac:dyDescent="0.25">
      <c r="B1662" s="84">
        <f t="shared" si="276"/>
        <v>0</v>
      </c>
      <c r="D1662" t="e">
        <f t="shared" si="277"/>
        <v>#N/A</v>
      </c>
      <c r="E1662" s="85"/>
      <c r="F1662"/>
      <c r="I1662" s="84" t="e">
        <f t="shared" si="278"/>
        <v>#DIV/0!</v>
      </c>
      <c r="J1662" s="84" t="str">
        <f t="shared" si="279"/>
        <v>NONE</v>
      </c>
      <c r="K1662" s="84"/>
      <c r="L1662" s="83">
        <f t="shared" si="280"/>
        <v>0</v>
      </c>
      <c r="M1662" s="82" t="str">
        <f t="shared" si="281"/>
        <v/>
      </c>
      <c r="N1662">
        <f t="shared" si="282"/>
        <v>0</v>
      </c>
      <c r="O1662">
        <f t="shared" si="283"/>
        <v>0</v>
      </c>
      <c r="Q1662" t="e">
        <f t="shared" si="284"/>
        <v>#DIV/0!</v>
      </c>
      <c r="R1662" s="80" t="e">
        <f t="shared" si="285"/>
        <v>#DIV/0!</v>
      </c>
      <c r="S1662">
        <f t="shared" si="286"/>
        <v>0</v>
      </c>
    </row>
    <row r="1663" spans="2:21" x14ac:dyDescent="0.25">
      <c r="B1663" s="84">
        <f t="shared" si="276"/>
        <v>0</v>
      </c>
      <c r="D1663" t="e">
        <f t="shared" si="277"/>
        <v>#N/A</v>
      </c>
      <c r="E1663" s="85"/>
      <c r="F1663"/>
      <c r="I1663" s="84" t="e">
        <f t="shared" si="278"/>
        <v>#DIV/0!</v>
      </c>
      <c r="J1663" s="84" t="str">
        <f t="shared" si="279"/>
        <v>NONE</v>
      </c>
      <c r="K1663" s="84"/>
      <c r="L1663" s="83">
        <f t="shared" si="280"/>
        <v>0</v>
      </c>
      <c r="M1663" s="82" t="str">
        <f t="shared" si="281"/>
        <v/>
      </c>
      <c r="N1663">
        <f t="shared" si="282"/>
        <v>0</v>
      </c>
      <c r="O1663">
        <f t="shared" si="283"/>
        <v>0</v>
      </c>
      <c r="Q1663" t="e">
        <f t="shared" si="284"/>
        <v>#DIV/0!</v>
      </c>
      <c r="R1663" s="80" t="e">
        <f t="shared" si="285"/>
        <v>#DIV/0!</v>
      </c>
      <c r="S1663">
        <f t="shared" si="286"/>
        <v>0</v>
      </c>
    </row>
    <row r="1664" spans="2:21" x14ac:dyDescent="0.25">
      <c r="B1664" s="84">
        <f t="shared" si="276"/>
        <v>0</v>
      </c>
      <c r="D1664" t="e">
        <f t="shared" si="277"/>
        <v>#N/A</v>
      </c>
      <c r="E1664" s="85"/>
      <c r="F1664"/>
      <c r="I1664" s="84" t="e">
        <f t="shared" si="278"/>
        <v>#DIV/0!</v>
      </c>
      <c r="J1664" s="84" t="str">
        <f t="shared" si="279"/>
        <v>NONE</v>
      </c>
      <c r="K1664" s="84"/>
      <c r="L1664" s="83">
        <f t="shared" si="280"/>
        <v>0</v>
      </c>
      <c r="M1664" s="82" t="str">
        <f t="shared" si="281"/>
        <v/>
      </c>
      <c r="N1664">
        <f t="shared" si="282"/>
        <v>0</v>
      </c>
      <c r="O1664">
        <f t="shared" si="283"/>
        <v>0</v>
      </c>
      <c r="Q1664" t="e">
        <f t="shared" si="284"/>
        <v>#DIV/0!</v>
      </c>
      <c r="R1664" s="80" t="e">
        <f t="shared" si="285"/>
        <v>#DIV/0!</v>
      </c>
      <c r="S1664">
        <f t="shared" si="286"/>
        <v>0</v>
      </c>
    </row>
    <row r="1665" spans="2:21" x14ac:dyDescent="0.25">
      <c r="B1665" s="84">
        <f t="shared" si="276"/>
        <v>0</v>
      </c>
      <c r="D1665" t="e">
        <f t="shared" si="277"/>
        <v>#N/A</v>
      </c>
      <c r="E1665" s="85"/>
      <c r="F1665"/>
      <c r="I1665" s="84" t="e">
        <f t="shared" si="278"/>
        <v>#DIV/0!</v>
      </c>
      <c r="J1665" s="84" t="str">
        <f t="shared" si="279"/>
        <v>NONE</v>
      </c>
      <c r="K1665" s="84"/>
      <c r="L1665" s="83">
        <f t="shared" si="280"/>
        <v>0</v>
      </c>
      <c r="M1665" s="82" t="str">
        <f t="shared" si="281"/>
        <v/>
      </c>
      <c r="N1665">
        <f t="shared" si="282"/>
        <v>0</v>
      </c>
      <c r="O1665">
        <f t="shared" si="283"/>
        <v>0</v>
      </c>
      <c r="Q1665" t="e">
        <f t="shared" si="284"/>
        <v>#DIV/0!</v>
      </c>
      <c r="R1665" s="80" t="e">
        <f t="shared" si="285"/>
        <v>#DIV/0!</v>
      </c>
      <c r="S1665">
        <f t="shared" si="286"/>
        <v>0</v>
      </c>
    </row>
    <row r="1666" spans="2:21" x14ac:dyDescent="0.25">
      <c r="B1666" s="84">
        <f t="shared" si="276"/>
        <v>0</v>
      </c>
      <c r="D1666" t="e">
        <f t="shared" si="277"/>
        <v>#N/A</v>
      </c>
      <c r="E1666" s="85"/>
      <c r="F1666"/>
      <c r="I1666" s="84" t="e">
        <f t="shared" si="278"/>
        <v>#DIV/0!</v>
      </c>
      <c r="J1666" s="84" t="str">
        <f t="shared" si="279"/>
        <v>NONE</v>
      </c>
      <c r="K1666" s="84"/>
      <c r="L1666" s="83">
        <f t="shared" si="280"/>
        <v>0</v>
      </c>
      <c r="M1666" s="82" t="str">
        <f t="shared" si="281"/>
        <v/>
      </c>
      <c r="N1666">
        <f t="shared" si="282"/>
        <v>0</v>
      </c>
      <c r="O1666">
        <f t="shared" si="283"/>
        <v>0</v>
      </c>
      <c r="Q1666" t="e">
        <f t="shared" si="284"/>
        <v>#DIV/0!</v>
      </c>
      <c r="R1666" s="80" t="e">
        <f t="shared" si="285"/>
        <v>#DIV/0!</v>
      </c>
      <c r="S1666">
        <f t="shared" si="286"/>
        <v>0</v>
      </c>
    </row>
    <row r="1667" spans="2:21" x14ac:dyDescent="0.25">
      <c r="B1667" s="84">
        <f t="shared" ref="B1667:B1730" si="287">ROUND(L1667,3)</f>
        <v>0</v>
      </c>
      <c r="D1667" t="e">
        <f t="shared" ref="D1667:D1730" si="288">ROUND(IF(F1667=4,IF(C1667&gt;10,(1*$Y$6+2*$Y$7+7*$Y$8+(C1667-10)*$Y$9)/C1667,IF(C1667&gt;3,(1*$Y$6+2*$Y$7+(C1667-3)*$Y$8)/C1667,IF(C1667&gt;1,(1*$Y$6+(C1667-1)*$Y$7)/C1667,$Y$6))),VLOOKUP(F1667,$W$3:$Y$11,3,FALSE)),2)</f>
        <v>#N/A</v>
      </c>
      <c r="E1667" s="85"/>
      <c r="F1667"/>
      <c r="I1667" s="84" t="e">
        <f t="shared" ref="I1667:I1730" si="289">ROUND(H1667/G1667,3)</f>
        <v>#DIV/0!</v>
      </c>
      <c r="J1667" s="84" t="str">
        <f t="shared" ref="J1667:J1730" si="290">IF(C1667=0,"NONE",IF(B1667&gt;C1667,"CHECK",""))</f>
        <v>NONE</v>
      </c>
      <c r="K1667" s="84"/>
      <c r="L1667" s="83">
        <f t="shared" ref="L1667:L1730" si="291">IF(C1667=0,H1667,IF(AND(2&lt;G1667,G1667&lt;15),IF(ABS(G1667-C1667)&gt;2,H1667,IF(I1667=1,I1667*C1667,IF(H1667&lt;C1667,H1667,I1667*C1667))),IF(G1667&lt;2,IF(AND(ABS(G1667-C1667)/G1667&gt;=0.4,ABS(G1667-C1667)&gt;=0.2),H1667,I1667*C1667),IF(ABS(G1667-C1667)/G1667&gt;0.15,H1667,IF(I1667=1,I1667*C1667,IF(H1667&lt;C1667,H1667,I1667*C1667))))))</f>
        <v>0</v>
      </c>
      <c r="M1667" s="82" t="str">
        <f t="shared" ref="M1667:M1730" si="292">IF(LEFT(RIGHT(A1667,6),1)= "9", "PERSONAL PROPERTY", "")</f>
        <v/>
      </c>
      <c r="N1667">
        <f t="shared" ref="N1667:N1730" si="293">IF(B1667&gt;C1667,1,0)</f>
        <v>0</v>
      </c>
      <c r="O1667">
        <f t="shared" ref="O1667:O1730" si="294">ABS(B1667-H1667)</f>
        <v>0</v>
      </c>
      <c r="Q1667" t="e">
        <f t="shared" ref="Q1667:Q1730" si="295">IF(ABS(C1667-G1667)/G1667&gt;0.1,1,0)</f>
        <v>#DIV/0!</v>
      </c>
      <c r="R1667" s="80" t="e">
        <f t="shared" ref="R1667:R1730" si="296">ABS(C1667-G1667)/G1667</f>
        <v>#DIV/0!</v>
      </c>
      <c r="S1667">
        <f t="shared" ref="S1667:S1730" si="297">ABS(C1667-G1667)</f>
        <v>0</v>
      </c>
    </row>
    <row r="1668" spans="2:21" x14ac:dyDescent="0.25">
      <c r="B1668" s="84">
        <f t="shared" si="287"/>
        <v>0</v>
      </c>
      <c r="D1668" t="e">
        <f t="shared" si="288"/>
        <v>#N/A</v>
      </c>
      <c r="E1668" s="85"/>
      <c r="F1668"/>
      <c r="I1668" s="84" t="e">
        <f t="shared" si="289"/>
        <v>#DIV/0!</v>
      </c>
      <c r="J1668" s="84" t="str">
        <f t="shared" si="290"/>
        <v>NONE</v>
      </c>
      <c r="K1668" s="84"/>
      <c r="L1668" s="83">
        <f t="shared" si="291"/>
        <v>0</v>
      </c>
      <c r="M1668" s="82" t="str">
        <f t="shared" si="292"/>
        <v/>
      </c>
      <c r="N1668">
        <f t="shared" si="293"/>
        <v>0</v>
      </c>
      <c r="O1668">
        <f t="shared" si="294"/>
        <v>0</v>
      </c>
      <c r="Q1668" t="e">
        <f t="shared" si="295"/>
        <v>#DIV/0!</v>
      </c>
      <c r="R1668" s="80" t="e">
        <f t="shared" si="296"/>
        <v>#DIV/0!</v>
      </c>
      <c r="S1668">
        <f t="shared" si="297"/>
        <v>0</v>
      </c>
      <c r="U1668">
        <f>IF(J1668="CHECK",1,0)</f>
        <v>0</v>
      </c>
    </row>
    <row r="1669" spans="2:21" x14ac:dyDescent="0.25">
      <c r="B1669" s="84">
        <f t="shared" si="287"/>
        <v>0</v>
      </c>
      <c r="D1669" t="e">
        <f t="shared" si="288"/>
        <v>#N/A</v>
      </c>
      <c r="E1669" s="85"/>
      <c r="F1669"/>
      <c r="I1669" s="84" t="e">
        <f t="shared" si="289"/>
        <v>#DIV/0!</v>
      </c>
      <c r="J1669" s="84" t="str">
        <f t="shared" si="290"/>
        <v>NONE</v>
      </c>
      <c r="K1669" s="84"/>
      <c r="L1669" s="83">
        <f t="shared" si="291"/>
        <v>0</v>
      </c>
      <c r="M1669" s="82" t="str">
        <f t="shared" si="292"/>
        <v/>
      </c>
      <c r="N1669">
        <f t="shared" si="293"/>
        <v>0</v>
      </c>
      <c r="O1669">
        <f t="shared" si="294"/>
        <v>0</v>
      </c>
      <c r="Q1669" t="e">
        <f t="shared" si="295"/>
        <v>#DIV/0!</v>
      </c>
      <c r="R1669" s="80" t="e">
        <f t="shared" si="296"/>
        <v>#DIV/0!</v>
      </c>
      <c r="S1669">
        <f t="shared" si="297"/>
        <v>0</v>
      </c>
      <c r="U1669">
        <f>IF(J1669="CHECK",1,0)</f>
        <v>0</v>
      </c>
    </row>
    <row r="1670" spans="2:21" x14ac:dyDescent="0.25">
      <c r="B1670" s="84">
        <f t="shared" si="287"/>
        <v>0</v>
      </c>
      <c r="D1670" t="e">
        <f t="shared" si="288"/>
        <v>#N/A</v>
      </c>
      <c r="E1670" s="85"/>
      <c r="F1670"/>
      <c r="I1670" s="84" t="e">
        <f t="shared" si="289"/>
        <v>#DIV/0!</v>
      </c>
      <c r="J1670" s="84" t="str">
        <f t="shared" si="290"/>
        <v>NONE</v>
      </c>
      <c r="K1670" s="84"/>
      <c r="L1670" s="83">
        <f t="shared" si="291"/>
        <v>0</v>
      </c>
      <c r="M1670" s="82" t="str">
        <f t="shared" si="292"/>
        <v/>
      </c>
      <c r="N1670">
        <f t="shared" si="293"/>
        <v>0</v>
      </c>
      <c r="O1670">
        <f t="shared" si="294"/>
        <v>0</v>
      </c>
      <c r="Q1670" t="e">
        <f t="shared" si="295"/>
        <v>#DIV/0!</v>
      </c>
      <c r="R1670" s="80" t="e">
        <f t="shared" si="296"/>
        <v>#DIV/0!</v>
      </c>
      <c r="S1670">
        <f t="shared" si="297"/>
        <v>0</v>
      </c>
      <c r="U1670">
        <f>IF(J1670="CHECK",1,0)</f>
        <v>0</v>
      </c>
    </row>
    <row r="1671" spans="2:21" x14ac:dyDescent="0.25">
      <c r="B1671" s="84">
        <f t="shared" si="287"/>
        <v>0</v>
      </c>
      <c r="D1671" t="e">
        <f t="shared" si="288"/>
        <v>#N/A</v>
      </c>
      <c r="E1671" s="85"/>
      <c r="F1671"/>
      <c r="I1671" s="84" t="e">
        <f t="shared" si="289"/>
        <v>#DIV/0!</v>
      </c>
      <c r="J1671" s="84" t="str">
        <f t="shared" si="290"/>
        <v>NONE</v>
      </c>
      <c r="K1671" s="84"/>
      <c r="L1671" s="83">
        <f t="shared" si="291"/>
        <v>0</v>
      </c>
      <c r="M1671" s="82" t="str">
        <f t="shared" si="292"/>
        <v/>
      </c>
      <c r="N1671">
        <f t="shared" si="293"/>
        <v>0</v>
      </c>
      <c r="O1671">
        <f t="shared" si="294"/>
        <v>0</v>
      </c>
      <c r="Q1671" t="e">
        <f t="shared" si="295"/>
        <v>#DIV/0!</v>
      </c>
      <c r="R1671" s="80" t="e">
        <f t="shared" si="296"/>
        <v>#DIV/0!</v>
      </c>
      <c r="S1671">
        <f t="shared" si="297"/>
        <v>0</v>
      </c>
    </row>
    <row r="1672" spans="2:21" x14ac:dyDescent="0.25">
      <c r="B1672" s="84">
        <f t="shared" si="287"/>
        <v>0</v>
      </c>
      <c r="D1672" t="e">
        <f t="shared" si="288"/>
        <v>#N/A</v>
      </c>
      <c r="E1672" s="85"/>
      <c r="F1672"/>
      <c r="I1672" s="84" t="e">
        <f t="shared" si="289"/>
        <v>#DIV/0!</v>
      </c>
      <c r="J1672" s="84" t="str">
        <f t="shared" si="290"/>
        <v>NONE</v>
      </c>
      <c r="K1672" s="84"/>
      <c r="L1672" s="83">
        <f t="shared" si="291"/>
        <v>0</v>
      </c>
      <c r="M1672" s="82" t="str">
        <f t="shared" si="292"/>
        <v/>
      </c>
      <c r="N1672">
        <f t="shared" si="293"/>
        <v>0</v>
      </c>
      <c r="O1672">
        <f t="shared" si="294"/>
        <v>0</v>
      </c>
      <c r="Q1672" t="e">
        <f t="shared" si="295"/>
        <v>#DIV/0!</v>
      </c>
      <c r="R1672" s="80" t="e">
        <f t="shared" si="296"/>
        <v>#DIV/0!</v>
      </c>
      <c r="S1672">
        <f t="shared" si="297"/>
        <v>0</v>
      </c>
    </row>
    <row r="1673" spans="2:21" x14ac:dyDescent="0.25">
      <c r="B1673" s="84">
        <f t="shared" si="287"/>
        <v>0</v>
      </c>
      <c r="D1673" t="e">
        <f t="shared" si="288"/>
        <v>#N/A</v>
      </c>
      <c r="E1673" s="85"/>
      <c r="F1673"/>
      <c r="I1673" s="84" t="e">
        <f t="shared" si="289"/>
        <v>#DIV/0!</v>
      </c>
      <c r="J1673" s="84" t="str">
        <f t="shared" si="290"/>
        <v>NONE</v>
      </c>
      <c r="K1673" s="84"/>
      <c r="L1673" s="83">
        <f t="shared" si="291"/>
        <v>0</v>
      </c>
      <c r="M1673" s="82" t="str">
        <f t="shared" si="292"/>
        <v/>
      </c>
      <c r="N1673">
        <f t="shared" si="293"/>
        <v>0</v>
      </c>
      <c r="O1673">
        <f t="shared" si="294"/>
        <v>0</v>
      </c>
      <c r="Q1673" t="e">
        <f t="shared" si="295"/>
        <v>#DIV/0!</v>
      </c>
      <c r="R1673" s="80" t="e">
        <f t="shared" si="296"/>
        <v>#DIV/0!</v>
      </c>
      <c r="S1673">
        <f t="shared" si="297"/>
        <v>0</v>
      </c>
    </row>
    <row r="1674" spans="2:21" x14ac:dyDescent="0.25">
      <c r="B1674" s="84">
        <f t="shared" si="287"/>
        <v>0</v>
      </c>
      <c r="D1674" t="e">
        <f t="shared" si="288"/>
        <v>#N/A</v>
      </c>
      <c r="E1674" s="85"/>
      <c r="F1674"/>
      <c r="I1674" s="84" t="e">
        <f t="shared" si="289"/>
        <v>#DIV/0!</v>
      </c>
      <c r="J1674" s="84" t="str">
        <f t="shared" si="290"/>
        <v>NONE</v>
      </c>
      <c r="K1674" s="84"/>
      <c r="L1674" s="83">
        <f t="shared" si="291"/>
        <v>0</v>
      </c>
      <c r="M1674" s="82" t="str">
        <f t="shared" si="292"/>
        <v/>
      </c>
      <c r="N1674">
        <f t="shared" si="293"/>
        <v>0</v>
      </c>
      <c r="O1674">
        <f t="shared" si="294"/>
        <v>0</v>
      </c>
      <c r="Q1674" t="e">
        <f t="shared" si="295"/>
        <v>#DIV/0!</v>
      </c>
      <c r="R1674" s="80" t="e">
        <f t="shared" si="296"/>
        <v>#DIV/0!</v>
      </c>
      <c r="S1674">
        <f t="shared" si="297"/>
        <v>0</v>
      </c>
      <c r="U1674">
        <f>IF(J1674="CHECK",1,0)</f>
        <v>0</v>
      </c>
    </row>
    <row r="1675" spans="2:21" x14ac:dyDescent="0.25">
      <c r="B1675" s="84">
        <f t="shared" si="287"/>
        <v>0</v>
      </c>
      <c r="D1675" t="e">
        <f t="shared" si="288"/>
        <v>#N/A</v>
      </c>
      <c r="E1675" s="85"/>
      <c r="F1675"/>
      <c r="I1675" s="84" t="e">
        <f t="shared" si="289"/>
        <v>#DIV/0!</v>
      </c>
      <c r="J1675" s="84" t="str">
        <f t="shared" si="290"/>
        <v>NONE</v>
      </c>
      <c r="K1675" s="84"/>
      <c r="L1675" s="83">
        <f t="shared" si="291"/>
        <v>0</v>
      </c>
      <c r="M1675" s="82" t="str">
        <f t="shared" si="292"/>
        <v/>
      </c>
      <c r="N1675">
        <f t="shared" si="293"/>
        <v>0</v>
      </c>
      <c r="O1675">
        <f t="shared" si="294"/>
        <v>0</v>
      </c>
      <c r="Q1675" t="e">
        <f t="shared" si="295"/>
        <v>#DIV/0!</v>
      </c>
      <c r="R1675" s="80" t="e">
        <f t="shared" si="296"/>
        <v>#DIV/0!</v>
      </c>
      <c r="S1675">
        <f t="shared" si="297"/>
        <v>0</v>
      </c>
      <c r="U1675">
        <f>IF(J1675="CHECK",1,0)</f>
        <v>0</v>
      </c>
    </row>
    <row r="1676" spans="2:21" x14ac:dyDescent="0.25">
      <c r="B1676" s="84">
        <f t="shared" si="287"/>
        <v>0</v>
      </c>
      <c r="D1676" t="e">
        <f t="shared" si="288"/>
        <v>#N/A</v>
      </c>
      <c r="E1676" s="85"/>
      <c r="F1676"/>
      <c r="I1676" s="84" t="e">
        <f t="shared" si="289"/>
        <v>#DIV/0!</v>
      </c>
      <c r="J1676" s="84" t="str">
        <f t="shared" si="290"/>
        <v>NONE</v>
      </c>
      <c r="K1676" s="84"/>
      <c r="L1676" s="83">
        <f t="shared" si="291"/>
        <v>0</v>
      </c>
      <c r="M1676" s="82" t="str">
        <f t="shared" si="292"/>
        <v/>
      </c>
      <c r="N1676">
        <f t="shared" si="293"/>
        <v>0</v>
      </c>
      <c r="O1676">
        <f t="shared" si="294"/>
        <v>0</v>
      </c>
      <c r="Q1676" t="e">
        <f t="shared" si="295"/>
        <v>#DIV/0!</v>
      </c>
      <c r="R1676" s="80" t="e">
        <f t="shared" si="296"/>
        <v>#DIV/0!</v>
      </c>
      <c r="S1676">
        <f t="shared" si="297"/>
        <v>0</v>
      </c>
    </row>
    <row r="1677" spans="2:21" x14ac:dyDescent="0.25">
      <c r="B1677" s="84">
        <f t="shared" si="287"/>
        <v>0</v>
      </c>
      <c r="D1677" t="e">
        <f t="shared" si="288"/>
        <v>#N/A</v>
      </c>
      <c r="E1677" s="85"/>
      <c r="F1677"/>
      <c r="I1677" s="84" t="e">
        <f t="shared" si="289"/>
        <v>#DIV/0!</v>
      </c>
      <c r="J1677" s="84" t="str">
        <f t="shared" si="290"/>
        <v>NONE</v>
      </c>
      <c r="K1677" s="84"/>
      <c r="L1677" s="83">
        <f t="shared" si="291"/>
        <v>0</v>
      </c>
      <c r="M1677" s="82" t="str">
        <f t="shared" si="292"/>
        <v/>
      </c>
      <c r="N1677">
        <f t="shared" si="293"/>
        <v>0</v>
      </c>
      <c r="O1677">
        <f t="shared" si="294"/>
        <v>0</v>
      </c>
      <c r="Q1677" t="e">
        <f t="shared" si="295"/>
        <v>#DIV/0!</v>
      </c>
      <c r="R1677" s="80" t="e">
        <f t="shared" si="296"/>
        <v>#DIV/0!</v>
      </c>
      <c r="S1677">
        <f t="shared" si="297"/>
        <v>0</v>
      </c>
      <c r="U1677">
        <f>IF(J1677="CHECK",1,0)</f>
        <v>0</v>
      </c>
    </row>
    <row r="1678" spans="2:21" x14ac:dyDescent="0.25">
      <c r="B1678" s="84">
        <f t="shared" si="287"/>
        <v>0</v>
      </c>
      <c r="D1678" t="e">
        <f t="shared" si="288"/>
        <v>#N/A</v>
      </c>
      <c r="E1678" s="85"/>
      <c r="F1678"/>
      <c r="I1678" s="84" t="e">
        <f t="shared" si="289"/>
        <v>#DIV/0!</v>
      </c>
      <c r="J1678" s="84" t="str">
        <f t="shared" si="290"/>
        <v>NONE</v>
      </c>
      <c r="K1678" s="84"/>
      <c r="L1678" s="83">
        <f t="shared" si="291"/>
        <v>0</v>
      </c>
      <c r="M1678" s="82" t="str">
        <f t="shared" si="292"/>
        <v/>
      </c>
      <c r="N1678">
        <f t="shared" si="293"/>
        <v>0</v>
      </c>
      <c r="O1678">
        <f t="shared" si="294"/>
        <v>0</v>
      </c>
      <c r="Q1678" t="e">
        <f t="shared" si="295"/>
        <v>#DIV/0!</v>
      </c>
      <c r="R1678" s="80" t="e">
        <f t="shared" si="296"/>
        <v>#DIV/0!</v>
      </c>
      <c r="S1678">
        <f t="shared" si="297"/>
        <v>0</v>
      </c>
    </row>
    <row r="1679" spans="2:21" x14ac:dyDescent="0.25">
      <c r="B1679" s="84">
        <f t="shared" si="287"/>
        <v>0</v>
      </c>
      <c r="D1679" t="e">
        <f t="shared" si="288"/>
        <v>#N/A</v>
      </c>
      <c r="E1679" s="85"/>
      <c r="F1679"/>
      <c r="I1679" s="84" t="e">
        <f t="shared" si="289"/>
        <v>#DIV/0!</v>
      </c>
      <c r="J1679" s="84" t="str">
        <f t="shared" si="290"/>
        <v>NONE</v>
      </c>
      <c r="K1679" s="84"/>
      <c r="L1679" s="83">
        <f t="shared" si="291"/>
        <v>0</v>
      </c>
      <c r="M1679" s="82" t="str">
        <f t="shared" si="292"/>
        <v/>
      </c>
      <c r="N1679">
        <f t="shared" si="293"/>
        <v>0</v>
      </c>
      <c r="O1679">
        <f t="shared" si="294"/>
        <v>0</v>
      </c>
      <c r="Q1679" t="e">
        <f t="shared" si="295"/>
        <v>#DIV/0!</v>
      </c>
      <c r="R1679" s="80" t="e">
        <f t="shared" si="296"/>
        <v>#DIV/0!</v>
      </c>
      <c r="S1679">
        <f t="shared" si="297"/>
        <v>0</v>
      </c>
    </row>
    <row r="1680" spans="2:21" x14ac:dyDescent="0.25">
      <c r="B1680" s="84">
        <f t="shared" si="287"/>
        <v>0</v>
      </c>
      <c r="D1680" t="e">
        <f t="shared" si="288"/>
        <v>#N/A</v>
      </c>
      <c r="E1680" s="85"/>
      <c r="F1680"/>
      <c r="I1680" s="84" t="e">
        <f t="shared" si="289"/>
        <v>#DIV/0!</v>
      </c>
      <c r="J1680" s="84" t="str">
        <f t="shared" si="290"/>
        <v>NONE</v>
      </c>
      <c r="K1680" s="84"/>
      <c r="L1680" s="83">
        <f t="shared" si="291"/>
        <v>0</v>
      </c>
      <c r="M1680" s="82" t="str">
        <f t="shared" si="292"/>
        <v/>
      </c>
      <c r="N1680">
        <f t="shared" si="293"/>
        <v>0</v>
      </c>
      <c r="O1680">
        <f t="shared" si="294"/>
        <v>0</v>
      </c>
      <c r="Q1680" t="e">
        <f t="shared" si="295"/>
        <v>#DIV/0!</v>
      </c>
      <c r="R1680" s="80" t="e">
        <f t="shared" si="296"/>
        <v>#DIV/0!</v>
      </c>
      <c r="S1680">
        <f t="shared" si="297"/>
        <v>0</v>
      </c>
      <c r="U1680">
        <f>IF(J1680="CHECK",1,0)</f>
        <v>0</v>
      </c>
    </row>
    <row r="1681" spans="2:21" x14ac:dyDescent="0.25">
      <c r="B1681" s="84">
        <f t="shared" si="287"/>
        <v>0</v>
      </c>
      <c r="D1681" t="e">
        <f t="shared" si="288"/>
        <v>#N/A</v>
      </c>
      <c r="E1681" s="85"/>
      <c r="F1681"/>
      <c r="I1681" s="84" t="e">
        <f t="shared" si="289"/>
        <v>#DIV/0!</v>
      </c>
      <c r="J1681" s="84" t="str">
        <f t="shared" si="290"/>
        <v>NONE</v>
      </c>
      <c r="K1681" s="84"/>
      <c r="L1681" s="83">
        <f t="shared" si="291"/>
        <v>0</v>
      </c>
      <c r="M1681" s="82" t="str">
        <f t="shared" si="292"/>
        <v/>
      </c>
      <c r="N1681">
        <f t="shared" si="293"/>
        <v>0</v>
      </c>
      <c r="O1681">
        <f t="shared" si="294"/>
        <v>0</v>
      </c>
      <c r="Q1681" t="e">
        <f t="shared" si="295"/>
        <v>#DIV/0!</v>
      </c>
      <c r="R1681" s="80" t="e">
        <f t="shared" si="296"/>
        <v>#DIV/0!</v>
      </c>
      <c r="S1681">
        <f t="shared" si="297"/>
        <v>0</v>
      </c>
      <c r="U1681">
        <f>IF(J1681="CHECK",1,0)</f>
        <v>0</v>
      </c>
    </row>
    <row r="1682" spans="2:21" x14ac:dyDescent="0.25">
      <c r="B1682" s="84">
        <f t="shared" si="287"/>
        <v>0</v>
      </c>
      <c r="D1682" t="e">
        <f t="shared" si="288"/>
        <v>#N/A</v>
      </c>
      <c r="E1682" s="85"/>
      <c r="F1682"/>
      <c r="I1682" s="84" t="e">
        <f t="shared" si="289"/>
        <v>#DIV/0!</v>
      </c>
      <c r="J1682" s="84" t="str">
        <f t="shared" si="290"/>
        <v>NONE</v>
      </c>
      <c r="K1682" s="84"/>
      <c r="L1682" s="83">
        <f t="shared" si="291"/>
        <v>0</v>
      </c>
      <c r="M1682" s="82" t="str">
        <f t="shared" si="292"/>
        <v/>
      </c>
      <c r="N1682">
        <f t="shared" si="293"/>
        <v>0</v>
      </c>
      <c r="O1682">
        <f t="shared" si="294"/>
        <v>0</v>
      </c>
      <c r="Q1682" t="e">
        <f t="shared" si="295"/>
        <v>#DIV/0!</v>
      </c>
      <c r="R1682" s="80" t="e">
        <f t="shared" si="296"/>
        <v>#DIV/0!</v>
      </c>
      <c r="S1682">
        <f t="shared" si="297"/>
        <v>0</v>
      </c>
      <c r="U1682">
        <f>IF(J1682="CHECK",1,0)</f>
        <v>0</v>
      </c>
    </row>
    <row r="1683" spans="2:21" x14ac:dyDescent="0.25">
      <c r="B1683" s="84">
        <f t="shared" si="287"/>
        <v>0</v>
      </c>
      <c r="D1683" t="e">
        <f t="shared" si="288"/>
        <v>#N/A</v>
      </c>
      <c r="E1683" s="85"/>
      <c r="F1683"/>
      <c r="I1683" s="84" t="e">
        <f t="shared" si="289"/>
        <v>#DIV/0!</v>
      </c>
      <c r="J1683" s="84" t="str">
        <f t="shared" si="290"/>
        <v>NONE</v>
      </c>
      <c r="K1683" s="84"/>
      <c r="L1683" s="83">
        <f t="shared" si="291"/>
        <v>0</v>
      </c>
      <c r="M1683" s="82" t="str">
        <f t="shared" si="292"/>
        <v/>
      </c>
      <c r="N1683">
        <f t="shared" si="293"/>
        <v>0</v>
      </c>
      <c r="O1683">
        <f t="shared" si="294"/>
        <v>0</v>
      </c>
      <c r="Q1683" t="e">
        <f t="shared" si="295"/>
        <v>#DIV/0!</v>
      </c>
      <c r="R1683" s="80" t="e">
        <f t="shared" si="296"/>
        <v>#DIV/0!</v>
      </c>
      <c r="S1683">
        <f t="shared" si="297"/>
        <v>0</v>
      </c>
      <c r="U1683">
        <f>IF(J1683="CHECK",1,0)</f>
        <v>0</v>
      </c>
    </row>
    <row r="1684" spans="2:21" x14ac:dyDescent="0.25">
      <c r="B1684" s="84">
        <f t="shared" si="287"/>
        <v>0</v>
      </c>
      <c r="D1684" t="e">
        <f t="shared" si="288"/>
        <v>#N/A</v>
      </c>
      <c r="E1684" s="85"/>
      <c r="F1684"/>
      <c r="I1684" s="84" t="e">
        <f t="shared" si="289"/>
        <v>#DIV/0!</v>
      </c>
      <c r="J1684" s="84" t="str">
        <f t="shared" si="290"/>
        <v>NONE</v>
      </c>
      <c r="K1684" s="84"/>
      <c r="L1684" s="83">
        <f t="shared" si="291"/>
        <v>0</v>
      </c>
      <c r="M1684" s="82" t="str">
        <f t="shared" si="292"/>
        <v/>
      </c>
      <c r="N1684">
        <f t="shared" si="293"/>
        <v>0</v>
      </c>
      <c r="O1684">
        <f t="shared" si="294"/>
        <v>0</v>
      </c>
      <c r="Q1684" t="e">
        <f t="shared" si="295"/>
        <v>#DIV/0!</v>
      </c>
      <c r="R1684" s="80" t="e">
        <f t="shared" si="296"/>
        <v>#DIV/0!</v>
      </c>
      <c r="S1684">
        <f t="shared" si="297"/>
        <v>0</v>
      </c>
    </row>
    <row r="1685" spans="2:21" x14ac:dyDescent="0.25">
      <c r="B1685" s="84">
        <f t="shared" si="287"/>
        <v>0</v>
      </c>
      <c r="D1685" t="e">
        <f t="shared" si="288"/>
        <v>#N/A</v>
      </c>
      <c r="E1685" s="85"/>
      <c r="F1685"/>
      <c r="I1685" s="84" t="e">
        <f t="shared" si="289"/>
        <v>#DIV/0!</v>
      </c>
      <c r="J1685" s="84" t="str">
        <f t="shared" si="290"/>
        <v>NONE</v>
      </c>
      <c r="K1685" s="84"/>
      <c r="L1685" s="83">
        <f t="shared" si="291"/>
        <v>0</v>
      </c>
      <c r="M1685" s="82" t="str">
        <f t="shared" si="292"/>
        <v/>
      </c>
      <c r="N1685">
        <f t="shared" si="293"/>
        <v>0</v>
      </c>
      <c r="O1685">
        <f t="shared" si="294"/>
        <v>0</v>
      </c>
      <c r="Q1685" t="e">
        <f t="shared" si="295"/>
        <v>#DIV/0!</v>
      </c>
      <c r="R1685" s="80" t="e">
        <f t="shared" si="296"/>
        <v>#DIV/0!</v>
      </c>
      <c r="S1685">
        <f t="shared" si="297"/>
        <v>0</v>
      </c>
    </row>
    <row r="1686" spans="2:21" x14ac:dyDescent="0.25">
      <c r="B1686" s="84">
        <f t="shared" si="287"/>
        <v>0</v>
      </c>
      <c r="D1686" t="e">
        <f t="shared" si="288"/>
        <v>#N/A</v>
      </c>
      <c r="E1686" s="85"/>
      <c r="F1686"/>
      <c r="I1686" s="84" t="e">
        <f t="shared" si="289"/>
        <v>#DIV/0!</v>
      </c>
      <c r="J1686" s="84" t="str">
        <f t="shared" si="290"/>
        <v>NONE</v>
      </c>
      <c r="K1686" s="84"/>
      <c r="L1686" s="83">
        <f t="shared" si="291"/>
        <v>0</v>
      </c>
      <c r="M1686" s="82" t="str">
        <f t="shared" si="292"/>
        <v/>
      </c>
      <c r="N1686">
        <f t="shared" si="293"/>
        <v>0</v>
      </c>
      <c r="O1686">
        <f t="shared" si="294"/>
        <v>0</v>
      </c>
      <c r="Q1686" t="e">
        <f t="shared" si="295"/>
        <v>#DIV/0!</v>
      </c>
      <c r="R1686" s="80" t="e">
        <f t="shared" si="296"/>
        <v>#DIV/0!</v>
      </c>
      <c r="S1686">
        <f t="shared" si="297"/>
        <v>0</v>
      </c>
    </row>
    <row r="1687" spans="2:21" x14ac:dyDescent="0.25">
      <c r="B1687" s="84">
        <f t="shared" si="287"/>
        <v>0</v>
      </c>
      <c r="D1687" t="e">
        <f t="shared" si="288"/>
        <v>#N/A</v>
      </c>
      <c r="E1687" s="85"/>
      <c r="F1687"/>
      <c r="I1687" s="84" t="e">
        <f t="shared" si="289"/>
        <v>#DIV/0!</v>
      </c>
      <c r="J1687" s="84" t="str">
        <f t="shared" si="290"/>
        <v>NONE</v>
      </c>
      <c r="K1687" s="84"/>
      <c r="L1687" s="83">
        <f t="shared" si="291"/>
        <v>0</v>
      </c>
      <c r="M1687" s="82" t="str">
        <f t="shared" si="292"/>
        <v/>
      </c>
      <c r="N1687">
        <f t="shared" si="293"/>
        <v>0</v>
      </c>
      <c r="O1687">
        <f t="shared" si="294"/>
        <v>0</v>
      </c>
      <c r="Q1687" t="e">
        <f t="shared" si="295"/>
        <v>#DIV/0!</v>
      </c>
      <c r="R1687" s="80" t="e">
        <f t="shared" si="296"/>
        <v>#DIV/0!</v>
      </c>
      <c r="S1687">
        <f t="shared" si="297"/>
        <v>0</v>
      </c>
    </row>
    <row r="1688" spans="2:21" x14ac:dyDescent="0.25">
      <c r="B1688" s="84">
        <f t="shared" si="287"/>
        <v>0</v>
      </c>
      <c r="D1688" t="e">
        <f t="shared" si="288"/>
        <v>#N/A</v>
      </c>
      <c r="E1688" s="85"/>
      <c r="F1688"/>
      <c r="I1688" s="84" t="e">
        <f t="shared" si="289"/>
        <v>#DIV/0!</v>
      </c>
      <c r="J1688" s="84" t="str">
        <f t="shared" si="290"/>
        <v>NONE</v>
      </c>
      <c r="K1688" s="84"/>
      <c r="L1688" s="83">
        <f t="shared" si="291"/>
        <v>0</v>
      </c>
      <c r="M1688" s="82" t="str">
        <f t="shared" si="292"/>
        <v/>
      </c>
      <c r="N1688">
        <f t="shared" si="293"/>
        <v>0</v>
      </c>
      <c r="O1688">
        <f t="shared" si="294"/>
        <v>0</v>
      </c>
      <c r="Q1688" t="e">
        <f t="shared" si="295"/>
        <v>#DIV/0!</v>
      </c>
      <c r="R1688" s="80" t="e">
        <f t="shared" si="296"/>
        <v>#DIV/0!</v>
      </c>
      <c r="S1688">
        <f t="shared" si="297"/>
        <v>0</v>
      </c>
      <c r="U1688">
        <f>IF(J1688="CHECK",1,0)</f>
        <v>0</v>
      </c>
    </row>
    <row r="1689" spans="2:21" x14ac:dyDescent="0.25">
      <c r="B1689" s="84">
        <f t="shared" si="287"/>
        <v>0</v>
      </c>
      <c r="D1689" t="e">
        <f t="shared" si="288"/>
        <v>#N/A</v>
      </c>
      <c r="E1689" s="85"/>
      <c r="F1689"/>
      <c r="I1689" s="84" t="e">
        <f t="shared" si="289"/>
        <v>#DIV/0!</v>
      </c>
      <c r="J1689" s="84" t="str">
        <f t="shared" si="290"/>
        <v>NONE</v>
      </c>
      <c r="K1689" s="84"/>
      <c r="L1689" s="83">
        <f t="shared" si="291"/>
        <v>0</v>
      </c>
      <c r="M1689" s="82" t="str">
        <f t="shared" si="292"/>
        <v/>
      </c>
      <c r="N1689">
        <f t="shared" si="293"/>
        <v>0</v>
      </c>
      <c r="O1689">
        <f t="shared" si="294"/>
        <v>0</v>
      </c>
      <c r="Q1689" t="e">
        <f t="shared" si="295"/>
        <v>#DIV/0!</v>
      </c>
      <c r="R1689" s="80" t="e">
        <f t="shared" si="296"/>
        <v>#DIV/0!</v>
      </c>
      <c r="S1689">
        <f t="shared" si="297"/>
        <v>0</v>
      </c>
    </row>
    <row r="1690" spans="2:21" x14ac:dyDescent="0.25">
      <c r="B1690" s="84">
        <f t="shared" si="287"/>
        <v>0</v>
      </c>
      <c r="D1690" t="e">
        <f t="shared" si="288"/>
        <v>#N/A</v>
      </c>
      <c r="E1690" s="85"/>
      <c r="F1690"/>
      <c r="I1690" s="84" t="e">
        <f t="shared" si="289"/>
        <v>#DIV/0!</v>
      </c>
      <c r="J1690" s="84" t="str">
        <f t="shared" si="290"/>
        <v>NONE</v>
      </c>
      <c r="K1690" s="84"/>
      <c r="L1690" s="83">
        <f t="shared" si="291"/>
        <v>0</v>
      </c>
      <c r="M1690" s="82" t="str">
        <f t="shared" si="292"/>
        <v/>
      </c>
      <c r="N1690">
        <f t="shared" si="293"/>
        <v>0</v>
      </c>
      <c r="O1690">
        <f t="shared" si="294"/>
        <v>0</v>
      </c>
      <c r="Q1690" t="e">
        <f t="shared" si="295"/>
        <v>#DIV/0!</v>
      </c>
      <c r="R1690" s="80" t="e">
        <f t="shared" si="296"/>
        <v>#DIV/0!</v>
      </c>
      <c r="S1690">
        <f t="shared" si="297"/>
        <v>0</v>
      </c>
      <c r="U1690">
        <f>IF(J1690="CHECK",1,0)</f>
        <v>0</v>
      </c>
    </row>
    <row r="1691" spans="2:21" x14ac:dyDescent="0.25">
      <c r="B1691" s="84">
        <f t="shared" si="287"/>
        <v>0</v>
      </c>
      <c r="D1691" t="e">
        <f t="shared" si="288"/>
        <v>#N/A</v>
      </c>
      <c r="E1691" s="85"/>
      <c r="F1691"/>
      <c r="I1691" s="84" t="e">
        <f t="shared" si="289"/>
        <v>#DIV/0!</v>
      </c>
      <c r="J1691" s="84" t="str">
        <f t="shared" si="290"/>
        <v>NONE</v>
      </c>
      <c r="K1691" s="84"/>
      <c r="L1691" s="83">
        <f t="shared" si="291"/>
        <v>0</v>
      </c>
      <c r="M1691" s="82" t="str">
        <f t="shared" si="292"/>
        <v/>
      </c>
      <c r="N1691">
        <f t="shared" si="293"/>
        <v>0</v>
      </c>
      <c r="O1691">
        <f t="shared" si="294"/>
        <v>0</v>
      </c>
      <c r="Q1691" t="e">
        <f t="shared" si="295"/>
        <v>#DIV/0!</v>
      </c>
      <c r="R1691" s="80" t="e">
        <f t="shared" si="296"/>
        <v>#DIV/0!</v>
      </c>
      <c r="S1691">
        <f t="shared" si="297"/>
        <v>0</v>
      </c>
      <c r="U1691">
        <f>IF(J1691="CHECK",1,0)</f>
        <v>0</v>
      </c>
    </row>
    <row r="1692" spans="2:21" x14ac:dyDescent="0.25">
      <c r="B1692" s="84">
        <f t="shared" si="287"/>
        <v>0</v>
      </c>
      <c r="D1692" t="e">
        <f t="shared" si="288"/>
        <v>#N/A</v>
      </c>
      <c r="E1692" s="85"/>
      <c r="F1692"/>
      <c r="I1692" s="84" t="e">
        <f t="shared" si="289"/>
        <v>#DIV/0!</v>
      </c>
      <c r="J1692" s="84" t="str">
        <f t="shared" si="290"/>
        <v>NONE</v>
      </c>
      <c r="K1692" s="84"/>
      <c r="L1692" s="83">
        <f t="shared" si="291"/>
        <v>0</v>
      </c>
      <c r="M1692" s="82" t="str">
        <f t="shared" si="292"/>
        <v/>
      </c>
      <c r="N1692">
        <f t="shared" si="293"/>
        <v>0</v>
      </c>
      <c r="O1692">
        <f t="shared" si="294"/>
        <v>0</v>
      </c>
      <c r="Q1692" t="e">
        <f t="shared" si="295"/>
        <v>#DIV/0!</v>
      </c>
      <c r="R1692" s="80" t="e">
        <f t="shared" si="296"/>
        <v>#DIV/0!</v>
      </c>
      <c r="S1692">
        <f t="shared" si="297"/>
        <v>0</v>
      </c>
      <c r="U1692">
        <f>IF(J1692="CHECK",1,0)</f>
        <v>0</v>
      </c>
    </row>
    <row r="1693" spans="2:21" x14ac:dyDescent="0.25">
      <c r="B1693" s="84">
        <f t="shared" si="287"/>
        <v>0</v>
      </c>
      <c r="D1693" t="e">
        <f t="shared" si="288"/>
        <v>#N/A</v>
      </c>
      <c r="E1693" s="85"/>
      <c r="F1693"/>
      <c r="I1693" s="84" t="e">
        <f t="shared" si="289"/>
        <v>#DIV/0!</v>
      </c>
      <c r="J1693" s="84" t="str">
        <f t="shared" si="290"/>
        <v>NONE</v>
      </c>
      <c r="K1693" s="84"/>
      <c r="L1693" s="83">
        <f t="shared" si="291"/>
        <v>0</v>
      </c>
      <c r="M1693" s="82" t="str">
        <f t="shared" si="292"/>
        <v/>
      </c>
      <c r="N1693">
        <f t="shared" si="293"/>
        <v>0</v>
      </c>
      <c r="O1693">
        <f t="shared" si="294"/>
        <v>0</v>
      </c>
      <c r="Q1693" t="e">
        <f t="shared" si="295"/>
        <v>#DIV/0!</v>
      </c>
      <c r="R1693" s="80" t="e">
        <f t="shared" si="296"/>
        <v>#DIV/0!</v>
      </c>
      <c r="S1693">
        <f t="shared" si="297"/>
        <v>0</v>
      </c>
    </row>
    <row r="1694" spans="2:21" x14ac:dyDescent="0.25">
      <c r="B1694" s="84">
        <f t="shared" si="287"/>
        <v>0</v>
      </c>
      <c r="D1694" t="e">
        <f t="shared" si="288"/>
        <v>#N/A</v>
      </c>
      <c r="E1694" s="85"/>
      <c r="F1694"/>
      <c r="I1694" s="84" t="e">
        <f t="shared" si="289"/>
        <v>#DIV/0!</v>
      </c>
      <c r="J1694" s="84" t="str">
        <f t="shared" si="290"/>
        <v>NONE</v>
      </c>
      <c r="K1694" s="84"/>
      <c r="L1694" s="83">
        <f t="shared" si="291"/>
        <v>0</v>
      </c>
      <c r="M1694" s="82" t="str">
        <f t="shared" si="292"/>
        <v/>
      </c>
      <c r="N1694">
        <f t="shared" si="293"/>
        <v>0</v>
      </c>
      <c r="O1694">
        <f t="shared" si="294"/>
        <v>0</v>
      </c>
      <c r="Q1694" t="e">
        <f t="shared" si="295"/>
        <v>#DIV/0!</v>
      </c>
      <c r="R1694" s="80" t="e">
        <f t="shared" si="296"/>
        <v>#DIV/0!</v>
      </c>
      <c r="S1694">
        <f t="shared" si="297"/>
        <v>0</v>
      </c>
    </row>
    <row r="1695" spans="2:21" x14ac:dyDescent="0.25">
      <c r="B1695" s="84">
        <f t="shared" si="287"/>
        <v>0</v>
      </c>
      <c r="D1695" t="e">
        <f t="shared" si="288"/>
        <v>#N/A</v>
      </c>
      <c r="E1695" s="85"/>
      <c r="F1695"/>
      <c r="I1695" s="84" t="e">
        <f t="shared" si="289"/>
        <v>#DIV/0!</v>
      </c>
      <c r="J1695" s="84" t="str">
        <f t="shared" si="290"/>
        <v>NONE</v>
      </c>
      <c r="K1695" s="84"/>
      <c r="L1695" s="83">
        <f t="shared" si="291"/>
        <v>0</v>
      </c>
      <c r="M1695" s="82" t="str">
        <f t="shared" si="292"/>
        <v/>
      </c>
      <c r="N1695">
        <f t="shared" si="293"/>
        <v>0</v>
      </c>
      <c r="O1695">
        <f t="shared" si="294"/>
        <v>0</v>
      </c>
      <c r="Q1695" t="e">
        <f t="shared" si="295"/>
        <v>#DIV/0!</v>
      </c>
      <c r="R1695" s="80" t="e">
        <f t="shared" si="296"/>
        <v>#DIV/0!</v>
      </c>
      <c r="S1695">
        <f t="shared" si="297"/>
        <v>0</v>
      </c>
      <c r="U1695">
        <f>IF(J1695="CHECK",1,0)</f>
        <v>0</v>
      </c>
    </row>
    <row r="1696" spans="2:21" x14ac:dyDescent="0.25">
      <c r="B1696" s="84">
        <f t="shared" si="287"/>
        <v>0</v>
      </c>
      <c r="D1696" t="e">
        <f t="shared" si="288"/>
        <v>#N/A</v>
      </c>
      <c r="E1696" s="85"/>
      <c r="F1696"/>
      <c r="I1696" s="84" t="e">
        <f t="shared" si="289"/>
        <v>#DIV/0!</v>
      </c>
      <c r="J1696" s="84" t="str">
        <f t="shared" si="290"/>
        <v>NONE</v>
      </c>
      <c r="K1696" s="84"/>
      <c r="L1696" s="83">
        <f t="shared" si="291"/>
        <v>0</v>
      </c>
      <c r="M1696" s="82" t="str">
        <f t="shared" si="292"/>
        <v/>
      </c>
      <c r="N1696">
        <f t="shared" si="293"/>
        <v>0</v>
      </c>
      <c r="O1696">
        <f t="shared" si="294"/>
        <v>0</v>
      </c>
      <c r="Q1696" t="e">
        <f t="shared" si="295"/>
        <v>#DIV/0!</v>
      </c>
      <c r="R1696" s="80" t="e">
        <f t="shared" si="296"/>
        <v>#DIV/0!</v>
      </c>
      <c r="S1696">
        <f t="shared" si="297"/>
        <v>0</v>
      </c>
    </row>
    <row r="1697" spans="2:21" x14ac:dyDescent="0.25">
      <c r="B1697" s="84">
        <f t="shared" si="287"/>
        <v>0</v>
      </c>
      <c r="D1697" t="e">
        <f t="shared" si="288"/>
        <v>#N/A</v>
      </c>
      <c r="E1697" s="85"/>
      <c r="F1697"/>
      <c r="I1697" s="84" t="e">
        <f t="shared" si="289"/>
        <v>#DIV/0!</v>
      </c>
      <c r="J1697" s="84" t="str">
        <f t="shared" si="290"/>
        <v>NONE</v>
      </c>
      <c r="K1697" s="84"/>
      <c r="L1697" s="83">
        <f t="shared" si="291"/>
        <v>0</v>
      </c>
      <c r="M1697" s="82" t="str">
        <f t="shared" si="292"/>
        <v/>
      </c>
      <c r="N1697">
        <f t="shared" si="293"/>
        <v>0</v>
      </c>
      <c r="O1697">
        <f t="shared" si="294"/>
        <v>0</v>
      </c>
      <c r="Q1697" t="e">
        <f t="shared" si="295"/>
        <v>#DIV/0!</v>
      </c>
      <c r="R1697" s="80" t="e">
        <f t="shared" si="296"/>
        <v>#DIV/0!</v>
      </c>
      <c r="S1697">
        <f t="shared" si="297"/>
        <v>0</v>
      </c>
    </row>
    <row r="1698" spans="2:21" x14ac:dyDescent="0.25">
      <c r="B1698" s="84">
        <f t="shared" si="287"/>
        <v>0</v>
      </c>
      <c r="D1698" t="e">
        <f t="shared" si="288"/>
        <v>#N/A</v>
      </c>
      <c r="E1698" s="85"/>
      <c r="F1698"/>
      <c r="I1698" s="84" t="e">
        <f t="shared" si="289"/>
        <v>#DIV/0!</v>
      </c>
      <c r="J1698" s="84" t="str">
        <f t="shared" si="290"/>
        <v>NONE</v>
      </c>
      <c r="K1698" s="84"/>
      <c r="L1698" s="83">
        <f t="shared" si="291"/>
        <v>0</v>
      </c>
      <c r="M1698" s="82" t="str">
        <f t="shared" si="292"/>
        <v/>
      </c>
      <c r="N1698">
        <f t="shared" si="293"/>
        <v>0</v>
      </c>
      <c r="O1698">
        <f t="shared" si="294"/>
        <v>0</v>
      </c>
      <c r="Q1698" t="e">
        <f t="shared" si="295"/>
        <v>#DIV/0!</v>
      </c>
      <c r="R1698" s="80" t="e">
        <f t="shared" si="296"/>
        <v>#DIV/0!</v>
      </c>
      <c r="S1698">
        <f t="shared" si="297"/>
        <v>0</v>
      </c>
      <c r="U1698">
        <f>IF(J1698="CHECK",1,0)</f>
        <v>0</v>
      </c>
    </row>
    <row r="1699" spans="2:21" x14ac:dyDescent="0.25">
      <c r="B1699" s="84">
        <f t="shared" si="287"/>
        <v>0</v>
      </c>
      <c r="D1699" t="e">
        <f t="shared" si="288"/>
        <v>#N/A</v>
      </c>
      <c r="E1699" s="85"/>
      <c r="F1699"/>
      <c r="I1699" s="84" t="e">
        <f t="shared" si="289"/>
        <v>#DIV/0!</v>
      </c>
      <c r="J1699" s="84" t="str">
        <f t="shared" si="290"/>
        <v>NONE</v>
      </c>
      <c r="K1699" s="84"/>
      <c r="L1699" s="83">
        <f t="shared" si="291"/>
        <v>0</v>
      </c>
      <c r="M1699" s="82" t="str">
        <f t="shared" si="292"/>
        <v/>
      </c>
      <c r="N1699">
        <f t="shared" si="293"/>
        <v>0</v>
      </c>
      <c r="O1699">
        <f t="shared" si="294"/>
        <v>0</v>
      </c>
      <c r="Q1699" t="e">
        <f t="shared" si="295"/>
        <v>#DIV/0!</v>
      </c>
      <c r="R1699" s="80" t="e">
        <f t="shared" si="296"/>
        <v>#DIV/0!</v>
      </c>
      <c r="S1699">
        <f t="shared" si="297"/>
        <v>0</v>
      </c>
    </row>
    <row r="1700" spans="2:21" x14ac:dyDescent="0.25">
      <c r="B1700" s="84">
        <f t="shared" si="287"/>
        <v>0</v>
      </c>
      <c r="D1700" t="e">
        <f t="shared" si="288"/>
        <v>#N/A</v>
      </c>
      <c r="E1700" s="85"/>
      <c r="F1700"/>
      <c r="I1700" s="84" t="e">
        <f t="shared" si="289"/>
        <v>#DIV/0!</v>
      </c>
      <c r="J1700" s="84" t="str">
        <f t="shared" si="290"/>
        <v>NONE</v>
      </c>
      <c r="K1700" s="84"/>
      <c r="L1700" s="83">
        <f t="shared" si="291"/>
        <v>0</v>
      </c>
      <c r="M1700" s="82" t="str">
        <f t="shared" si="292"/>
        <v/>
      </c>
      <c r="N1700">
        <f t="shared" si="293"/>
        <v>0</v>
      </c>
      <c r="O1700">
        <f t="shared" si="294"/>
        <v>0</v>
      </c>
      <c r="Q1700" t="e">
        <f t="shared" si="295"/>
        <v>#DIV/0!</v>
      </c>
      <c r="R1700" s="80" t="e">
        <f t="shared" si="296"/>
        <v>#DIV/0!</v>
      </c>
      <c r="S1700">
        <f t="shared" si="297"/>
        <v>0</v>
      </c>
    </row>
    <row r="1701" spans="2:21" x14ac:dyDescent="0.25">
      <c r="B1701" s="84">
        <f t="shared" si="287"/>
        <v>0</v>
      </c>
      <c r="D1701" t="e">
        <f t="shared" si="288"/>
        <v>#N/A</v>
      </c>
      <c r="E1701" s="85"/>
      <c r="F1701"/>
      <c r="I1701" s="84" t="e">
        <f t="shared" si="289"/>
        <v>#DIV/0!</v>
      </c>
      <c r="J1701" s="84" t="str">
        <f t="shared" si="290"/>
        <v>NONE</v>
      </c>
      <c r="K1701" s="84"/>
      <c r="L1701" s="83">
        <f t="shared" si="291"/>
        <v>0</v>
      </c>
      <c r="M1701" s="82" t="str">
        <f t="shared" si="292"/>
        <v/>
      </c>
      <c r="N1701">
        <f t="shared" si="293"/>
        <v>0</v>
      </c>
      <c r="O1701">
        <f t="shared" si="294"/>
        <v>0</v>
      </c>
      <c r="Q1701" t="e">
        <f t="shared" si="295"/>
        <v>#DIV/0!</v>
      </c>
      <c r="R1701" s="80" t="e">
        <f t="shared" si="296"/>
        <v>#DIV/0!</v>
      </c>
      <c r="S1701">
        <f t="shared" si="297"/>
        <v>0</v>
      </c>
    </row>
    <row r="1702" spans="2:21" x14ac:dyDescent="0.25">
      <c r="B1702" s="84">
        <f t="shared" si="287"/>
        <v>0</v>
      </c>
      <c r="D1702" t="e">
        <f t="shared" si="288"/>
        <v>#N/A</v>
      </c>
      <c r="E1702" s="85"/>
      <c r="F1702"/>
      <c r="I1702" s="84" t="e">
        <f t="shared" si="289"/>
        <v>#DIV/0!</v>
      </c>
      <c r="J1702" s="84" t="str">
        <f t="shared" si="290"/>
        <v>NONE</v>
      </c>
      <c r="K1702" s="84"/>
      <c r="L1702" s="83">
        <f t="shared" si="291"/>
        <v>0</v>
      </c>
      <c r="M1702" s="82" t="str">
        <f t="shared" si="292"/>
        <v/>
      </c>
      <c r="N1702">
        <f t="shared" si="293"/>
        <v>0</v>
      </c>
      <c r="O1702">
        <f t="shared" si="294"/>
        <v>0</v>
      </c>
      <c r="Q1702" t="e">
        <f t="shared" si="295"/>
        <v>#DIV/0!</v>
      </c>
      <c r="R1702" s="80" t="e">
        <f t="shared" si="296"/>
        <v>#DIV/0!</v>
      </c>
      <c r="S1702">
        <f t="shared" si="297"/>
        <v>0</v>
      </c>
    </row>
    <row r="1703" spans="2:21" x14ac:dyDescent="0.25">
      <c r="B1703" s="84">
        <f t="shared" si="287"/>
        <v>0</v>
      </c>
      <c r="D1703" t="e">
        <f t="shared" si="288"/>
        <v>#N/A</v>
      </c>
      <c r="E1703" s="85"/>
      <c r="F1703"/>
      <c r="I1703" s="84" t="e">
        <f t="shared" si="289"/>
        <v>#DIV/0!</v>
      </c>
      <c r="J1703" s="84" t="str">
        <f t="shared" si="290"/>
        <v>NONE</v>
      </c>
      <c r="K1703" s="84"/>
      <c r="L1703" s="83">
        <f t="shared" si="291"/>
        <v>0</v>
      </c>
      <c r="M1703" s="82" t="str">
        <f t="shared" si="292"/>
        <v/>
      </c>
      <c r="N1703">
        <f t="shared" si="293"/>
        <v>0</v>
      </c>
      <c r="O1703">
        <f t="shared" si="294"/>
        <v>0</v>
      </c>
      <c r="Q1703" t="e">
        <f t="shared" si="295"/>
        <v>#DIV/0!</v>
      </c>
      <c r="R1703" s="80" t="e">
        <f t="shared" si="296"/>
        <v>#DIV/0!</v>
      </c>
      <c r="S1703">
        <f t="shared" si="297"/>
        <v>0</v>
      </c>
      <c r="U1703">
        <f>IF(J1703="CHECK",1,0)</f>
        <v>0</v>
      </c>
    </row>
    <row r="1704" spans="2:21" x14ac:dyDescent="0.25">
      <c r="B1704" s="84">
        <f t="shared" si="287"/>
        <v>0</v>
      </c>
      <c r="D1704" t="e">
        <f t="shared" si="288"/>
        <v>#N/A</v>
      </c>
      <c r="E1704" s="85"/>
      <c r="F1704"/>
      <c r="I1704" s="84" t="e">
        <f t="shared" si="289"/>
        <v>#DIV/0!</v>
      </c>
      <c r="J1704" s="84" t="str">
        <f t="shared" si="290"/>
        <v>NONE</v>
      </c>
      <c r="K1704" s="84"/>
      <c r="L1704" s="83">
        <f t="shared" si="291"/>
        <v>0</v>
      </c>
      <c r="M1704" s="82" t="str">
        <f t="shared" si="292"/>
        <v/>
      </c>
      <c r="N1704">
        <f t="shared" si="293"/>
        <v>0</v>
      </c>
      <c r="O1704">
        <f t="shared" si="294"/>
        <v>0</v>
      </c>
      <c r="Q1704" t="e">
        <f t="shared" si="295"/>
        <v>#DIV/0!</v>
      </c>
      <c r="R1704" s="80" t="e">
        <f t="shared" si="296"/>
        <v>#DIV/0!</v>
      </c>
      <c r="S1704">
        <f t="shared" si="297"/>
        <v>0</v>
      </c>
    </row>
    <row r="1705" spans="2:21" x14ac:dyDescent="0.25">
      <c r="B1705" s="84">
        <f t="shared" si="287"/>
        <v>0</v>
      </c>
      <c r="D1705" t="e">
        <f t="shared" si="288"/>
        <v>#N/A</v>
      </c>
      <c r="E1705" s="85"/>
      <c r="F1705"/>
      <c r="I1705" s="84" t="e">
        <f t="shared" si="289"/>
        <v>#DIV/0!</v>
      </c>
      <c r="J1705" s="84" t="str">
        <f t="shared" si="290"/>
        <v>NONE</v>
      </c>
      <c r="K1705" s="84"/>
      <c r="L1705" s="83">
        <f t="shared" si="291"/>
        <v>0</v>
      </c>
      <c r="M1705" s="82" t="str">
        <f t="shared" si="292"/>
        <v/>
      </c>
      <c r="N1705">
        <f t="shared" si="293"/>
        <v>0</v>
      </c>
      <c r="O1705">
        <f t="shared" si="294"/>
        <v>0</v>
      </c>
      <c r="Q1705" t="e">
        <f t="shared" si="295"/>
        <v>#DIV/0!</v>
      </c>
      <c r="R1705" s="80" t="e">
        <f t="shared" si="296"/>
        <v>#DIV/0!</v>
      </c>
      <c r="S1705">
        <f t="shared" si="297"/>
        <v>0</v>
      </c>
    </row>
    <row r="1706" spans="2:21" x14ac:dyDescent="0.25">
      <c r="B1706" s="84">
        <f t="shared" si="287"/>
        <v>0</v>
      </c>
      <c r="D1706" t="e">
        <f t="shared" si="288"/>
        <v>#N/A</v>
      </c>
      <c r="E1706" s="85"/>
      <c r="F1706"/>
      <c r="I1706" s="84" t="e">
        <f t="shared" si="289"/>
        <v>#DIV/0!</v>
      </c>
      <c r="J1706" s="84" t="str">
        <f t="shared" si="290"/>
        <v>NONE</v>
      </c>
      <c r="K1706" s="84"/>
      <c r="L1706" s="83">
        <f t="shared" si="291"/>
        <v>0</v>
      </c>
      <c r="M1706" s="82" t="str">
        <f t="shared" si="292"/>
        <v/>
      </c>
      <c r="N1706">
        <f t="shared" si="293"/>
        <v>0</v>
      </c>
      <c r="O1706">
        <f t="shared" si="294"/>
        <v>0</v>
      </c>
      <c r="Q1706" t="e">
        <f t="shared" si="295"/>
        <v>#DIV/0!</v>
      </c>
      <c r="R1706" s="80" t="e">
        <f t="shared" si="296"/>
        <v>#DIV/0!</v>
      </c>
      <c r="S1706">
        <f t="shared" si="297"/>
        <v>0</v>
      </c>
    </row>
    <row r="1707" spans="2:21" x14ac:dyDescent="0.25">
      <c r="B1707" s="84">
        <f t="shared" si="287"/>
        <v>0</v>
      </c>
      <c r="D1707" t="e">
        <f t="shared" si="288"/>
        <v>#N/A</v>
      </c>
      <c r="E1707" s="85"/>
      <c r="F1707"/>
      <c r="I1707" s="84" t="e">
        <f t="shared" si="289"/>
        <v>#DIV/0!</v>
      </c>
      <c r="J1707" s="84" t="str">
        <f t="shared" si="290"/>
        <v>NONE</v>
      </c>
      <c r="K1707" s="84"/>
      <c r="L1707" s="83">
        <f t="shared" si="291"/>
        <v>0</v>
      </c>
      <c r="M1707" s="82" t="str">
        <f t="shared" si="292"/>
        <v/>
      </c>
      <c r="N1707">
        <f t="shared" si="293"/>
        <v>0</v>
      </c>
      <c r="O1707">
        <f t="shared" si="294"/>
        <v>0</v>
      </c>
      <c r="Q1707" t="e">
        <f t="shared" si="295"/>
        <v>#DIV/0!</v>
      </c>
      <c r="R1707" s="80" t="e">
        <f t="shared" si="296"/>
        <v>#DIV/0!</v>
      </c>
      <c r="S1707">
        <f t="shared" si="297"/>
        <v>0</v>
      </c>
    </row>
    <row r="1708" spans="2:21" x14ac:dyDescent="0.25">
      <c r="B1708" s="84">
        <f t="shared" si="287"/>
        <v>0</v>
      </c>
      <c r="D1708" t="e">
        <f t="shared" si="288"/>
        <v>#N/A</v>
      </c>
      <c r="E1708" s="85"/>
      <c r="F1708"/>
      <c r="I1708" s="84" t="e">
        <f t="shared" si="289"/>
        <v>#DIV/0!</v>
      </c>
      <c r="J1708" s="84" t="str">
        <f t="shared" si="290"/>
        <v>NONE</v>
      </c>
      <c r="K1708" s="84"/>
      <c r="L1708" s="83">
        <f t="shared" si="291"/>
        <v>0</v>
      </c>
      <c r="M1708" s="82" t="str">
        <f t="shared" si="292"/>
        <v/>
      </c>
      <c r="N1708">
        <f t="shared" si="293"/>
        <v>0</v>
      </c>
      <c r="O1708">
        <f t="shared" si="294"/>
        <v>0</v>
      </c>
      <c r="Q1708" t="e">
        <f t="shared" si="295"/>
        <v>#DIV/0!</v>
      </c>
      <c r="R1708" s="80" t="e">
        <f t="shared" si="296"/>
        <v>#DIV/0!</v>
      </c>
      <c r="S1708">
        <f t="shared" si="297"/>
        <v>0</v>
      </c>
    </row>
    <row r="1709" spans="2:21" x14ac:dyDescent="0.25">
      <c r="B1709" s="84">
        <f t="shared" si="287"/>
        <v>0</v>
      </c>
      <c r="D1709" t="e">
        <f t="shared" si="288"/>
        <v>#N/A</v>
      </c>
      <c r="E1709" s="85"/>
      <c r="F1709"/>
      <c r="I1709" s="84" t="e">
        <f t="shared" si="289"/>
        <v>#DIV/0!</v>
      </c>
      <c r="J1709" s="84" t="str">
        <f t="shared" si="290"/>
        <v>NONE</v>
      </c>
      <c r="K1709" s="84"/>
      <c r="L1709" s="83">
        <f t="shared" si="291"/>
        <v>0</v>
      </c>
      <c r="M1709" s="82" t="str">
        <f t="shared" si="292"/>
        <v/>
      </c>
      <c r="N1709">
        <f t="shared" si="293"/>
        <v>0</v>
      </c>
      <c r="O1709">
        <f t="shared" si="294"/>
        <v>0</v>
      </c>
      <c r="Q1709" t="e">
        <f t="shared" si="295"/>
        <v>#DIV/0!</v>
      </c>
      <c r="R1709" s="80" t="e">
        <f t="shared" si="296"/>
        <v>#DIV/0!</v>
      </c>
      <c r="S1709">
        <f t="shared" si="297"/>
        <v>0</v>
      </c>
    </row>
    <row r="1710" spans="2:21" x14ac:dyDescent="0.25">
      <c r="B1710" s="84">
        <f t="shared" si="287"/>
        <v>0</v>
      </c>
      <c r="D1710" t="e">
        <f t="shared" si="288"/>
        <v>#N/A</v>
      </c>
      <c r="E1710" s="85"/>
      <c r="F1710"/>
      <c r="I1710" s="84" t="e">
        <f t="shared" si="289"/>
        <v>#DIV/0!</v>
      </c>
      <c r="J1710" s="84" t="str">
        <f t="shared" si="290"/>
        <v>NONE</v>
      </c>
      <c r="K1710" s="84"/>
      <c r="L1710" s="83">
        <f t="shared" si="291"/>
        <v>0</v>
      </c>
      <c r="M1710" s="82" t="str">
        <f t="shared" si="292"/>
        <v/>
      </c>
      <c r="N1710">
        <f t="shared" si="293"/>
        <v>0</v>
      </c>
      <c r="O1710">
        <f t="shared" si="294"/>
        <v>0</v>
      </c>
      <c r="Q1710" t="e">
        <f t="shared" si="295"/>
        <v>#DIV/0!</v>
      </c>
      <c r="R1710" s="80" t="e">
        <f t="shared" si="296"/>
        <v>#DIV/0!</v>
      </c>
      <c r="S1710">
        <f t="shared" si="297"/>
        <v>0</v>
      </c>
    </row>
    <row r="1711" spans="2:21" x14ac:dyDescent="0.25">
      <c r="B1711" s="84">
        <f t="shared" si="287"/>
        <v>0</v>
      </c>
      <c r="D1711" t="e">
        <f t="shared" si="288"/>
        <v>#N/A</v>
      </c>
      <c r="E1711" s="85"/>
      <c r="F1711"/>
      <c r="I1711" s="84" t="e">
        <f t="shared" si="289"/>
        <v>#DIV/0!</v>
      </c>
      <c r="J1711" s="84" t="str">
        <f t="shared" si="290"/>
        <v>NONE</v>
      </c>
      <c r="K1711" s="84"/>
      <c r="L1711" s="83">
        <f t="shared" si="291"/>
        <v>0</v>
      </c>
      <c r="M1711" s="82" t="str">
        <f t="shared" si="292"/>
        <v/>
      </c>
      <c r="N1711">
        <f t="shared" si="293"/>
        <v>0</v>
      </c>
      <c r="O1711">
        <f t="shared" si="294"/>
        <v>0</v>
      </c>
      <c r="Q1711" t="e">
        <f t="shared" si="295"/>
        <v>#DIV/0!</v>
      </c>
      <c r="R1711" s="80" t="e">
        <f t="shared" si="296"/>
        <v>#DIV/0!</v>
      </c>
      <c r="S1711">
        <f t="shared" si="297"/>
        <v>0</v>
      </c>
      <c r="U1711">
        <f>IF(J1711="CHECK",1,0)</f>
        <v>0</v>
      </c>
    </row>
    <row r="1712" spans="2:21" x14ac:dyDescent="0.25">
      <c r="B1712" s="84">
        <f t="shared" si="287"/>
        <v>0</v>
      </c>
      <c r="D1712" t="e">
        <f t="shared" si="288"/>
        <v>#N/A</v>
      </c>
      <c r="E1712" s="85"/>
      <c r="F1712"/>
      <c r="I1712" s="84" t="e">
        <f t="shared" si="289"/>
        <v>#DIV/0!</v>
      </c>
      <c r="J1712" s="84" t="str">
        <f t="shared" si="290"/>
        <v>NONE</v>
      </c>
      <c r="K1712" s="84"/>
      <c r="L1712" s="83">
        <f t="shared" si="291"/>
        <v>0</v>
      </c>
      <c r="M1712" s="82" t="str">
        <f t="shared" si="292"/>
        <v/>
      </c>
      <c r="N1712">
        <f t="shared" si="293"/>
        <v>0</v>
      </c>
      <c r="O1712">
        <f t="shared" si="294"/>
        <v>0</v>
      </c>
      <c r="Q1712" t="e">
        <f t="shared" si="295"/>
        <v>#DIV/0!</v>
      </c>
      <c r="R1712" s="80" t="e">
        <f t="shared" si="296"/>
        <v>#DIV/0!</v>
      </c>
      <c r="S1712">
        <f t="shared" si="297"/>
        <v>0</v>
      </c>
      <c r="U1712">
        <f>IF(J1712="CHECK",1,0)</f>
        <v>0</v>
      </c>
    </row>
    <row r="1713" spans="2:21" x14ac:dyDescent="0.25">
      <c r="B1713" s="84">
        <f t="shared" si="287"/>
        <v>0</v>
      </c>
      <c r="D1713" t="e">
        <f t="shared" si="288"/>
        <v>#N/A</v>
      </c>
      <c r="E1713" s="85"/>
      <c r="F1713"/>
      <c r="I1713" s="84" t="e">
        <f t="shared" si="289"/>
        <v>#DIV/0!</v>
      </c>
      <c r="J1713" s="84" t="str">
        <f t="shared" si="290"/>
        <v>NONE</v>
      </c>
      <c r="K1713" s="84"/>
      <c r="L1713" s="83">
        <f t="shared" si="291"/>
        <v>0</v>
      </c>
      <c r="M1713" s="82" t="str">
        <f t="shared" si="292"/>
        <v/>
      </c>
      <c r="N1713">
        <f t="shared" si="293"/>
        <v>0</v>
      </c>
      <c r="O1713">
        <f t="shared" si="294"/>
        <v>0</v>
      </c>
      <c r="Q1713" t="e">
        <f t="shared" si="295"/>
        <v>#DIV/0!</v>
      </c>
      <c r="R1713" s="80" t="e">
        <f t="shared" si="296"/>
        <v>#DIV/0!</v>
      </c>
      <c r="S1713">
        <f t="shared" si="297"/>
        <v>0</v>
      </c>
      <c r="U1713">
        <f>IF(J1713="CHECK",1,0)</f>
        <v>0</v>
      </c>
    </row>
    <row r="1714" spans="2:21" x14ac:dyDescent="0.25">
      <c r="B1714" s="84">
        <f t="shared" si="287"/>
        <v>0</v>
      </c>
      <c r="D1714" t="e">
        <f t="shared" si="288"/>
        <v>#N/A</v>
      </c>
      <c r="E1714" s="85"/>
      <c r="F1714"/>
      <c r="I1714" s="84" t="e">
        <f t="shared" si="289"/>
        <v>#DIV/0!</v>
      </c>
      <c r="J1714" s="84" t="str">
        <f t="shared" si="290"/>
        <v>NONE</v>
      </c>
      <c r="K1714" s="84"/>
      <c r="L1714" s="83">
        <f t="shared" si="291"/>
        <v>0</v>
      </c>
      <c r="M1714" s="82" t="str">
        <f t="shared" si="292"/>
        <v/>
      </c>
      <c r="N1714">
        <f t="shared" si="293"/>
        <v>0</v>
      </c>
      <c r="O1714">
        <f t="shared" si="294"/>
        <v>0</v>
      </c>
      <c r="Q1714" t="e">
        <f t="shared" si="295"/>
        <v>#DIV/0!</v>
      </c>
      <c r="R1714" s="80" t="e">
        <f t="shared" si="296"/>
        <v>#DIV/0!</v>
      </c>
      <c r="S1714">
        <f t="shared" si="297"/>
        <v>0</v>
      </c>
      <c r="U1714">
        <f>IF(J1714="CHECK",1,0)</f>
        <v>0</v>
      </c>
    </row>
    <row r="1715" spans="2:21" x14ac:dyDescent="0.25">
      <c r="B1715" s="84">
        <f t="shared" si="287"/>
        <v>0</v>
      </c>
      <c r="D1715" t="e">
        <f t="shared" si="288"/>
        <v>#N/A</v>
      </c>
      <c r="E1715" s="85"/>
      <c r="F1715"/>
      <c r="I1715" s="84" t="e">
        <f t="shared" si="289"/>
        <v>#DIV/0!</v>
      </c>
      <c r="J1715" s="84" t="str">
        <f t="shared" si="290"/>
        <v>NONE</v>
      </c>
      <c r="K1715" s="84"/>
      <c r="L1715" s="83">
        <f t="shared" si="291"/>
        <v>0</v>
      </c>
      <c r="M1715" s="82" t="str">
        <f t="shared" si="292"/>
        <v/>
      </c>
      <c r="N1715">
        <f t="shared" si="293"/>
        <v>0</v>
      </c>
      <c r="O1715">
        <f t="shared" si="294"/>
        <v>0</v>
      </c>
      <c r="Q1715" t="e">
        <f t="shared" si="295"/>
        <v>#DIV/0!</v>
      </c>
      <c r="R1715" s="80" t="e">
        <f t="shared" si="296"/>
        <v>#DIV/0!</v>
      </c>
      <c r="S1715">
        <f t="shared" si="297"/>
        <v>0</v>
      </c>
      <c r="U1715">
        <f>IF(J1715="CHECK",1,0)</f>
        <v>0</v>
      </c>
    </row>
    <row r="1716" spans="2:21" x14ac:dyDescent="0.25">
      <c r="B1716" s="84">
        <f t="shared" si="287"/>
        <v>0</v>
      </c>
      <c r="D1716" t="e">
        <f t="shared" si="288"/>
        <v>#N/A</v>
      </c>
      <c r="E1716" s="85"/>
      <c r="F1716"/>
      <c r="I1716" s="84" t="e">
        <f t="shared" si="289"/>
        <v>#DIV/0!</v>
      </c>
      <c r="J1716" s="84" t="str">
        <f t="shared" si="290"/>
        <v>NONE</v>
      </c>
      <c r="K1716" s="84"/>
      <c r="L1716" s="83">
        <f t="shared" si="291"/>
        <v>0</v>
      </c>
      <c r="M1716" s="82" t="str">
        <f t="shared" si="292"/>
        <v/>
      </c>
      <c r="N1716">
        <f t="shared" si="293"/>
        <v>0</v>
      </c>
      <c r="O1716">
        <f t="shared" si="294"/>
        <v>0</v>
      </c>
      <c r="Q1716" t="e">
        <f t="shared" si="295"/>
        <v>#DIV/0!</v>
      </c>
      <c r="R1716" s="80" t="e">
        <f t="shared" si="296"/>
        <v>#DIV/0!</v>
      </c>
      <c r="S1716">
        <f t="shared" si="297"/>
        <v>0</v>
      </c>
    </row>
    <row r="1717" spans="2:21" x14ac:dyDescent="0.25">
      <c r="B1717" s="84">
        <f t="shared" si="287"/>
        <v>0</v>
      </c>
      <c r="D1717" t="e">
        <f t="shared" si="288"/>
        <v>#N/A</v>
      </c>
      <c r="E1717" s="85"/>
      <c r="F1717"/>
      <c r="I1717" s="84" t="e">
        <f t="shared" si="289"/>
        <v>#DIV/0!</v>
      </c>
      <c r="J1717" s="84" t="str">
        <f t="shared" si="290"/>
        <v>NONE</v>
      </c>
      <c r="K1717" s="84"/>
      <c r="L1717" s="83">
        <f t="shared" si="291"/>
        <v>0</v>
      </c>
      <c r="M1717" s="82" t="str">
        <f t="shared" si="292"/>
        <v/>
      </c>
      <c r="N1717">
        <f t="shared" si="293"/>
        <v>0</v>
      </c>
      <c r="O1717">
        <f t="shared" si="294"/>
        <v>0</v>
      </c>
      <c r="Q1717" t="e">
        <f t="shared" si="295"/>
        <v>#DIV/0!</v>
      </c>
      <c r="R1717" s="80" t="e">
        <f t="shared" si="296"/>
        <v>#DIV/0!</v>
      </c>
      <c r="S1717">
        <f t="shared" si="297"/>
        <v>0</v>
      </c>
    </row>
    <row r="1718" spans="2:21" x14ac:dyDescent="0.25">
      <c r="B1718" s="84">
        <f t="shared" si="287"/>
        <v>0</v>
      </c>
      <c r="D1718" t="e">
        <f t="shared" si="288"/>
        <v>#N/A</v>
      </c>
      <c r="E1718" s="85"/>
      <c r="F1718"/>
      <c r="I1718" s="84" t="e">
        <f t="shared" si="289"/>
        <v>#DIV/0!</v>
      </c>
      <c r="J1718" s="84" t="str">
        <f t="shared" si="290"/>
        <v>NONE</v>
      </c>
      <c r="K1718" s="84"/>
      <c r="L1718" s="83">
        <f t="shared" si="291"/>
        <v>0</v>
      </c>
      <c r="M1718" s="82" t="str">
        <f t="shared" si="292"/>
        <v/>
      </c>
      <c r="N1718">
        <f t="shared" si="293"/>
        <v>0</v>
      </c>
      <c r="O1718">
        <f t="shared" si="294"/>
        <v>0</v>
      </c>
      <c r="Q1718" t="e">
        <f t="shared" si="295"/>
        <v>#DIV/0!</v>
      </c>
      <c r="R1718" s="80" t="e">
        <f t="shared" si="296"/>
        <v>#DIV/0!</v>
      </c>
      <c r="S1718">
        <f t="shared" si="297"/>
        <v>0</v>
      </c>
      <c r="U1718">
        <f>IF(J1718="CHECK",1,0)</f>
        <v>0</v>
      </c>
    </row>
    <row r="1719" spans="2:21" x14ac:dyDescent="0.25">
      <c r="B1719" s="84">
        <f t="shared" si="287"/>
        <v>0</v>
      </c>
      <c r="D1719" t="e">
        <f t="shared" si="288"/>
        <v>#N/A</v>
      </c>
      <c r="E1719" s="85"/>
      <c r="F1719"/>
      <c r="I1719" s="84" t="e">
        <f t="shared" si="289"/>
        <v>#DIV/0!</v>
      </c>
      <c r="J1719" s="84" t="str">
        <f t="shared" si="290"/>
        <v>NONE</v>
      </c>
      <c r="K1719" s="84"/>
      <c r="L1719" s="83">
        <f t="shared" si="291"/>
        <v>0</v>
      </c>
      <c r="M1719" s="82" t="str">
        <f t="shared" si="292"/>
        <v/>
      </c>
      <c r="N1719">
        <f t="shared" si="293"/>
        <v>0</v>
      </c>
      <c r="O1719">
        <f t="shared" si="294"/>
        <v>0</v>
      </c>
      <c r="Q1719" t="e">
        <f t="shared" si="295"/>
        <v>#DIV/0!</v>
      </c>
      <c r="R1719" s="80" t="e">
        <f t="shared" si="296"/>
        <v>#DIV/0!</v>
      </c>
      <c r="S1719">
        <f t="shared" si="297"/>
        <v>0</v>
      </c>
      <c r="U1719">
        <f>IF(J1719="CHECK",1,0)</f>
        <v>0</v>
      </c>
    </row>
    <row r="1720" spans="2:21" x14ac:dyDescent="0.25">
      <c r="B1720" s="84">
        <f t="shared" si="287"/>
        <v>0</v>
      </c>
      <c r="D1720" t="e">
        <f t="shared" si="288"/>
        <v>#N/A</v>
      </c>
      <c r="E1720" s="85"/>
      <c r="F1720"/>
      <c r="I1720" s="84" t="e">
        <f t="shared" si="289"/>
        <v>#DIV/0!</v>
      </c>
      <c r="J1720" s="84" t="str">
        <f t="shared" si="290"/>
        <v>NONE</v>
      </c>
      <c r="K1720" s="84"/>
      <c r="L1720" s="83">
        <f t="shared" si="291"/>
        <v>0</v>
      </c>
      <c r="M1720" s="82" t="str">
        <f t="shared" si="292"/>
        <v/>
      </c>
      <c r="N1720">
        <f t="shared" si="293"/>
        <v>0</v>
      </c>
      <c r="O1720">
        <f t="shared" si="294"/>
        <v>0</v>
      </c>
      <c r="Q1720" t="e">
        <f t="shared" si="295"/>
        <v>#DIV/0!</v>
      </c>
      <c r="R1720" s="80" t="e">
        <f t="shared" si="296"/>
        <v>#DIV/0!</v>
      </c>
      <c r="S1720">
        <f t="shared" si="297"/>
        <v>0</v>
      </c>
    </row>
    <row r="1721" spans="2:21" x14ac:dyDescent="0.25">
      <c r="B1721" s="84">
        <f t="shared" si="287"/>
        <v>0</v>
      </c>
      <c r="D1721" t="e">
        <f t="shared" si="288"/>
        <v>#N/A</v>
      </c>
      <c r="E1721" s="85"/>
      <c r="F1721"/>
      <c r="I1721" s="84" t="e">
        <f t="shared" si="289"/>
        <v>#DIV/0!</v>
      </c>
      <c r="J1721" s="84" t="str">
        <f t="shared" si="290"/>
        <v>NONE</v>
      </c>
      <c r="K1721" s="84"/>
      <c r="L1721" s="83">
        <f t="shared" si="291"/>
        <v>0</v>
      </c>
      <c r="M1721" s="82" t="str">
        <f t="shared" si="292"/>
        <v/>
      </c>
      <c r="N1721">
        <f t="shared" si="293"/>
        <v>0</v>
      </c>
      <c r="O1721">
        <f t="shared" si="294"/>
        <v>0</v>
      </c>
      <c r="Q1721" t="e">
        <f t="shared" si="295"/>
        <v>#DIV/0!</v>
      </c>
      <c r="R1721" s="80" t="e">
        <f t="shared" si="296"/>
        <v>#DIV/0!</v>
      </c>
      <c r="S1721">
        <f t="shared" si="297"/>
        <v>0</v>
      </c>
    </row>
    <row r="1722" spans="2:21" x14ac:dyDescent="0.25">
      <c r="B1722" s="84">
        <f t="shared" si="287"/>
        <v>0</v>
      </c>
      <c r="D1722" t="e">
        <f t="shared" si="288"/>
        <v>#N/A</v>
      </c>
      <c r="E1722" s="85"/>
      <c r="F1722"/>
      <c r="I1722" s="84" t="e">
        <f t="shared" si="289"/>
        <v>#DIV/0!</v>
      </c>
      <c r="J1722" s="84" t="str">
        <f t="shared" si="290"/>
        <v>NONE</v>
      </c>
      <c r="K1722" s="84"/>
      <c r="L1722" s="83">
        <f t="shared" si="291"/>
        <v>0</v>
      </c>
      <c r="M1722" s="82" t="str">
        <f t="shared" si="292"/>
        <v/>
      </c>
      <c r="N1722">
        <f t="shared" si="293"/>
        <v>0</v>
      </c>
      <c r="O1722">
        <f t="shared" si="294"/>
        <v>0</v>
      </c>
      <c r="Q1722" t="e">
        <f t="shared" si="295"/>
        <v>#DIV/0!</v>
      </c>
      <c r="R1722" s="80" t="e">
        <f t="shared" si="296"/>
        <v>#DIV/0!</v>
      </c>
      <c r="S1722">
        <f t="shared" si="297"/>
        <v>0</v>
      </c>
    </row>
    <row r="1723" spans="2:21" x14ac:dyDescent="0.25">
      <c r="B1723" s="84">
        <f t="shared" si="287"/>
        <v>0</v>
      </c>
      <c r="D1723" t="e">
        <f t="shared" si="288"/>
        <v>#N/A</v>
      </c>
      <c r="E1723" s="85"/>
      <c r="F1723"/>
      <c r="I1723" s="84" t="e">
        <f t="shared" si="289"/>
        <v>#DIV/0!</v>
      </c>
      <c r="J1723" s="84" t="str">
        <f t="shared" si="290"/>
        <v>NONE</v>
      </c>
      <c r="K1723" s="84"/>
      <c r="L1723" s="83">
        <f t="shared" si="291"/>
        <v>0</v>
      </c>
      <c r="M1723" s="82" t="str">
        <f t="shared" si="292"/>
        <v/>
      </c>
      <c r="N1723">
        <f t="shared" si="293"/>
        <v>0</v>
      </c>
      <c r="O1723">
        <f t="shared" si="294"/>
        <v>0</v>
      </c>
      <c r="Q1723" t="e">
        <f t="shared" si="295"/>
        <v>#DIV/0!</v>
      </c>
      <c r="R1723" s="80" t="e">
        <f t="shared" si="296"/>
        <v>#DIV/0!</v>
      </c>
      <c r="S1723">
        <f t="shared" si="297"/>
        <v>0</v>
      </c>
    </row>
    <row r="1724" spans="2:21" x14ac:dyDescent="0.25">
      <c r="B1724" s="84">
        <f t="shared" si="287"/>
        <v>0</v>
      </c>
      <c r="D1724" t="e">
        <f t="shared" si="288"/>
        <v>#N/A</v>
      </c>
      <c r="E1724" s="85"/>
      <c r="F1724"/>
      <c r="I1724" s="84" t="e">
        <f t="shared" si="289"/>
        <v>#DIV/0!</v>
      </c>
      <c r="J1724" s="84" t="str">
        <f t="shared" si="290"/>
        <v>NONE</v>
      </c>
      <c r="K1724" s="84"/>
      <c r="L1724" s="83">
        <f t="shared" si="291"/>
        <v>0</v>
      </c>
      <c r="M1724" s="82" t="str">
        <f t="shared" si="292"/>
        <v/>
      </c>
      <c r="N1724">
        <f t="shared" si="293"/>
        <v>0</v>
      </c>
      <c r="O1724">
        <f t="shared" si="294"/>
        <v>0</v>
      </c>
      <c r="Q1724" t="e">
        <f t="shared" si="295"/>
        <v>#DIV/0!</v>
      </c>
      <c r="R1724" s="80" t="e">
        <f t="shared" si="296"/>
        <v>#DIV/0!</v>
      </c>
      <c r="S1724">
        <f t="shared" si="297"/>
        <v>0</v>
      </c>
      <c r="U1724">
        <f>IF(J1724="CHECK",1,0)</f>
        <v>0</v>
      </c>
    </row>
    <row r="1725" spans="2:21" x14ac:dyDescent="0.25">
      <c r="B1725" s="84">
        <f t="shared" si="287"/>
        <v>0</v>
      </c>
      <c r="D1725" t="e">
        <f t="shared" si="288"/>
        <v>#N/A</v>
      </c>
      <c r="E1725" s="85"/>
      <c r="F1725"/>
      <c r="I1725" s="84" t="e">
        <f t="shared" si="289"/>
        <v>#DIV/0!</v>
      </c>
      <c r="J1725" s="84" t="str">
        <f t="shared" si="290"/>
        <v>NONE</v>
      </c>
      <c r="K1725" s="84"/>
      <c r="L1725" s="83">
        <f t="shared" si="291"/>
        <v>0</v>
      </c>
      <c r="M1725" s="82" t="str">
        <f t="shared" si="292"/>
        <v/>
      </c>
      <c r="N1725">
        <f t="shared" si="293"/>
        <v>0</v>
      </c>
      <c r="O1725">
        <f t="shared" si="294"/>
        <v>0</v>
      </c>
      <c r="Q1725" t="e">
        <f t="shared" si="295"/>
        <v>#DIV/0!</v>
      </c>
      <c r="R1725" s="80" t="e">
        <f t="shared" si="296"/>
        <v>#DIV/0!</v>
      </c>
      <c r="S1725">
        <f t="shared" si="297"/>
        <v>0</v>
      </c>
      <c r="U1725">
        <f>IF(J1725="CHECK",1,0)</f>
        <v>0</v>
      </c>
    </row>
    <row r="1726" spans="2:21" x14ac:dyDescent="0.25">
      <c r="B1726" s="84">
        <f t="shared" si="287"/>
        <v>0</v>
      </c>
      <c r="D1726" t="e">
        <f t="shared" si="288"/>
        <v>#N/A</v>
      </c>
      <c r="E1726" s="85"/>
      <c r="F1726"/>
      <c r="I1726" s="84" t="e">
        <f t="shared" si="289"/>
        <v>#DIV/0!</v>
      </c>
      <c r="J1726" s="84" t="str">
        <f t="shared" si="290"/>
        <v>NONE</v>
      </c>
      <c r="K1726" s="84"/>
      <c r="L1726" s="83">
        <f t="shared" si="291"/>
        <v>0</v>
      </c>
      <c r="M1726" s="82" t="str">
        <f t="shared" si="292"/>
        <v/>
      </c>
      <c r="N1726">
        <f t="shared" si="293"/>
        <v>0</v>
      </c>
      <c r="O1726">
        <f t="shared" si="294"/>
        <v>0</v>
      </c>
      <c r="Q1726" t="e">
        <f t="shared" si="295"/>
        <v>#DIV/0!</v>
      </c>
      <c r="R1726" s="80" t="e">
        <f t="shared" si="296"/>
        <v>#DIV/0!</v>
      </c>
      <c r="S1726">
        <f t="shared" si="297"/>
        <v>0</v>
      </c>
    </row>
    <row r="1727" spans="2:21" x14ac:dyDescent="0.25">
      <c r="B1727" s="84">
        <f t="shared" si="287"/>
        <v>0</v>
      </c>
      <c r="D1727" t="e">
        <f t="shared" si="288"/>
        <v>#N/A</v>
      </c>
      <c r="E1727" s="85"/>
      <c r="F1727"/>
      <c r="I1727" s="84" t="e">
        <f t="shared" si="289"/>
        <v>#DIV/0!</v>
      </c>
      <c r="J1727" s="84" t="str">
        <f t="shared" si="290"/>
        <v>NONE</v>
      </c>
      <c r="K1727" s="84"/>
      <c r="L1727" s="83">
        <f t="shared" si="291"/>
        <v>0</v>
      </c>
      <c r="M1727" s="82" t="str">
        <f t="shared" si="292"/>
        <v/>
      </c>
      <c r="N1727">
        <f t="shared" si="293"/>
        <v>0</v>
      </c>
      <c r="O1727">
        <f t="shared" si="294"/>
        <v>0</v>
      </c>
      <c r="Q1727" t="e">
        <f t="shared" si="295"/>
        <v>#DIV/0!</v>
      </c>
      <c r="R1727" s="80" t="e">
        <f t="shared" si="296"/>
        <v>#DIV/0!</v>
      </c>
      <c r="S1727">
        <f t="shared" si="297"/>
        <v>0</v>
      </c>
    </row>
    <row r="1728" spans="2:21" x14ac:dyDescent="0.25">
      <c r="B1728" s="84">
        <f t="shared" si="287"/>
        <v>0</v>
      </c>
      <c r="D1728" t="e">
        <f t="shared" si="288"/>
        <v>#N/A</v>
      </c>
      <c r="E1728" s="85"/>
      <c r="F1728"/>
      <c r="I1728" s="84" t="e">
        <f t="shared" si="289"/>
        <v>#DIV/0!</v>
      </c>
      <c r="J1728" s="84" t="str">
        <f t="shared" si="290"/>
        <v>NONE</v>
      </c>
      <c r="K1728" s="84"/>
      <c r="L1728" s="83">
        <f t="shared" si="291"/>
        <v>0</v>
      </c>
      <c r="M1728" s="82" t="str">
        <f t="shared" si="292"/>
        <v/>
      </c>
      <c r="N1728">
        <f t="shared" si="293"/>
        <v>0</v>
      </c>
      <c r="O1728">
        <f t="shared" si="294"/>
        <v>0</v>
      </c>
      <c r="Q1728" t="e">
        <f t="shared" si="295"/>
        <v>#DIV/0!</v>
      </c>
      <c r="R1728" s="80" t="e">
        <f t="shared" si="296"/>
        <v>#DIV/0!</v>
      </c>
      <c r="S1728">
        <f t="shared" si="297"/>
        <v>0</v>
      </c>
    </row>
    <row r="1729" spans="2:21" x14ac:dyDescent="0.25">
      <c r="B1729" s="84">
        <f t="shared" si="287"/>
        <v>0</v>
      </c>
      <c r="D1729" t="e">
        <f t="shared" si="288"/>
        <v>#N/A</v>
      </c>
      <c r="E1729" s="85"/>
      <c r="F1729"/>
      <c r="I1729" s="84" t="e">
        <f t="shared" si="289"/>
        <v>#DIV/0!</v>
      </c>
      <c r="J1729" s="84" t="str">
        <f t="shared" si="290"/>
        <v>NONE</v>
      </c>
      <c r="K1729" s="84"/>
      <c r="L1729" s="83">
        <f t="shared" si="291"/>
        <v>0</v>
      </c>
      <c r="M1729" s="82" t="str">
        <f t="shared" si="292"/>
        <v/>
      </c>
      <c r="N1729">
        <f t="shared" si="293"/>
        <v>0</v>
      </c>
      <c r="O1729">
        <f t="shared" si="294"/>
        <v>0</v>
      </c>
      <c r="Q1729" t="e">
        <f t="shared" si="295"/>
        <v>#DIV/0!</v>
      </c>
      <c r="R1729" s="80" t="e">
        <f t="shared" si="296"/>
        <v>#DIV/0!</v>
      </c>
      <c r="S1729">
        <f t="shared" si="297"/>
        <v>0</v>
      </c>
      <c r="U1729">
        <f>IF(J1729="CHECK",1,0)</f>
        <v>0</v>
      </c>
    </row>
    <row r="1730" spans="2:21" x14ac:dyDescent="0.25">
      <c r="B1730" s="84">
        <f t="shared" si="287"/>
        <v>0</v>
      </c>
      <c r="D1730" t="e">
        <f t="shared" si="288"/>
        <v>#N/A</v>
      </c>
      <c r="E1730" s="85"/>
      <c r="F1730"/>
      <c r="I1730" s="84" t="e">
        <f t="shared" si="289"/>
        <v>#DIV/0!</v>
      </c>
      <c r="J1730" s="84" t="str">
        <f t="shared" si="290"/>
        <v>NONE</v>
      </c>
      <c r="K1730" s="84"/>
      <c r="L1730" s="83">
        <f t="shared" si="291"/>
        <v>0</v>
      </c>
      <c r="M1730" s="82" t="str">
        <f t="shared" si="292"/>
        <v/>
      </c>
      <c r="N1730">
        <f t="shared" si="293"/>
        <v>0</v>
      </c>
      <c r="O1730">
        <f t="shared" si="294"/>
        <v>0</v>
      </c>
      <c r="Q1730" t="e">
        <f t="shared" si="295"/>
        <v>#DIV/0!</v>
      </c>
      <c r="R1730" s="80" t="e">
        <f t="shared" si="296"/>
        <v>#DIV/0!</v>
      </c>
      <c r="S1730">
        <f t="shared" si="297"/>
        <v>0</v>
      </c>
      <c r="U1730">
        <f>IF(J1730="CHECK",1,0)</f>
        <v>0</v>
      </c>
    </row>
    <row r="1731" spans="2:21" x14ac:dyDescent="0.25">
      <c r="B1731" s="84">
        <f t="shared" ref="B1731:B1794" si="298">ROUND(L1731,3)</f>
        <v>0</v>
      </c>
      <c r="D1731" t="e">
        <f t="shared" ref="D1731:D1794" si="299">ROUND(IF(F1731=4,IF(C1731&gt;10,(1*$Y$6+2*$Y$7+7*$Y$8+(C1731-10)*$Y$9)/C1731,IF(C1731&gt;3,(1*$Y$6+2*$Y$7+(C1731-3)*$Y$8)/C1731,IF(C1731&gt;1,(1*$Y$6+(C1731-1)*$Y$7)/C1731,$Y$6))),VLOOKUP(F1731,$W$3:$Y$11,3,FALSE)),2)</f>
        <v>#N/A</v>
      </c>
      <c r="E1731" s="85"/>
      <c r="F1731"/>
      <c r="I1731" s="84" t="e">
        <f t="shared" ref="I1731:I1794" si="300">ROUND(H1731/G1731,3)</f>
        <v>#DIV/0!</v>
      </c>
      <c r="J1731" s="84" t="str">
        <f t="shared" ref="J1731:J1794" si="301">IF(C1731=0,"NONE",IF(B1731&gt;C1731,"CHECK",""))</f>
        <v>NONE</v>
      </c>
      <c r="K1731" s="84"/>
      <c r="L1731" s="83">
        <f t="shared" ref="L1731:L1794" si="302">IF(C1731=0,H1731,IF(AND(2&lt;G1731,G1731&lt;15),IF(ABS(G1731-C1731)&gt;2,H1731,IF(I1731=1,I1731*C1731,IF(H1731&lt;C1731,H1731,I1731*C1731))),IF(G1731&lt;2,IF(AND(ABS(G1731-C1731)/G1731&gt;=0.4,ABS(G1731-C1731)&gt;=0.2),H1731,I1731*C1731),IF(ABS(G1731-C1731)/G1731&gt;0.15,H1731,IF(I1731=1,I1731*C1731,IF(H1731&lt;C1731,H1731,I1731*C1731))))))</f>
        <v>0</v>
      </c>
      <c r="M1731" s="82" t="str">
        <f t="shared" ref="M1731:M1794" si="303">IF(LEFT(RIGHT(A1731,6),1)= "9", "PERSONAL PROPERTY", "")</f>
        <v/>
      </c>
      <c r="N1731">
        <f t="shared" ref="N1731:N1794" si="304">IF(B1731&gt;C1731,1,0)</f>
        <v>0</v>
      </c>
      <c r="O1731">
        <f t="shared" ref="O1731:O1794" si="305">ABS(B1731-H1731)</f>
        <v>0</v>
      </c>
      <c r="Q1731" t="e">
        <f t="shared" ref="Q1731:Q1794" si="306">IF(ABS(C1731-G1731)/G1731&gt;0.1,1,0)</f>
        <v>#DIV/0!</v>
      </c>
      <c r="R1731" s="80" t="e">
        <f t="shared" ref="R1731:R1794" si="307">ABS(C1731-G1731)/G1731</f>
        <v>#DIV/0!</v>
      </c>
      <c r="S1731">
        <f t="shared" ref="S1731:S1794" si="308">ABS(C1731-G1731)</f>
        <v>0</v>
      </c>
    </row>
    <row r="1732" spans="2:21" x14ac:dyDescent="0.25">
      <c r="B1732" s="84">
        <f t="shared" si="298"/>
        <v>0</v>
      </c>
      <c r="D1732" t="e">
        <f t="shared" si="299"/>
        <v>#N/A</v>
      </c>
      <c r="E1732" s="85"/>
      <c r="F1732"/>
      <c r="I1732" s="84" t="e">
        <f t="shared" si="300"/>
        <v>#DIV/0!</v>
      </c>
      <c r="J1732" s="84" t="str">
        <f t="shared" si="301"/>
        <v>NONE</v>
      </c>
      <c r="K1732" s="84"/>
      <c r="L1732" s="83">
        <f t="shared" si="302"/>
        <v>0</v>
      </c>
      <c r="M1732" s="82" t="str">
        <f t="shared" si="303"/>
        <v/>
      </c>
      <c r="N1732">
        <f t="shared" si="304"/>
        <v>0</v>
      </c>
      <c r="O1732">
        <f t="shared" si="305"/>
        <v>0</v>
      </c>
      <c r="Q1732" t="e">
        <f t="shared" si="306"/>
        <v>#DIV/0!</v>
      </c>
      <c r="R1732" s="80" t="e">
        <f t="shared" si="307"/>
        <v>#DIV/0!</v>
      </c>
      <c r="S1732">
        <f t="shared" si="308"/>
        <v>0</v>
      </c>
    </row>
    <row r="1733" spans="2:21" x14ac:dyDescent="0.25">
      <c r="B1733" s="84">
        <f t="shared" si="298"/>
        <v>0</v>
      </c>
      <c r="D1733" t="e">
        <f t="shared" si="299"/>
        <v>#N/A</v>
      </c>
      <c r="E1733" s="85"/>
      <c r="F1733"/>
      <c r="I1733" s="84" t="e">
        <f t="shared" si="300"/>
        <v>#DIV/0!</v>
      </c>
      <c r="J1733" s="84" t="str">
        <f t="shared" si="301"/>
        <v>NONE</v>
      </c>
      <c r="K1733" s="84"/>
      <c r="L1733" s="83">
        <f t="shared" si="302"/>
        <v>0</v>
      </c>
      <c r="M1733" s="82" t="str">
        <f t="shared" si="303"/>
        <v/>
      </c>
      <c r="N1733">
        <f t="shared" si="304"/>
        <v>0</v>
      </c>
      <c r="O1733">
        <f t="shared" si="305"/>
        <v>0</v>
      </c>
      <c r="Q1733" t="e">
        <f t="shared" si="306"/>
        <v>#DIV/0!</v>
      </c>
      <c r="R1733" s="80" t="e">
        <f t="shared" si="307"/>
        <v>#DIV/0!</v>
      </c>
      <c r="S1733">
        <f t="shared" si="308"/>
        <v>0</v>
      </c>
    </row>
    <row r="1734" spans="2:21" x14ac:dyDescent="0.25">
      <c r="B1734" s="84">
        <f t="shared" si="298"/>
        <v>0</v>
      </c>
      <c r="D1734" t="e">
        <f t="shared" si="299"/>
        <v>#N/A</v>
      </c>
      <c r="E1734" s="85"/>
      <c r="F1734"/>
      <c r="I1734" s="84" t="e">
        <f t="shared" si="300"/>
        <v>#DIV/0!</v>
      </c>
      <c r="J1734" s="84" t="str">
        <f t="shared" si="301"/>
        <v>NONE</v>
      </c>
      <c r="K1734" s="84"/>
      <c r="L1734" s="83">
        <f t="shared" si="302"/>
        <v>0</v>
      </c>
      <c r="M1734" s="82" t="str">
        <f t="shared" si="303"/>
        <v/>
      </c>
      <c r="N1734">
        <f t="shared" si="304"/>
        <v>0</v>
      </c>
      <c r="O1734">
        <f t="shared" si="305"/>
        <v>0</v>
      </c>
      <c r="Q1734" t="e">
        <f t="shared" si="306"/>
        <v>#DIV/0!</v>
      </c>
      <c r="R1734" s="80" t="e">
        <f t="shared" si="307"/>
        <v>#DIV/0!</v>
      </c>
      <c r="S1734">
        <f t="shared" si="308"/>
        <v>0</v>
      </c>
    </row>
    <row r="1735" spans="2:21" x14ac:dyDescent="0.25">
      <c r="B1735" s="84">
        <f t="shared" si="298"/>
        <v>0</v>
      </c>
      <c r="D1735" t="e">
        <f t="shared" si="299"/>
        <v>#N/A</v>
      </c>
      <c r="E1735" s="85"/>
      <c r="F1735"/>
      <c r="I1735" s="84" t="e">
        <f t="shared" si="300"/>
        <v>#DIV/0!</v>
      </c>
      <c r="J1735" s="84" t="str">
        <f t="shared" si="301"/>
        <v>NONE</v>
      </c>
      <c r="K1735" s="84"/>
      <c r="L1735" s="83">
        <f t="shared" si="302"/>
        <v>0</v>
      </c>
      <c r="M1735" s="82" t="str">
        <f t="shared" si="303"/>
        <v/>
      </c>
      <c r="N1735">
        <f t="shared" si="304"/>
        <v>0</v>
      </c>
      <c r="O1735">
        <f t="shared" si="305"/>
        <v>0</v>
      </c>
      <c r="Q1735" t="e">
        <f t="shared" si="306"/>
        <v>#DIV/0!</v>
      </c>
      <c r="R1735" s="80" t="e">
        <f t="shared" si="307"/>
        <v>#DIV/0!</v>
      </c>
      <c r="S1735">
        <f t="shared" si="308"/>
        <v>0</v>
      </c>
      <c r="U1735">
        <f>IF(J1735="CHECK",1,0)</f>
        <v>0</v>
      </c>
    </row>
    <row r="1736" spans="2:21" x14ac:dyDescent="0.25">
      <c r="B1736" s="84">
        <f t="shared" si="298"/>
        <v>0</v>
      </c>
      <c r="D1736" t="e">
        <f t="shared" si="299"/>
        <v>#N/A</v>
      </c>
      <c r="E1736" s="85"/>
      <c r="F1736"/>
      <c r="I1736" s="84" t="e">
        <f t="shared" si="300"/>
        <v>#DIV/0!</v>
      </c>
      <c r="J1736" s="84" t="str">
        <f t="shared" si="301"/>
        <v>NONE</v>
      </c>
      <c r="K1736" s="84"/>
      <c r="L1736" s="83">
        <f t="shared" si="302"/>
        <v>0</v>
      </c>
      <c r="M1736" s="82" t="str">
        <f t="shared" si="303"/>
        <v/>
      </c>
      <c r="N1736">
        <f t="shared" si="304"/>
        <v>0</v>
      </c>
      <c r="O1736">
        <f t="shared" si="305"/>
        <v>0</v>
      </c>
      <c r="Q1736" t="e">
        <f t="shared" si="306"/>
        <v>#DIV/0!</v>
      </c>
      <c r="R1736" s="80" t="e">
        <f t="shared" si="307"/>
        <v>#DIV/0!</v>
      </c>
      <c r="S1736">
        <f t="shared" si="308"/>
        <v>0</v>
      </c>
      <c r="U1736">
        <f>IF(J1736="CHECK",1,0)</f>
        <v>0</v>
      </c>
    </row>
    <row r="1737" spans="2:21" x14ac:dyDescent="0.25">
      <c r="B1737" s="84">
        <f t="shared" si="298"/>
        <v>0</v>
      </c>
      <c r="D1737" t="e">
        <f t="shared" si="299"/>
        <v>#N/A</v>
      </c>
      <c r="E1737" s="85"/>
      <c r="F1737"/>
      <c r="I1737" s="84" t="e">
        <f t="shared" si="300"/>
        <v>#DIV/0!</v>
      </c>
      <c r="J1737" s="84" t="str">
        <f t="shared" si="301"/>
        <v>NONE</v>
      </c>
      <c r="K1737" s="84"/>
      <c r="L1737" s="83">
        <f t="shared" si="302"/>
        <v>0</v>
      </c>
      <c r="M1737" s="82" t="str">
        <f t="shared" si="303"/>
        <v/>
      </c>
      <c r="N1737">
        <f t="shared" si="304"/>
        <v>0</v>
      </c>
      <c r="O1737">
        <f t="shared" si="305"/>
        <v>0</v>
      </c>
      <c r="Q1737" t="e">
        <f t="shared" si="306"/>
        <v>#DIV/0!</v>
      </c>
      <c r="R1737" s="80" t="e">
        <f t="shared" si="307"/>
        <v>#DIV/0!</v>
      </c>
      <c r="S1737">
        <f t="shared" si="308"/>
        <v>0</v>
      </c>
    </row>
    <row r="1738" spans="2:21" x14ac:dyDescent="0.25">
      <c r="B1738" s="84">
        <f t="shared" si="298"/>
        <v>0</v>
      </c>
      <c r="D1738" t="e">
        <f t="shared" si="299"/>
        <v>#N/A</v>
      </c>
      <c r="E1738" s="85"/>
      <c r="F1738"/>
      <c r="I1738" s="84" t="e">
        <f t="shared" si="300"/>
        <v>#DIV/0!</v>
      </c>
      <c r="J1738" s="84" t="str">
        <f t="shared" si="301"/>
        <v>NONE</v>
      </c>
      <c r="K1738" s="84"/>
      <c r="L1738" s="83">
        <f t="shared" si="302"/>
        <v>0</v>
      </c>
      <c r="M1738" s="82" t="str">
        <f t="shared" si="303"/>
        <v/>
      </c>
      <c r="N1738">
        <f t="shared" si="304"/>
        <v>0</v>
      </c>
      <c r="O1738">
        <f t="shared" si="305"/>
        <v>0</v>
      </c>
      <c r="Q1738" t="e">
        <f t="shared" si="306"/>
        <v>#DIV/0!</v>
      </c>
      <c r="R1738" s="80" t="e">
        <f t="shared" si="307"/>
        <v>#DIV/0!</v>
      </c>
      <c r="S1738">
        <f t="shared" si="308"/>
        <v>0</v>
      </c>
      <c r="U1738">
        <f>IF(J1738="CHECK",1,0)</f>
        <v>0</v>
      </c>
    </row>
    <row r="1739" spans="2:21" x14ac:dyDescent="0.25">
      <c r="B1739" s="84">
        <f t="shared" si="298"/>
        <v>0</v>
      </c>
      <c r="D1739" t="e">
        <f t="shared" si="299"/>
        <v>#N/A</v>
      </c>
      <c r="E1739" s="85"/>
      <c r="F1739"/>
      <c r="I1739" s="84" t="e">
        <f t="shared" si="300"/>
        <v>#DIV/0!</v>
      </c>
      <c r="J1739" s="84" t="str">
        <f t="shared" si="301"/>
        <v>NONE</v>
      </c>
      <c r="K1739" s="84"/>
      <c r="L1739" s="83">
        <f t="shared" si="302"/>
        <v>0</v>
      </c>
      <c r="M1739" s="82" t="str">
        <f t="shared" si="303"/>
        <v/>
      </c>
      <c r="N1739">
        <f t="shared" si="304"/>
        <v>0</v>
      </c>
      <c r="O1739">
        <f t="shared" si="305"/>
        <v>0</v>
      </c>
      <c r="Q1739" t="e">
        <f t="shared" si="306"/>
        <v>#DIV/0!</v>
      </c>
      <c r="R1739" s="80" t="e">
        <f t="shared" si="307"/>
        <v>#DIV/0!</v>
      </c>
      <c r="S1739">
        <f t="shared" si="308"/>
        <v>0</v>
      </c>
      <c r="U1739">
        <f>IF(J1739="CHECK",1,0)</f>
        <v>0</v>
      </c>
    </row>
    <row r="1740" spans="2:21" x14ac:dyDescent="0.25">
      <c r="B1740" s="84">
        <f t="shared" si="298"/>
        <v>0</v>
      </c>
      <c r="D1740" t="e">
        <f t="shared" si="299"/>
        <v>#N/A</v>
      </c>
      <c r="E1740" s="85"/>
      <c r="F1740"/>
      <c r="I1740" s="84" t="e">
        <f t="shared" si="300"/>
        <v>#DIV/0!</v>
      </c>
      <c r="J1740" s="84" t="str">
        <f t="shared" si="301"/>
        <v>NONE</v>
      </c>
      <c r="K1740" s="84"/>
      <c r="L1740" s="83">
        <f t="shared" si="302"/>
        <v>0</v>
      </c>
      <c r="M1740" s="82" t="str">
        <f t="shared" si="303"/>
        <v/>
      </c>
      <c r="N1740">
        <f t="shared" si="304"/>
        <v>0</v>
      </c>
      <c r="O1740">
        <f t="shared" si="305"/>
        <v>0</v>
      </c>
      <c r="Q1740" t="e">
        <f t="shared" si="306"/>
        <v>#DIV/0!</v>
      </c>
      <c r="R1740" s="80" t="e">
        <f t="shared" si="307"/>
        <v>#DIV/0!</v>
      </c>
      <c r="S1740">
        <f t="shared" si="308"/>
        <v>0</v>
      </c>
      <c r="U1740">
        <f>IF(J1740="CHECK",1,0)</f>
        <v>0</v>
      </c>
    </row>
    <row r="1741" spans="2:21" x14ac:dyDescent="0.25">
      <c r="B1741" s="84">
        <f t="shared" si="298"/>
        <v>0</v>
      </c>
      <c r="D1741" t="e">
        <f t="shared" si="299"/>
        <v>#N/A</v>
      </c>
      <c r="E1741" s="85"/>
      <c r="F1741"/>
      <c r="I1741" s="84" t="e">
        <f t="shared" si="300"/>
        <v>#DIV/0!</v>
      </c>
      <c r="J1741" s="84" t="str">
        <f t="shared" si="301"/>
        <v>NONE</v>
      </c>
      <c r="K1741" s="84"/>
      <c r="L1741" s="83">
        <f t="shared" si="302"/>
        <v>0</v>
      </c>
      <c r="M1741" s="82" t="str">
        <f t="shared" si="303"/>
        <v/>
      </c>
      <c r="N1741">
        <f t="shared" si="304"/>
        <v>0</v>
      </c>
      <c r="O1741">
        <f t="shared" si="305"/>
        <v>0</v>
      </c>
      <c r="Q1741" t="e">
        <f t="shared" si="306"/>
        <v>#DIV/0!</v>
      </c>
      <c r="R1741" s="80" t="e">
        <f t="shared" si="307"/>
        <v>#DIV/0!</v>
      </c>
      <c r="S1741">
        <f t="shared" si="308"/>
        <v>0</v>
      </c>
    </row>
    <row r="1742" spans="2:21" x14ac:dyDescent="0.25">
      <c r="B1742" s="84">
        <f t="shared" si="298"/>
        <v>0</v>
      </c>
      <c r="D1742" t="e">
        <f t="shared" si="299"/>
        <v>#N/A</v>
      </c>
      <c r="E1742" s="85"/>
      <c r="F1742"/>
      <c r="I1742" s="84" t="e">
        <f t="shared" si="300"/>
        <v>#DIV/0!</v>
      </c>
      <c r="J1742" s="84" t="str">
        <f t="shared" si="301"/>
        <v>NONE</v>
      </c>
      <c r="K1742" s="84"/>
      <c r="L1742" s="83">
        <f t="shared" si="302"/>
        <v>0</v>
      </c>
      <c r="M1742" s="82" t="str">
        <f t="shared" si="303"/>
        <v/>
      </c>
      <c r="N1742">
        <f t="shared" si="304"/>
        <v>0</v>
      </c>
      <c r="O1742">
        <f t="shared" si="305"/>
        <v>0</v>
      </c>
      <c r="Q1742" t="e">
        <f t="shared" si="306"/>
        <v>#DIV/0!</v>
      </c>
      <c r="R1742" s="80" t="e">
        <f t="shared" si="307"/>
        <v>#DIV/0!</v>
      </c>
      <c r="S1742">
        <f t="shared" si="308"/>
        <v>0</v>
      </c>
      <c r="U1742">
        <f>IF(J1742="CHECK",1,0)</f>
        <v>0</v>
      </c>
    </row>
    <row r="1743" spans="2:21" x14ac:dyDescent="0.25">
      <c r="B1743" s="84">
        <f t="shared" si="298"/>
        <v>0</v>
      </c>
      <c r="D1743" t="e">
        <f t="shared" si="299"/>
        <v>#N/A</v>
      </c>
      <c r="E1743" s="85"/>
      <c r="F1743"/>
      <c r="I1743" s="84" t="e">
        <f t="shared" si="300"/>
        <v>#DIV/0!</v>
      </c>
      <c r="J1743" s="84" t="str">
        <f t="shared" si="301"/>
        <v>NONE</v>
      </c>
      <c r="K1743" s="84"/>
      <c r="L1743" s="83">
        <f t="shared" si="302"/>
        <v>0</v>
      </c>
      <c r="M1743" s="82" t="str">
        <f t="shared" si="303"/>
        <v/>
      </c>
      <c r="N1743">
        <f t="shared" si="304"/>
        <v>0</v>
      </c>
      <c r="O1743">
        <f t="shared" si="305"/>
        <v>0</v>
      </c>
      <c r="Q1743" t="e">
        <f t="shared" si="306"/>
        <v>#DIV/0!</v>
      </c>
      <c r="R1743" s="80" t="e">
        <f t="shared" si="307"/>
        <v>#DIV/0!</v>
      </c>
      <c r="S1743">
        <f t="shared" si="308"/>
        <v>0</v>
      </c>
    </row>
    <row r="1744" spans="2:21" x14ac:dyDescent="0.25">
      <c r="B1744" s="84">
        <f t="shared" si="298"/>
        <v>0</v>
      </c>
      <c r="D1744" t="e">
        <f t="shared" si="299"/>
        <v>#N/A</v>
      </c>
      <c r="E1744" s="85"/>
      <c r="F1744"/>
      <c r="I1744" s="84" t="e">
        <f t="shared" si="300"/>
        <v>#DIV/0!</v>
      </c>
      <c r="J1744" s="84" t="str">
        <f t="shared" si="301"/>
        <v>NONE</v>
      </c>
      <c r="K1744" s="84"/>
      <c r="L1744" s="83">
        <f t="shared" si="302"/>
        <v>0</v>
      </c>
      <c r="M1744" s="82" t="str">
        <f t="shared" si="303"/>
        <v/>
      </c>
      <c r="N1744">
        <f t="shared" si="304"/>
        <v>0</v>
      </c>
      <c r="O1744">
        <f t="shared" si="305"/>
        <v>0</v>
      </c>
      <c r="Q1744" t="e">
        <f t="shared" si="306"/>
        <v>#DIV/0!</v>
      </c>
      <c r="R1744" s="80" t="e">
        <f t="shared" si="307"/>
        <v>#DIV/0!</v>
      </c>
      <c r="S1744">
        <f t="shared" si="308"/>
        <v>0</v>
      </c>
    </row>
    <row r="1745" spans="2:21" x14ac:dyDescent="0.25">
      <c r="B1745" s="84">
        <f t="shared" si="298"/>
        <v>0</v>
      </c>
      <c r="D1745" t="e">
        <f t="shared" si="299"/>
        <v>#N/A</v>
      </c>
      <c r="E1745" s="85"/>
      <c r="F1745"/>
      <c r="I1745" s="84" t="e">
        <f t="shared" si="300"/>
        <v>#DIV/0!</v>
      </c>
      <c r="J1745" s="84" t="str">
        <f t="shared" si="301"/>
        <v>NONE</v>
      </c>
      <c r="K1745" s="84"/>
      <c r="L1745" s="83">
        <f t="shared" si="302"/>
        <v>0</v>
      </c>
      <c r="M1745" s="82" t="str">
        <f t="shared" si="303"/>
        <v/>
      </c>
      <c r="N1745">
        <f t="shared" si="304"/>
        <v>0</v>
      </c>
      <c r="O1745">
        <f t="shared" si="305"/>
        <v>0</v>
      </c>
      <c r="Q1745" t="e">
        <f t="shared" si="306"/>
        <v>#DIV/0!</v>
      </c>
      <c r="R1745" s="80" t="e">
        <f t="shared" si="307"/>
        <v>#DIV/0!</v>
      </c>
      <c r="S1745">
        <f t="shared" si="308"/>
        <v>0</v>
      </c>
      <c r="U1745">
        <f>IF(J1745="CHECK",1,0)</f>
        <v>0</v>
      </c>
    </row>
    <row r="1746" spans="2:21" x14ac:dyDescent="0.25">
      <c r="B1746" s="84">
        <f t="shared" si="298"/>
        <v>0</v>
      </c>
      <c r="D1746" t="e">
        <f t="shared" si="299"/>
        <v>#N/A</v>
      </c>
      <c r="E1746" s="85"/>
      <c r="F1746"/>
      <c r="I1746" s="84" t="e">
        <f t="shared" si="300"/>
        <v>#DIV/0!</v>
      </c>
      <c r="J1746" s="84" t="str">
        <f t="shared" si="301"/>
        <v>NONE</v>
      </c>
      <c r="K1746" s="84"/>
      <c r="L1746" s="83">
        <f t="shared" si="302"/>
        <v>0</v>
      </c>
      <c r="M1746" s="82" t="str">
        <f t="shared" si="303"/>
        <v/>
      </c>
      <c r="N1746">
        <f t="shared" si="304"/>
        <v>0</v>
      </c>
      <c r="O1746">
        <f t="shared" si="305"/>
        <v>0</v>
      </c>
      <c r="Q1746" t="e">
        <f t="shared" si="306"/>
        <v>#DIV/0!</v>
      </c>
      <c r="R1746" s="80" t="e">
        <f t="shared" si="307"/>
        <v>#DIV/0!</v>
      </c>
      <c r="S1746">
        <f t="shared" si="308"/>
        <v>0</v>
      </c>
      <c r="U1746">
        <f>IF(J1746="CHECK",1,0)</f>
        <v>0</v>
      </c>
    </row>
    <row r="1747" spans="2:21" x14ac:dyDescent="0.25">
      <c r="B1747" s="84">
        <f t="shared" si="298"/>
        <v>0</v>
      </c>
      <c r="D1747" t="e">
        <f t="shared" si="299"/>
        <v>#N/A</v>
      </c>
      <c r="E1747" s="85"/>
      <c r="F1747"/>
      <c r="I1747" s="84" t="e">
        <f t="shared" si="300"/>
        <v>#DIV/0!</v>
      </c>
      <c r="J1747" s="84" t="str">
        <f t="shared" si="301"/>
        <v>NONE</v>
      </c>
      <c r="K1747" s="84"/>
      <c r="L1747" s="83">
        <f t="shared" si="302"/>
        <v>0</v>
      </c>
      <c r="M1747" s="82" t="str">
        <f t="shared" si="303"/>
        <v/>
      </c>
      <c r="N1747">
        <f t="shared" si="304"/>
        <v>0</v>
      </c>
      <c r="O1747">
        <f t="shared" si="305"/>
        <v>0</v>
      </c>
      <c r="Q1747" t="e">
        <f t="shared" si="306"/>
        <v>#DIV/0!</v>
      </c>
      <c r="R1747" s="80" t="e">
        <f t="shared" si="307"/>
        <v>#DIV/0!</v>
      </c>
      <c r="S1747">
        <f t="shared" si="308"/>
        <v>0</v>
      </c>
      <c r="U1747">
        <f>IF(J1747="CHECK",1,0)</f>
        <v>0</v>
      </c>
    </row>
    <row r="1748" spans="2:21" x14ac:dyDescent="0.25">
      <c r="B1748" s="84">
        <f t="shared" si="298"/>
        <v>0</v>
      </c>
      <c r="D1748" t="e">
        <f t="shared" si="299"/>
        <v>#N/A</v>
      </c>
      <c r="E1748" s="85"/>
      <c r="F1748"/>
      <c r="I1748" s="84" t="e">
        <f t="shared" si="300"/>
        <v>#DIV/0!</v>
      </c>
      <c r="J1748" s="84" t="str">
        <f t="shared" si="301"/>
        <v>NONE</v>
      </c>
      <c r="K1748" s="84"/>
      <c r="L1748" s="83">
        <f t="shared" si="302"/>
        <v>0</v>
      </c>
      <c r="M1748" s="82" t="str">
        <f t="shared" si="303"/>
        <v/>
      </c>
      <c r="N1748">
        <f t="shared" si="304"/>
        <v>0</v>
      </c>
      <c r="O1748">
        <f t="shared" si="305"/>
        <v>0</v>
      </c>
      <c r="Q1748" t="e">
        <f t="shared" si="306"/>
        <v>#DIV/0!</v>
      </c>
      <c r="R1748" s="80" t="e">
        <f t="shared" si="307"/>
        <v>#DIV/0!</v>
      </c>
      <c r="S1748">
        <f t="shared" si="308"/>
        <v>0</v>
      </c>
      <c r="U1748">
        <f>IF(J1748="CHECK",1,0)</f>
        <v>0</v>
      </c>
    </row>
    <row r="1749" spans="2:21" x14ac:dyDescent="0.25">
      <c r="B1749" s="84">
        <f t="shared" si="298"/>
        <v>0</v>
      </c>
      <c r="D1749" t="e">
        <f t="shared" si="299"/>
        <v>#N/A</v>
      </c>
      <c r="E1749" s="85"/>
      <c r="F1749"/>
      <c r="I1749" s="84" t="e">
        <f t="shared" si="300"/>
        <v>#DIV/0!</v>
      </c>
      <c r="J1749" s="84" t="str">
        <f t="shared" si="301"/>
        <v>NONE</v>
      </c>
      <c r="K1749" s="84"/>
      <c r="L1749" s="83">
        <f t="shared" si="302"/>
        <v>0</v>
      </c>
      <c r="M1749" s="82" t="str">
        <f t="shared" si="303"/>
        <v/>
      </c>
      <c r="N1749">
        <f t="shared" si="304"/>
        <v>0</v>
      </c>
      <c r="O1749">
        <f t="shared" si="305"/>
        <v>0</v>
      </c>
      <c r="Q1749" t="e">
        <f t="shared" si="306"/>
        <v>#DIV/0!</v>
      </c>
      <c r="R1749" s="80" t="e">
        <f t="shared" si="307"/>
        <v>#DIV/0!</v>
      </c>
      <c r="S1749">
        <f t="shared" si="308"/>
        <v>0</v>
      </c>
    </row>
    <row r="1750" spans="2:21" x14ac:dyDescent="0.25">
      <c r="B1750" s="84">
        <f t="shared" si="298"/>
        <v>0</v>
      </c>
      <c r="D1750" t="e">
        <f t="shared" si="299"/>
        <v>#N/A</v>
      </c>
      <c r="E1750" s="85"/>
      <c r="F1750"/>
      <c r="I1750" s="84" t="e">
        <f t="shared" si="300"/>
        <v>#DIV/0!</v>
      </c>
      <c r="J1750" s="84" t="str">
        <f t="shared" si="301"/>
        <v>NONE</v>
      </c>
      <c r="K1750" s="84"/>
      <c r="L1750" s="83">
        <f t="shared" si="302"/>
        <v>0</v>
      </c>
      <c r="M1750" s="82" t="str">
        <f t="shared" si="303"/>
        <v/>
      </c>
      <c r="N1750">
        <f t="shared" si="304"/>
        <v>0</v>
      </c>
      <c r="O1750">
        <f t="shared" si="305"/>
        <v>0</v>
      </c>
      <c r="Q1750" t="e">
        <f t="shared" si="306"/>
        <v>#DIV/0!</v>
      </c>
      <c r="R1750" s="80" t="e">
        <f t="shared" si="307"/>
        <v>#DIV/0!</v>
      </c>
      <c r="S1750">
        <f t="shared" si="308"/>
        <v>0</v>
      </c>
    </row>
    <row r="1751" spans="2:21" x14ac:dyDescent="0.25">
      <c r="B1751" s="84">
        <f t="shared" si="298"/>
        <v>0</v>
      </c>
      <c r="D1751" t="e">
        <f t="shared" si="299"/>
        <v>#N/A</v>
      </c>
      <c r="E1751" s="85"/>
      <c r="F1751"/>
      <c r="I1751" s="84" t="e">
        <f t="shared" si="300"/>
        <v>#DIV/0!</v>
      </c>
      <c r="J1751" s="84" t="str">
        <f t="shared" si="301"/>
        <v>NONE</v>
      </c>
      <c r="K1751" s="84"/>
      <c r="L1751" s="83">
        <f t="shared" si="302"/>
        <v>0</v>
      </c>
      <c r="M1751" s="82" t="str">
        <f t="shared" si="303"/>
        <v/>
      </c>
      <c r="N1751">
        <f t="shared" si="304"/>
        <v>0</v>
      </c>
      <c r="O1751">
        <f t="shared" si="305"/>
        <v>0</v>
      </c>
      <c r="Q1751" t="e">
        <f t="shared" si="306"/>
        <v>#DIV/0!</v>
      </c>
      <c r="R1751" s="80" t="e">
        <f t="shared" si="307"/>
        <v>#DIV/0!</v>
      </c>
      <c r="S1751">
        <f t="shared" si="308"/>
        <v>0</v>
      </c>
    </row>
    <row r="1752" spans="2:21" x14ac:dyDescent="0.25">
      <c r="B1752" s="84">
        <f t="shared" si="298"/>
        <v>0</v>
      </c>
      <c r="D1752" t="e">
        <f t="shared" si="299"/>
        <v>#N/A</v>
      </c>
      <c r="E1752" s="85"/>
      <c r="F1752"/>
      <c r="I1752" s="84" t="e">
        <f t="shared" si="300"/>
        <v>#DIV/0!</v>
      </c>
      <c r="J1752" s="84" t="str">
        <f t="shared" si="301"/>
        <v>NONE</v>
      </c>
      <c r="K1752" s="84"/>
      <c r="L1752" s="83">
        <f t="shared" si="302"/>
        <v>0</v>
      </c>
      <c r="M1752" s="82" t="str">
        <f t="shared" si="303"/>
        <v/>
      </c>
      <c r="N1752">
        <f t="shared" si="304"/>
        <v>0</v>
      </c>
      <c r="O1752">
        <f t="shared" si="305"/>
        <v>0</v>
      </c>
      <c r="Q1752" t="e">
        <f t="shared" si="306"/>
        <v>#DIV/0!</v>
      </c>
      <c r="R1752" s="80" t="e">
        <f t="shared" si="307"/>
        <v>#DIV/0!</v>
      </c>
      <c r="S1752">
        <f t="shared" si="308"/>
        <v>0</v>
      </c>
    </row>
    <row r="1753" spans="2:21" x14ac:dyDescent="0.25">
      <c r="B1753" s="84">
        <f t="shared" si="298"/>
        <v>0</v>
      </c>
      <c r="D1753" t="e">
        <f t="shared" si="299"/>
        <v>#N/A</v>
      </c>
      <c r="E1753" s="85"/>
      <c r="F1753"/>
      <c r="I1753" s="84" t="e">
        <f t="shared" si="300"/>
        <v>#DIV/0!</v>
      </c>
      <c r="J1753" s="84" t="str">
        <f t="shared" si="301"/>
        <v>NONE</v>
      </c>
      <c r="K1753" s="84"/>
      <c r="L1753" s="83">
        <f t="shared" si="302"/>
        <v>0</v>
      </c>
      <c r="M1753" s="82" t="str">
        <f t="shared" si="303"/>
        <v/>
      </c>
      <c r="N1753">
        <f t="shared" si="304"/>
        <v>0</v>
      </c>
      <c r="O1753">
        <f t="shared" si="305"/>
        <v>0</v>
      </c>
      <c r="Q1753" t="e">
        <f t="shared" si="306"/>
        <v>#DIV/0!</v>
      </c>
      <c r="R1753" s="80" t="e">
        <f t="shared" si="307"/>
        <v>#DIV/0!</v>
      </c>
      <c r="S1753">
        <f t="shared" si="308"/>
        <v>0</v>
      </c>
      <c r="U1753">
        <f>IF(J1753="CHECK",1,0)</f>
        <v>0</v>
      </c>
    </row>
    <row r="1754" spans="2:21" x14ac:dyDescent="0.25">
      <c r="B1754" s="84">
        <f t="shared" si="298"/>
        <v>0</v>
      </c>
      <c r="D1754" t="e">
        <f t="shared" si="299"/>
        <v>#N/A</v>
      </c>
      <c r="E1754" s="85"/>
      <c r="F1754"/>
      <c r="I1754" s="84" t="e">
        <f t="shared" si="300"/>
        <v>#DIV/0!</v>
      </c>
      <c r="J1754" s="84" t="str">
        <f t="shared" si="301"/>
        <v>NONE</v>
      </c>
      <c r="K1754" s="84"/>
      <c r="L1754" s="83">
        <f t="shared" si="302"/>
        <v>0</v>
      </c>
      <c r="M1754" s="82" t="str">
        <f t="shared" si="303"/>
        <v/>
      </c>
      <c r="N1754">
        <f t="shared" si="304"/>
        <v>0</v>
      </c>
      <c r="O1754">
        <f t="shared" si="305"/>
        <v>0</v>
      </c>
      <c r="Q1754" t="e">
        <f t="shared" si="306"/>
        <v>#DIV/0!</v>
      </c>
      <c r="R1754" s="80" t="e">
        <f t="shared" si="307"/>
        <v>#DIV/0!</v>
      </c>
      <c r="S1754">
        <f t="shared" si="308"/>
        <v>0</v>
      </c>
    </row>
    <row r="1755" spans="2:21" x14ac:dyDescent="0.25">
      <c r="B1755" s="84">
        <f t="shared" si="298"/>
        <v>0</v>
      </c>
      <c r="D1755" t="e">
        <f t="shared" si="299"/>
        <v>#N/A</v>
      </c>
      <c r="E1755" s="85"/>
      <c r="F1755"/>
      <c r="I1755" s="84" t="e">
        <f t="shared" si="300"/>
        <v>#DIV/0!</v>
      </c>
      <c r="J1755" s="84" t="str">
        <f t="shared" si="301"/>
        <v>NONE</v>
      </c>
      <c r="K1755" s="84"/>
      <c r="L1755" s="83">
        <f t="shared" si="302"/>
        <v>0</v>
      </c>
      <c r="M1755" s="82" t="str">
        <f t="shared" si="303"/>
        <v/>
      </c>
      <c r="N1755">
        <f t="shared" si="304"/>
        <v>0</v>
      </c>
      <c r="O1755">
        <f t="shared" si="305"/>
        <v>0</v>
      </c>
      <c r="Q1755" t="e">
        <f t="shared" si="306"/>
        <v>#DIV/0!</v>
      </c>
      <c r="R1755" s="80" t="e">
        <f t="shared" si="307"/>
        <v>#DIV/0!</v>
      </c>
      <c r="S1755">
        <f t="shared" si="308"/>
        <v>0</v>
      </c>
    </row>
    <row r="1756" spans="2:21" x14ac:dyDescent="0.25">
      <c r="B1756" s="84">
        <f t="shared" si="298"/>
        <v>0</v>
      </c>
      <c r="D1756" t="e">
        <f t="shared" si="299"/>
        <v>#N/A</v>
      </c>
      <c r="E1756" s="85"/>
      <c r="F1756"/>
      <c r="I1756" s="84" t="e">
        <f t="shared" si="300"/>
        <v>#DIV/0!</v>
      </c>
      <c r="J1756" s="84" t="str">
        <f t="shared" si="301"/>
        <v>NONE</v>
      </c>
      <c r="K1756" s="84"/>
      <c r="L1756" s="83">
        <f t="shared" si="302"/>
        <v>0</v>
      </c>
      <c r="M1756" s="82" t="str">
        <f t="shared" si="303"/>
        <v/>
      </c>
      <c r="N1756">
        <f t="shared" si="304"/>
        <v>0</v>
      </c>
      <c r="O1756">
        <f t="shared" si="305"/>
        <v>0</v>
      </c>
      <c r="Q1756" t="e">
        <f t="shared" si="306"/>
        <v>#DIV/0!</v>
      </c>
      <c r="R1756" s="80" t="e">
        <f t="shared" si="307"/>
        <v>#DIV/0!</v>
      </c>
      <c r="S1756">
        <f t="shared" si="308"/>
        <v>0</v>
      </c>
    </row>
    <row r="1757" spans="2:21" x14ac:dyDescent="0.25">
      <c r="B1757" s="84">
        <f t="shared" si="298"/>
        <v>0</v>
      </c>
      <c r="D1757" t="e">
        <f t="shared" si="299"/>
        <v>#N/A</v>
      </c>
      <c r="E1757" s="85"/>
      <c r="F1757"/>
      <c r="I1757" s="84" t="e">
        <f t="shared" si="300"/>
        <v>#DIV/0!</v>
      </c>
      <c r="J1757" s="84" t="str">
        <f t="shared" si="301"/>
        <v>NONE</v>
      </c>
      <c r="K1757" s="84"/>
      <c r="L1757" s="83">
        <f t="shared" si="302"/>
        <v>0</v>
      </c>
      <c r="M1757" s="82" t="str">
        <f t="shared" si="303"/>
        <v/>
      </c>
      <c r="N1757">
        <f t="shared" si="304"/>
        <v>0</v>
      </c>
      <c r="O1757">
        <f t="shared" si="305"/>
        <v>0</v>
      </c>
      <c r="Q1757" t="e">
        <f t="shared" si="306"/>
        <v>#DIV/0!</v>
      </c>
      <c r="R1757" s="80" t="e">
        <f t="shared" si="307"/>
        <v>#DIV/0!</v>
      </c>
      <c r="S1757">
        <f t="shared" si="308"/>
        <v>0</v>
      </c>
      <c r="U1757">
        <f>IF(J1757="CHECK",1,0)</f>
        <v>0</v>
      </c>
    </row>
    <row r="1758" spans="2:21" x14ac:dyDescent="0.25">
      <c r="B1758" s="84">
        <f t="shared" si="298"/>
        <v>0</v>
      </c>
      <c r="D1758" t="e">
        <f t="shared" si="299"/>
        <v>#N/A</v>
      </c>
      <c r="E1758" s="85"/>
      <c r="F1758"/>
      <c r="I1758" s="84" t="e">
        <f t="shared" si="300"/>
        <v>#DIV/0!</v>
      </c>
      <c r="J1758" s="84" t="str">
        <f t="shared" si="301"/>
        <v>NONE</v>
      </c>
      <c r="K1758" s="84"/>
      <c r="L1758" s="83">
        <f t="shared" si="302"/>
        <v>0</v>
      </c>
      <c r="M1758" s="82" t="str">
        <f t="shared" si="303"/>
        <v/>
      </c>
      <c r="N1758">
        <f t="shared" si="304"/>
        <v>0</v>
      </c>
      <c r="O1758">
        <f t="shared" si="305"/>
        <v>0</v>
      </c>
      <c r="Q1758" t="e">
        <f t="shared" si="306"/>
        <v>#DIV/0!</v>
      </c>
      <c r="R1758" s="80" t="e">
        <f t="shared" si="307"/>
        <v>#DIV/0!</v>
      </c>
      <c r="S1758">
        <f t="shared" si="308"/>
        <v>0</v>
      </c>
    </row>
    <row r="1759" spans="2:21" x14ac:dyDescent="0.25">
      <c r="B1759" s="84">
        <f t="shared" si="298"/>
        <v>0</v>
      </c>
      <c r="D1759" t="e">
        <f t="shared" si="299"/>
        <v>#N/A</v>
      </c>
      <c r="E1759" s="85"/>
      <c r="F1759"/>
      <c r="I1759" s="84" t="e">
        <f t="shared" si="300"/>
        <v>#DIV/0!</v>
      </c>
      <c r="J1759" s="84" t="str">
        <f t="shared" si="301"/>
        <v>NONE</v>
      </c>
      <c r="K1759" s="84"/>
      <c r="L1759" s="83">
        <f t="shared" si="302"/>
        <v>0</v>
      </c>
      <c r="M1759" s="82" t="str">
        <f t="shared" si="303"/>
        <v/>
      </c>
      <c r="N1759">
        <f t="shared" si="304"/>
        <v>0</v>
      </c>
      <c r="O1759">
        <f t="shared" si="305"/>
        <v>0</v>
      </c>
      <c r="Q1759" t="e">
        <f t="shared" si="306"/>
        <v>#DIV/0!</v>
      </c>
      <c r="R1759" s="80" t="e">
        <f t="shared" si="307"/>
        <v>#DIV/0!</v>
      </c>
      <c r="S1759">
        <f t="shared" si="308"/>
        <v>0</v>
      </c>
    </row>
    <row r="1760" spans="2:21" x14ac:dyDescent="0.25">
      <c r="B1760" s="84">
        <f t="shared" si="298"/>
        <v>0</v>
      </c>
      <c r="D1760" t="e">
        <f t="shared" si="299"/>
        <v>#N/A</v>
      </c>
      <c r="E1760" s="85"/>
      <c r="F1760"/>
      <c r="I1760" s="84" t="e">
        <f t="shared" si="300"/>
        <v>#DIV/0!</v>
      </c>
      <c r="J1760" s="84" t="str">
        <f t="shared" si="301"/>
        <v>NONE</v>
      </c>
      <c r="K1760" s="84"/>
      <c r="L1760" s="83">
        <f t="shared" si="302"/>
        <v>0</v>
      </c>
      <c r="M1760" s="82" t="str">
        <f t="shared" si="303"/>
        <v/>
      </c>
      <c r="N1760">
        <f t="shared" si="304"/>
        <v>0</v>
      </c>
      <c r="O1760">
        <f t="shared" si="305"/>
        <v>0</v>
      </c>
      <c r="Q1760" t="e">
        <f t="shared" si="306"/>
        <v>#DIV/0!</v>
      </c>
      <c r="R1760" s="80" t="e">
        <f t="shared" si="307"/>
        <v>#DIV/0!</v>
      </c>
      <c r="S1760">
        <f t="shared" si="308"/>
        <v>0</v>
      </c>
    </row>
    <row r="1761" spans="2:21" x14ac:dyDescent="0.25">
      <c r="B1761" s="84">
        <f t="shared" si="298"/>
        <v>0</v>
      </c>
      <c r="D1761" t="e">
        <f t="shared" si="299"/>
        <v>#N/A</v>
      </c>
      <c r="E1761" s="85"/>
      <c r="F1761"/>
      <c r="I1761" s="84" t="e">
        <f t="shared" si="300"/>
        <v>#DIV/0!</v>
      </c>
      <c r="J1761" s="84" t="str">
        <f t="shared" si="301"/>
        <v>NONE</v>
      </c>
      <c r="K1761" s="84"/>
      <c r="L1761" s="83">
        <f t="shared" si="302"/>
        <v>0</v>
      </c>
      <c r="M1761" s="82" t="str">
        <f t="shared" si="303"/>
        <v/>
      </c>
      <c r="N1761">
        <f t="shared" si="304"/>
        <v>0</v>
      </c>
      <c r="O1761">
        <f t="shared" si="305"/>
        <v>0</v>
      </c>
      <c r="Q1761" t="e">
        <f t="shared" si="306"/>
        <v>#DIV/0!</v>
      </c>
      <c r="R1761" s="80" t="e">
        <f t="shared" si="307"/>
        <v>#DIV/0!</v>
      </c>
      <c r="S1761">
        <f t="shared" si="308"/>
        <v>0</v>
      </c>
    </row>
    <row r="1762" spans="2:21" x14ac:dyDescent="0.25">
      <c r="B1762" s="84">
        <f t="shared" si="298"/>
        <v>0</v>
      </c>
      <c r="D1762" t="e">
        <f t="shared" si="299"/>
        <v>#N/A</v>
      </c>
      <c r="E1762" s="85"/>
      <c r="F1762"/>
      <c r="I1762" s="84" t="e">
        <f t="shared" si="300"/>
        <v>#DIV/0!</v>
      </c>
      <c r="J1762" s="84" t="str">
        <f t="shared" si="301"/>
        <v>NONE</v>
      </c>
      <c r="K1762" s="84"/>
      <c r="L1762" s="83">
        <f t="shared" si="302"/>
        <v>0</v>
      </c>
      <c r="M1762" s="82" t="str">
        <f t="shared" si="303"/>
        <v/>
      </c>
      <c r="N1762">
        <f t="shared" si="304"/>
        <v>0</v>
      </c>
      <c r="O1762">
        <f t="shared" si="305"/>
        <v>0</v>
      </c>
      <c r="Q1762" t="e">
        <f t="shared" si="306"/>
        <v>#DIV/0!</v>
      </c>
      <c r="R1762" s="80" t="e">
        <f t="shared" si="307"/>
        <v>#DIV/0!</v>
      </c>
      <c r="S1762">
        <f t="shared" si="308"/>
        <v>0</v>
      </c>
    </row>
    <row r="1763" spans="2:21" x14ac:dyDescent="0.25">
      <c r="B1763" s="84">
        <f t="shared" si="298"/>
        <v>0</v>
      </c>
      <c r="D1763" t="e">
        <f t="shared" si="299"/>
        <v>#N/A</v>
      </c>
      <c r="E1763" s="85"/>
      <c r="F1763"/>
      <c r="I1763" s="84" t="e">
        <f t="shared" si="300"/>
        <v>#DIV/0!</v>
      </c>
      <c r="J1763" s="84" t="str">
        <f t="shared" si="301"/>
        <v>NONE</v>
      </c>
      <c r="K1763" s="84"/>
      <c r="L1763" s="83">
        <f t="shared" si="302"/>
        <v>0</v>
      </c>
      <c r="M1763" s="82" t="str">
        <f t="shared" si="303"/>
        <v/>
      </c>
      <c r="N1763">
        <f t="shared" si="304"/>
        <v>0</v>
      </c>
      <c r="O1763">
        <f t="shared" si="305"/>
        <v>0</v>
      </c>
      <c r="Q1763" t="e">
        <f t="shared" si="306"/>
        <v>#DIV/0!</v>
      </c>
      <c r="R1763" s="80" t="e">
        <f t="shared" si="307"/>
        <v>#DIV/0!</v>
      </c>
      <c r="S1763">
        <f t="shared" si="308"/>
        <v>0</v>
      </c>
      <c r="U1763">
        <f>IF(J1763="CHECK",1,0)</f>
        <v>0</v>
      </c>
    </row>
    <row r="1764" spans="2:21" x14ac:dyDescent="0.25">
      <c r="B1764" s="84">
        <f t="shared" si="298"/>
        <v>0</v>
      </c>
      <c r="D1764" t="e">
        <f t="shared" si="299"/>
        <v>#N/A</v>
      </c>
      <c r="E1764" s="85"/>
      <c r="F1764"/>
      <c r="I1764" s="84" t="e">
        <f t="shared" si="300"/>
        <v>#DIV/0!</v>
      </c>
      <c r="J1764" s="84" t="str">
        <f t="shared" si="301"/>
        <v>NONE</v>
      </c>
      <c r="K1764" s="84"/>
      <c r="L1764" s="83">
        <f t="shared" si="302"/>
        <v>0</v>
      </c>
      <c r="M1764" s="82" t="str">
        <f t="shared" si="303"/>
        <v/>
      </c>
      <c r="N1764">
        <f t="shared" si="304"/>
        <v>0</v>
      </c>
      <c r="O1764">
        <f t="shared" si="305"/>
        <v>0</v>
      </c>
      <c r="Q1764" t="e">
        <f t="shared" si="306"/>
        <v>#DIV/0!</v>
      </c>
      <c r="R1764" s="80" t="e">
        <f t="shared" si="307"/>
        <v>#DIV/0!</v>
      </c>
      <c r="S1764">
        <f t="shared" si="308"/>
        <v>0</v>
      </c>
    </row>
    <row r="1765" spans="2:21" x14ac:dyDescent="0.25">
      <c r="B1765" s="84">
        <f t="shared" si="298"/>
        <v>0</v>
      </c>
      <c r="D1765" t="e">
        <f t="shared" si="299"/>
        <v>#N/A</v>
      </c>
      <c r="E1765" s="85"/>
      <c r="F1765"/>
      <c r="I1765" s="84" t="e">
        <f t="shared" si="300"/>
        <v>#DIV/0!</v>
      </c>
      <c r="J1765" s="84" t="str">
        <f t="shared" si="301"/>
        <v>NONE</v>
      </c>
      <c r="K1765" s="84"/>
      <c r="L1765" s="83">
        <f t="shared" si="302"/>
        <v>0</v>
      </c>
      <c r="M1765" s="82" t="str">
        <f t="shared" si="303"/>
        <v/>
      </c>
      <c r="N1765">
        <f t="shared" si="304"/>
        <v>0</v>
      </c>
      <c r="O1765">
        <f t="shared" si="305"/>
        <v>0</v>
      </c>
      <c r="Q1765" t="e">
        <f t="shared" si="306"/>
        <v>#DIV/0!</v>
      </c>
      <c r="R1765" s="80" t="e">
        <f t="shared" si="307"/>
        <v>#DIV/0!</v>
      </c>
      <c r="S1765">
        <f t="shared" si="308"/>
        <v>0</v>
      </c>
    </row>
    <row r="1766" spans="2:21" x14ac:dyDescent="0.25">
      <c r="B1766" s="84">
        <f t="shared" si="298"/>
        <v>0</v>
      </c>
      <c r="D1766" t="e">
        <f t="shared" si="299"/>
        <v>#N/A</v>
      </c>
      <c r="E1766" s="85"/>
      <c r="F1766"/>
      <c r="I1766" s="84" t="e">
        <f t="shared" si="300"/>
        <v>#DIV/0!</v>
      </c>
      <c r="J1766" s="84" t="str">
        <f t="shared" si="301"/>
        <v>NONE</v>
      </c>
      <c r="K1766" s="84"/>
      <c r="L1766" s="83">
        <f t="shared" si="302"/>
        <v>0</v>
      </c>
      <c r="M1766" s="82" t="str">
        <f t="shared" si="303"/>
        <v/>
      </c>
      <c r="N1766">
        <f t="shared" si="304"/>
        <v>0</v>
      </c>
      <c r="O1766">
        <f t="shared" si="305"/>
        <v>0</v>
      </c>
      <c r="Q1766" t="e">
        <f t="shared" si="306"/>
        <v>#DIV/0!</v>
      </c>
      <c r="R1766" s="80" t="e">
        <f t="shared" si="307"/>
        <v>#DIV/0!</v>
      </c>
      <c r="S1766">
        <f t="shared" si="308"/>
        <v>0</v>
      </c>
    </row>
    <row r="1767" spans="2:21" x14ac:dyDescent="0.25">
      <c r="B1767" s="84">
        <f t="shared" si="298"/>
        <v>0</v>
      </c>
      <c r="D1767" t="e">
        <f t="shared" si="299"/>
        <v>#N/A</v>
      </c>
      <c r="E1767" s="85"/>
      <c r="F1767"/>
      <c r="I1767" s="84" t="e">
        <f t="shared" si="300"/>
        <v>#DIV/0!</v>
      </c>
      <c r="J1767" s="84" t="str">
        <f t="shared" si="301"/>
        <v>NONE</v>
      </c>
      <c r="K1767" s="84"/>
      <c r="L1767" s="83">
        <f t="shared" si="302"/>
        <v>0</v>
      </c>
      <c r="M1767" s="82" t="str">
        <f t="shared" si="303"/>
        <v/>
      </c>
      <c r="N1767">
        <f t="shared" si="304"/>
        <v>0</v>
      </c>
      <c r="O1767">
        <f t="shared" si="305"/>
        <v>0</v>
      </c>
      <c r="Q1767" t="e">
        <f t="shared" si="306"/>
        <v>#DIV/0!</v>
      </c>
      <c r="R1767" s="80" t="e">
        <f t="shared" si="307"/>
        <v>#DIV/0!</v>
      </c>
      <c r="S1767">
        <f t="shared" si="308"/>
        <v>0</v>
      </c>
    </row>
    <row r="1768" spans="2:21" x14ac:dyDescent="0.25">
      <c r="B1768" s="84">
        <f t="shared" si="298"/>
        <v>0</v>
      </c>
      <c r="D1768" t="e">
        <f t="shared" si="299"/>
        <v>#N/A</v>
      </c>
      <c r="E1768" s="85"/>
      <c r="F1768"/>
      <c r="I1768" s="84" t="e">
        <f t="shared" si="300"/>
        <v>#DIV/0!</v>
      </c>
      <c r="J1768" s="84" t="str">
        <f t="shared" si="301"/>
        <v>NONE</v>
      </c>
      <c r="K1768" s="84"/>
      <c r="L1768" s="83">
        <f t="shared" si="302"/>
        <v>0</v>
      </c>
      <c r="M1768" s="82" t="str">
        <f t="shared" si="303"/>
        <v/>
      </c>
      <c r="N1768">
        <f t="shared" si="304"/>
        <v>0</v>
      </c>
      <c r="O1768">
        <f t="shared" si="305"/>
        <v>0</v>
      </c>
      <c r="Q1768" t="e">
        <f t="shared" si="306"/>
        <v>#DIV/0!</v>
      </c>
      <c r="R1768" s="80" t="e">
        <f t="shared" si="307"/>
        <v>#DIV/0!</v>
      </c>
      <c r="S1768">
        <f t="shared" si="308"/>
        <v>0</v>
      </c>
      <c r="U1768">
        <f>IF(J1768="CHECK",1,0)</f>
        <v>0</v>
      </c>
    </row>
    <row r="1769" spans="2:21" x14ac:dyDescent="0.25">
      <c r="B1769" s="84">
        <f t="shared" si="298"/>
        <v>0</v>
      </c>
      <c r="D1769" t="e">
        <f t="shared" si="299"/>
        <v>#N/A</v>
      </c>
      <c r="E1769" s="85"/>
      <c r="F1769"/>
      <c r="I1769" s="84" t="e">
        <f t="shared" si="300"/>
        <v>#DIV/0!</v>
      </c>
      <c r="J1769" s="84" t="str">
        <f t="shared" si="301"/>
        <v>NONE</v>
      </c>
      <c r="K1769" s="84"/>
      <c r="L1769" s="83">
        <f t="shared" si="302"/>
        <v>0</v>
      </c>
      <c r="M1769" s="82" t="str">
        <f t="shared" si="303"/>
        <v/>
      </c>
      <c r="N1769">
        <f t="shared" si="304"/>
        <v>0</v>
      </c>
      <c r="O1769">
        <f t="shared" si="305"/>
        <v>0</v>
      </c>
      <c r="Q1769" t="e">
        <f t="shared" si="306"/>
        <v>#DIV/0!</v>
      </c>
      <c r="R1769" s="80" t="e">
        <f t="shared" si="307"/>
        <v>#DIV/0!</v>
      </c>
      <c r="S1769">
        <f t="shared" si="308"/>
        <v>0</v>
      </c>
      <c r="U1769">
        <f>IF(J1769="CHECK",1,0)</f>
        <v>0</v>
      </c>
    </row>
    <row r="1770" spans="2:21" x14ac:dyDescent="0.25">
      <c r="B1770" s="84">
        <f t="shared" si="298"/>
        <v>0</v>
      </c>
      <c r="D1770" t="e">
        <f t="shared" si="299"/>
        <v>#N/A</v>
      </c>
      <c r="E1770" s="85"/>
      <c r="F1770"/>
      <c r="I1770" s="84" t="e">
        <f t="shared" si="300"/>
        <v>#DIV/0!</v>
      </c>
      <c r="J1770" s="84" t="str">
        <f t="shared" si="301"/>
        <v>NONE</v>
      </c>
      <c r="K1770" s="84"/>
      <c r="L1770" s="83">
        <f t="shared" si="302"/>
        <v>0</v>
      </c>
      <c r="M1770" s="82" t="str">
        <f t="shared" si="303"/>
        <v/>
      </c>
      <c r="N1770">
        <f t="shared" si="304"/>
        <v>0</v>
      </c>
      <c r="O1770">
        <f t="shared" si="305"/>
        <v>0</v>
      </c>
      <c r="Q1770" t="e">
        <f t="shared" si="306"/>
        <v>#DIV/0!</v>
      </c>
      <c r="R1770" s="80" t="e">
        <f t="shared" si="307"/>
        <v>#DIV/0!</v>
      </c>
      <c r="S1770">
        <f t="shared" si="308"/>
        <v>0</v>
      </c>
    </row>
    <row r="1771" spans="2:21" x14ac:dyDescent="0.25">
      <c r="B1771" s="84">
        <f t="shared" si="298"/>
        <v>0</v>
      </c>
      <c r="D1771" t="e">
        <f t="shared" si="299"/>
        <v>#N/A</v>
      </c>
      <c r="E1771" s="85"/>
      <c r="F1771"/>
      <c r="I1771" s="84" t="e">
        <f t="shared" si="300"/>
        <v>#DIV/0!</v>
      </c>
      <c r="J1771" s="84" t="str">
        <f t="shared" si="301"/>
        <v>NONE</v>
      </c>
      <c r="K1771" s="84"/>
      <c r="L1771" s="83">
        <f t="shared" si="302"/>
        <v>0</v>
      </c>
      <c r="M1771" s="82" t="str">
        <f t="shared" si="303"/>
        <v/>
      </c>
      <c r="N1771">
        <f t="shared" si="304"/>
        <v>0</v>
      </c>
      <c r="O1771">
        <f t="shared" si="305"/>
        <v>0</v>
      </c>
      <c r="Q1771" t="e">
        <f t="shared" si="306"/>
        <v>#DIV/0!</v>
      </c>
      <c r="R1771" s="80" t="e">
        <f t="shared" si="307"/>
        <v>#DIV/0!</v>
      </c>
      <c r="S1771">
        <f t="shared" si="308"/>
        <v>0</v>
      </c>
    </row>
    <row r="1772" spans="2:21" x14ac:dyDescent="0.25">
      <c r="B1772" s="84">
        <f t="shared" si="298"/>
        <v>0</v>
      </c>
      <c r="D1772" t="e">
        <f t="shared" si="299"/>
        <v>#N/A</v>
      </c>
      <c r="E1772" s="85"/>
      <c r="F1772"/>
      <c r="I1772" s="84" t="e">
        <f t="shared" si="300"/>
        <v>#DIV/0!</v>
      </c>
      <c r="J1772" s="84" t="str">
        <f t="shared" si="301"/>
        <v>NONE</v>
      </c>
      <c r="K1772" s="84"/>
      <c r="L1772" s="83">
        <f t="shared" si="302"/>
        <v>0</v>
      </c>
      <c r="M1772" s="82" t="str">
        <f t="shared" si="303"/>
        <v/>
      </c>
      <c r="N1772">
        <f t="shared" si="304"/>
        <v>0</v>
      </c>
      <c r="O1772">
        <f t="shared" si="305"/>
        <v>0</v>
      </c>
      <c r="Q1772" t="e">
        <f t="shared" si="306"/>
        <v>#DIV/0!</v>
      </c>
      <c r="R1772" s="80" t="e">
        <f t="shared" si="307"/>
        <v>#DIV/0!</v>
      </c>
      <c r="S1772">
        <f t="shared" si="308"/>
        <v>0</v>
      </c>
      <c r="U1772">
        <f>IF(J1772="CHECK",1,0)</f>
        <v>0</v>
      </c>
    </row>
    <row r="1773" spans="2:21" x14ac:dyDescent="0.25">
      <c r="B1773" s="84">
        <f t="shared" si="298"/>
        <v>0</v>
      </c>
      <c r="D1773" t="e">
        <f t="shared" si="299"/>
        <v>#N/A</v>
      </c>
      <c r="E1773" s="85"/>
      <c r="F1773"/>
      <c r="I1773" s="84" t="e">
        <f t="shared" si="300"/>
        <v>#DIV/0!</v>
      </c>
      <c r="J1773" s="84" t="str">
        <f t="shared" si="301"/>
        <v>NONE</v>
      </c>
      <c r="K1773" s="84"/>
      <c r="L1773" s="83">
        <f t="shared" si="302"/>
        <v>0</v>
      </c>
      <c r="M1773" s="82" t="str">
        <f t="shared" si="303"/>
        <v/>
      </c>
      <c r="N1773">
        <f t="shared" si="304"/>
        <v>0</v>
      </c>
      <c r="O1773">
        <f t="shared" si="305"/>
        <v>0</v>
      </c>
      <c r="Q1773" t="e">
        <f t="shared" si="306"/>
        <v>#DIV/0!</v>
      </c>
      <c r="R1773" s="80" t="e">
        <f t="shared" si="307"/>
        <v>#DIV/0!</v>
      </c>
      <c r="S1773">
        <f t="shared" si="308"/>
        <v>0</v>
      </c>
    </row>
    <row r="1774" spans="2:21" x14ac:dyDescent="0.25">
      <c r="B1774" s="84">
        <f t="shared" si="298"/>
        <v>0</v>
      </c>
      <c r="D1774" t="e">
        <f t="shared" si="299"/>
        <v>#N/A</v>
      </c>
      <c r="E1774" s="85"/>
      <c r="F1774"/>
      <c r="I1774" s="84" t="e">
        <f t="shared" si="300"/>
        <v>#DIV/0!</v>
      </c>
      <c r="J1774" s="84" t="str">
        <f t="shared" si="301"/>
        <v>NONE</v>
      </c>
      <c r="K1774" s="84"/>
      <c r="L1774" s="83">
        <f t="shared" si="302"/>
        <v>0</v>
      </c>
      <c r="M1774" s="82" t="str">
        <f t="shared" si="303"/>
        <v/>
      </c>
      <c r="N1774">
        <f t="shared" si="304"/>
        <v>0</v>
      </c>
      <c r="O1774">
        <f t="shared" si="305"/>
        <v>0</v>
      </c>
      <c r="Q1774" t="e">
        <f t="shared" si="306"/>
        <v>#DIV/0!</v>
      </c>
      <c r="R1774" s="80" t="e">
        <f t="shared" si="307"/>
        <v>#DIV/0!</v>
      </c>
      <c r="S1774">
        <f t="shared" si="308"/>
        <v>0</v>
      </c>
      <c r="U1774">
        <f>IF(J1774="CHECK",1,0)</f>
        <v>0</v>
      </c>
    </row>
    <row r="1775" spans="2:21" x14ac:dyDescent="0.25">
      <c r="B1775" s="84">
        <f t="shared" si="298"/>
        <v>0</v>
      </c>
      <c r="D1775" t="e">
        <f t="shared" si="299"/>
        <v>#N/A</v>
      </c>
      <c r="E1775" s="85"/>
      <c r="F1775"/>
      <c r="I1775" s="84" t="e">
        <f t="shared" si="300"/>
        <v>#DIV/0!</v>
      </c>
      <c r="J1775" s="84" t="str">
        <f t="shared" si="301"/>
        <v>NONE</v>
      </c>
      <c r="K1775" s="84"/>
      <c r="L1775" s="83">
        <f t="shared" si="302"/>
        <v>0</v>
      </c>
      <c r="M1775" s="82" t="str">
        <f t="shared" si="303"/>
        <v/>
      </c>
      <c r="N1775">
        <f t="shared" si="304"/>
        <v>0</v>
      </c>
      <c r="O1775">
        <f t="shared" si="305"/>
        <v>0</v>
      </c>
      <c r="Q1775" t="e">
        <f t="shared" si="306"/>
        <v>#DIV/0!</v>
      </c>
      <c r="R1775" s="80" t="e">
        <f t="shared" si="307"/>
        <v>#DIV/0!</v>
      </c>
      <c r="S1775">
        <f t="shared" si="308"/>
        <v>0</v>
      </c>
    </row>
    <row r="1776" spans="2:21" x14ac:dyDescent="0.25">
      <c r="B1776" s="84">
        <f t="shared" si="298"/>
        <v>0</v>
      </c>
      <c r="D1776" t="e">
        <f t="shared" si="299"/>
        <v>#N/A</v>
      </c>
      <c r="E1776" s="85"/>
      <c r="F1776"/>
      <c r="I1776" s="84" t="e">
        <f t="shared" si="300"/>
        <v>#DIV/0!</v>
      </c>
      <c r="J1776" s="84" t="str">
        <f t="shared" si="301"/>
        <v>NONE</v>
      </c>
      <c r="K1776" s="84"/>
      <c r="L1776" s="83">
        <f t="shared" si="302"/>
        <v>0</v>
      </c>
      <c r="M1776" s="82" t="str">
        <f t="shared" si="303"/>
        <v/>
      </c>
      <c r="N1776">
        <f t="shared" si="304"/>
        <v>0</v>
      </c>
      <c r="O1776">
        <f t="shared" si="305"/>
        <v>0</v>
      </c>
      <c r="Q1776" t="e">
        <f t="shared" si="306"/>
        <v>#DIV/0!</v>
      </c>
      <c r="R1776" s="80" t="e">
        <f t="shared" si="307"/>
        <v>#DIV/0!</v>
      </c>
      <c r="S1776">
        <f t="shared" si="308"/>
        <v>0</v>
      </c>
      <c r="U1776">
        <f>IF(J1776="CHECK",1,0)</f>
        <v>0</v>
      </c>
    </row>
    <row r="1777" spans="2:21" x14ac:dyDescent="0.25">
      <c r="B1777" s="84">
        <f t="shared" si="298"/>
        <v>0</v>
      </c>
      <c r="D1777" t="e">
        <f t="shared" si="299"/>
        <v>#N/A</v>
      </c>
      <c r="E1777" s="85"/>
      <c r="F1777"/>
      <c r="I1777" s="84" t="e">
        <f t="shared" si="300"/>
        <v>#DIV/0!</v>
      </c>
      <c r="J1777" s="84" t="str">
        <f t="shared" si="301"/>
        <v>NONE</v>
      </c>
      <c r="K1777" s="84"/>
      <c r="L1777" s="83">
        <f t="shared" si="302"/>
        <v>0</v>
      </c>
      <c r="M1777" s="82" t="str">
        <f t="shared" si="303"/>
        <v/>
      </c>
      <c r="N1777">
        <f t="shared" si="304"/>
        <v>0</v>
      </c>
      <c r="O1777">
        <f t="shared" si="305"/>
        <v>0</v>
      </c>
      <c r="Q1777" t="e">
        <f t="shared" si="306"/>
        <v>#DIV/0!</v>
      </c>
      <c r="R1777" s="80" t="e">
        <f t="shared" si="307"/>
        <v>#DIV/0!</v>
      </c>
      <c r="S1777">
        <f t="shared" si="308"/>
        <v>0</v>
      </c>
    </row>
    <row r="1778" spans="2:21" x14ac:dyDescent="0.25">
      <c r="B1778" s="84">
        <f t="shared" si="298"/>
        <v>0</v>
      </c>
      <c r="D1778" t="e">
        <f t="shared" si="299"/>
        <v>#N/A</v>
      </c>
      <c r="E1778" s="85"/>
      <c r="F1778"/>
      <c r="I1778" s="84" t="e">
        <f t="shared" si="300"/>
        <v>#DIV/0!</v>
      </c>
      <c r="J1778" s="84" t="str">
        <f t="shared" si="301"/>
        <v>NONE</v>
      </c>
      <c r="K1778" s="84"/>
      <c r="L1778" s="83">
        <f t="shared" si="302"/>
        <v>0</v>
      </c>
      <c r="M1778" s="82" t="str">
        <f t="shared" si="303"/>
        <v/>
      </c>
      <c r="N1778">
        <f t="shared" si="304"/>
        <v>0</v>
      </c>
      <c r="O1778">
        <f t="shared" si="305"/>
        <v>0</v>
      </c>
      <c r="Q1778" t="e">
        <f t="shared" si="306"/>
        <v>#DIV/0!</v>
      </c>
      <c r="R1778" s="80" t="e">
        <f t="shared" si="307"/>
        <v>#DIV/0!</v>
      </c>
      <c r="S1778">
        <f t="shared" si="308"/>
        <v>0</v>
      </c>
    </row>
    <row r="1779" spans="2:21" x14ac:dyDescent="0.25">
      <c r="B1779" s="84">
        <f t="shared" si="298"/>
        <v>0</v>
      </c>
      <c r="D1779" t="e">
        <f t="shared" si="299"/>
        <v>#N/A</v>
      </c>
      <c r="E1779" s="85"/>
      <c r="F1779"/>
      <c r="I1779" s="84" t="e">
        <f t="shared" si="300"/>
        <v>#DIV/0!</v>
      </c>
      <c r="J1779" s="84" t="str">
        <f t="shared" si="301"/>
        <v>NONE</v>
      </c>
      <c r="K1779" s="84"/>
      <c r="L1779" s="83">
        <f t="shared" si="302"/>
        <v>0</v>
      </c>
      <c r="M1779" s="82" t="str">
        <f t="shared" si="303"/>
        <v/>
      </c>
      <c r="N1779">
        <f t="shared" si="304"/>
        <v>0</v>
      </c>
      <c r="O1779">
        <f t="shared" si="305"/>
        <v>0</v>
      </c>
      <c r="Q1779" t="e">
        <f t="shared" si="306"/>
        <v>#DIV/0!</v>
      </c>
      <c r="R1779" s="80" t="e">
        <f t="shared" si="307"/>
        <v>#DIV/0!</v>
      </c>
      <c r="S1779">
        <f t="shared" si="308"/>
        <v>0</v>
      </c>
      <c r="U1779">
        <f>IF(J1779="CHECK",1,0)</f>
        <v>0</v>
      </c>
    </row>
    <row r="1780" spans="2:21" x14ac:dyDescent="0.25">
      <c r="B1780" s="84">
        <f t="shared" si="298"/>
        <v>0</v>
      </c>
      <c r="D1780" t="e">
        <f t="shared" si="299"/>
        <v>#N/A</v>
      </c>
      <c r="E1780" s="85"/>
      <c r="F1780"/>
      <c r="I1780" s="84" t="e">
        <f t="shared" si="300"/>
        <v>#DIV/0!</v>
      </c>
      <c r="J1780" s="84" t="str">
        <f t="shared" si="301"/>
        <v>NONE</v>
      </c>
      <c r="K1780" s="84"/>
      <c r="L1780" s="83">
        <f t="shared" si="302"/>
        <v>0</v>
      </c>
      <c r="M1780" s="82" t="str">
        <f t="shared" si="303"/>
        <v/>
      </c>
      <c r="N1780">
        <f t="shared" si="304"/>
        <v>0</v>
      </c>
      <c r="O1780">
        <f t="shared" si="305"/>
        <v>0</v>
      </c>
      <c r="Q1780" t="e">
        <f t="shared" si="306"/>
        <v>#DIV/0!</v>
      </c>
      <c r="R1780" s="80" t="e">
        <f t="shared" si="307"/>
        <v>#DIV/0!</v>
      </c>
      <c r="S1780">
        <f t="shared" si="308"/>
        <v>0</v>
      </c>
      <c r="U1780">
        <f>IF(J1780="CHECK",1,0)</f>
        <v>0</v>
      </c>
    </row>
    <row r="1781" spans="2:21" x14ac:dyDescent="0.25">
      <c r="B1781" s="84">
        <f t="shared" si="298"/>
        <v>0</v>
      </c>
      <c r="D1781" t="e">
        <f t="shared" si="299"/>
        <v>#N/A</v>
      </c>
      <c r="E1781" s="85"/>
      <c r="F1781"/>
      <c r="I1781" s="84" t="e">
        <f t="shared" si="300"/>
        <v>#DIV/0!</v>
      </c>
      <c r="J1781" s="84" t="str">
        <f t="shared" si="301"/>
        <v>NONE</v>
      </c>
      <c r="K1781" s="84"/>
      <c r="L1781" s="83">
        <f t="shared" si="302"/>
        <v>0</v>
      </c>
      <c r="M1781" s="82" t="str">
        <f t="shared" si="303"/>
        <v/>
      </c>
      <c r="N1781">
        <f t="shared" si="304"/>
        <v>0</v>
      </c>
      <c r="O1781">
        <f t="shared" si="305"/>
        <v>0</v>
      </c>
      <c r="Q1781" t="e">
        <f t="shared" si="306"/>
        <v>#DIV/0!</v>
      </c>
      <c r="R1781" s="80" t="e">
        <f t="shared" si="307"/>
        <v>#DIV/0!</v>
      </c>
      <c r="S1781">
        <f t="shared" si="308"/>
        <v>0</v>
      </c>
      <c r="U1781">
        <f>IF(J1781="CHECK",1,0)</f>
        <v>0</v>
      </c>
    </row>
    <row r="1782" spans="2:21" x14ac:dyDescent="0.25">
      <c r="B1782" s="84">
        <f t="shared" si="298"/>
        <v>0</v>
      </c>
      <c r="D1782" t="e">
        <f t="shared" si="299"/>
        <v>#N/A</v>
      </c>
      <c r="E1782" s="85"/>
      <c r="F1782"/>
      <c r="I1782" s="84" t="e">
        <f t="shared" si="300"/>
        <v>#DIV/0!</v>
      </c>
      <c r="J1782" s="84" t="str">
        <f t="shared" si="301"/>
        <v>NONE</v>
      </c>
      <c r="K1782" s="84"/>
      <c r="L1782" s="83">
        <f t="shared" si="302"/>
        <v>0</v>
      </c>
      <c r="M1782" s="82" t="str">
        <f t="shared" si="303"/>
        <v/>
      </c>
      <c r="N1782">
        <f t="shared" si="304"/>
        <v>0</v>
      </c>
      <c r="O1782">
        <f t="shared" si="305"/>
        <v>0</v>
      </c>
      <c r="Q1782" t="e">
        <f t="shared" si="306"/>
        <v>#DIV/0!</v>
      </c>
      <c r="R1782" s="80" t="e">
        <f t="shared" si="307"/>
        <v>#DIV/0!</v>
      </c>
      <c r="S1782">
        <f t="shared" si="308"/>
        <v>0</v>
      </c>
    </row>
    <row r="1783" spans="2:21" x14ac:dyDescent="0.25">
      <c r="B1783" s="84">
        <f t="shared" si="298"/>
        <v>0</v>
      </c>
      <c r="D1783" t="e">
        <f t="shared" si="299"/>
        <v>#N/A</v>
      </c>
      <c r="E1783" s="85"/>
      <c r="F1783"/>
      <c r="I1783" s="84" t="e">
        <f t="shared" si="300"/>
        <v>#DIV/0!</v>
      </c>
      <c r="J1783" s="84" t="str">
        <f t="shared" si="301"/>
        <v>NONE</v>
      </c>
      <c r="K1783" s="84"/>
      <c r="L1783" s="83">
        <f t="shared" si="302"/>
        <v>0</v>
      </c>
      <c r="M1783" s="82" t="str">
        <f t="shared" si="303"/>
        <v/>
      </c>
      <c r="N1783">
        <f t="shared" si="304"/>
        <v>0</v>
      </c>
      <c r="O1783">
        <f t="shared" si="305"/>
        <v>0</v>
      </c>
      <c r="Q1783" t="e">
        <f t="shared" si="306"/>
        <v>#DIV/0!</v>
      </c>
      <c r="R1783" s="80" t="e">
        <f t="shared" si="307"/>
        <v>#DIV/0!</v>
      </c>
      <c r="S1783">
        <f t="shared" si="308"/>
        <v>0</v>
      </c>
      <c r="U1783">
        <f>IF(J1783="CHECK",1,0)</f>
        <v>0</v>
      </c>
    </row>
    <row r="1784" spans="2:21" x14ac:dyDescent="0.25">
      <c r="B1784" s="84">
        <f t="shared" si="298"/>
        <v>0</v>
      </c>
      <c r="D1784" t="e">
        <f t="shared" si="299"/>
        <v>#N/A</v>
      </c>
      <c r="E1784" s="85"/>
      <c r="F1784"/>
      <c r="I1784" s="84" t="e">
        <f t="shared" si="300"/>
        <v>#DIV/0!</v>
      </c>
      <c r="J1784" s="84" t="str">
        <f t="shared" si="301"/>
        <v>NONE</v>
      </c>
      <c r="K1784" s="84"/>
      <c r="L1784" s="83">
        <f t="shared" si="302"/>
        <v>0</v>
      </c>
      <c r="M1784" s="82" t="str">
        <f t="shared" si="303"/>
        <v/>
      </c>
      <c r="N1784">
        <f t="shared" si="304"/>
        <v>0</v>
      </c>
      <c r="O1784">
        <f t="shared" si="305"/>
        <v>0</v>
      </c>
      <c r="Q1784" t="e">
        <f t="shared" si="306"/>
        <v>#DIV/0!</v>
      </c>
      <c r="R1784" s="80" t="e">
        <f t="shared" si="307"/>
        <v>#DIV/0!</v>
      </c>
      <c r="S1784">
        <f t="shared" si="308"/>
        <v>0</v>
      </c>
    </row>
    <row r="1785" spans="2:21" x14ac:dyDescent="0.25">
      <c r="B1785" s="84">
        <f t="shared" si="298"/>
        <v>0</v>
      </c>
      <c r="D1785" t="e">
        <f t="shared" si="299"/>
        <v>#N/A</v>
      </c>
      <c r="E1785" s="85"/>
      <c r="F1785"/>
      <c r="I1785" s="84" t="e">
        <f t="shared" si="300"/>
        <v>#DIV/0!</v>
      </c>
      <c r="J1785" s="84" t="str">
        <f t="shared" si="301"/>
        <v>NONE</v>
      </c>
      <c r="K1785" s="84"/>
      <c r="L1785" s="83">
        <f t="shared" si="302"/>
        <v>0</v>
      </c>
      <c r="M1785" s="82" t="str">
        <f t="shared" si="303"/>
        <v/>
      </c>
      <c r="N1785">
        <f t="shared" si="304"/>
        <v>0</v>
      </c>
      <c r="O1785">
        <f t="shared" si="305"/>
        <v>0</v>
      </c>
      <c r="Q1785" t="e">
        <f t="shared" si="306"/>
        <v>#DIV/0!</v>
      </c>
      <c r="R1785" s="80" t="e">
        <f t="shared" si="307"/>
        <v>#DIV/0!</v>
      </c>
      <c r="S1785">
        <f t="shared" si="308"/>
        <v>0</v>
      </c>
    </row>
    <row r="1786" spans="2:21" x14ac:dyDescent="0.25">
      <c r="B1786" s="84">
        <f t="shared" si="298"/>
        <v>0</v>
      </c>
      <c r="D1786" t="e">
        <f t="shared" si="299"/>
        <v>#N/A</v>
      </c>
      <c r="E1786" s="85"/>
      <c r="F1786"/>
      <c r="I1786" s="84" t="e">
        <f t="shared" si="300"/>
        <v>#DIV/0!</v>
      </c>
      <c r="J1786" s="84" t="str">
        <f t="shared" si="301"/>
        <v>NONE</v>
      </c>
      <c r="K1786" s="84"/>
      <c r="L1786" s="83">
        <f t="shared" si="302"/>
        <v>0</v>
      </c>
      <c r="M1786" s="82" t="str">
        <f t="shared" si="303"/>
        <v/>
      </c>
      <c r="N1786">
        <f t="shared" si="304"/>
        <v>0</v>
      </c>
      <c r="O1786">
        <f t="shared" si="305"/>
        <v>0</v>
      </c>
      <c r="Q1786" t="e">
        <f t="shared" si="306"/>
        <v>#DIV/0!</v>
      </c>
      <c r="R1786" s="80" t="e">
        <f t="shared" si="307"/>
        <v>#DIV/0!</v>
      </c>
      <c r="S1786">
        <f t="shared" si="308"/>
        <v>0</v>
      </c>
    </row>
    <row r="1787" spans="2:21" x14ac:dyDescent="0.25">
      <c r="B1787" s="84">
        <f t="shared" si="298"/>
        <v>0</v>
      </c>
      <c r="D1787" t="e">
        <f t="shared" si="299"/>
        <v>#N/A</v>
      </c>
      <c r="E1787" s="85"/>
      <c r="F1787"/>
      <c r="I1787" s="84" t="e">
        <f t="shared" si="300"/>
        <v>#DIV/0!</v>
      </c>
      <c r="J1787" s="84" t="str">
        <f t="shared" si="301"/>
        <v>NONE</v>
      </c>
      <c r="K1787" s="84"/>
      <c r="L1787" s="83">
        <f t="shared" si="302"/>
        <v>0</v>
      </c>
      <c r="M1787" s="82" t="str">
        <f t="shared" si="303"/>
        <v/>
      </c>
      <c r="N1787">
        <f t="shared" si="304"/>
        <v>0</v>
      </c>
      <c r="O1787">
        <f t="shared" si="305"/>
        <v>0</v>
      </c>
      <c r="Q1787" t="e">
        <f t="shared" si="306"/>
        <v>#DIV/0!</v>
      </c>
      <c r="R1787" s="80" t="e">
        <f t="shared" si="307"/>
        <v>#DIV/0!</v>
      </c>
      <c r="S1787">
        <f t="shared" si="308"/>
        <v>0</v>
      </c>
      <c r="U1787">
        <f>IF(J1787="CHECK",1,0)</f>
        <v>0</v>
      </c>
    </row>
    <row r="1788" spans="2:21" x14ac:dyDescent="0.25">
      <c r="B1788" s="84">
        <f t="shared" si="298"/>
        <v>0</v>
      </c>
      <c r="D1788" t="e">
        <f t="shared" si="299"/>
        <v>#N/A</v>
      </c>
      <c r="E1788" s="85"/>
      <c r="F1788"/>
      <c r="I1788" s="84" t="e">
        <f t="shared" si="300"/>
        <v>#DIV/0!</v>
      </c>
      <c r="J1788" s="84" t="str">
        <f t="shared" si="301"/>
        <v>NONE</v>
      </c>
      <c r="K1788" s="84"/>
      <c r="L1788" s="83">
        <f t="shared" si="302"/>
        <v>0</v>
      </c>
      <c r="M1788" s="82" t="str">
        <f t="shared" si="303"/>
        <v/>
      </c>
      <c r="N1788">
        <f t="shared" si="304"/>
        <v>0</v>
      </c>
      <c r="O1788">
        <f t="shared" si="305"/>
        <v>0</v>
      </c>
      <c r="Q1788" t="e">
        <f t="shared" si="306"/>
        <v>#DIV/0!</v>
      </c>
      <c r="R1788" s="80" t="e">
        <f t="shared" si="307"/>
        <v>#DIV/0!</v>
      </c>
      <c r="S1788">
        <f t="shared" si="308"/>
        <v>0</v>
      </c>
    </row>
    <row r="1789" spans="2:21" x14ac:dyDescent="0.25">
      <c r="B1789" s="84">
        <f t="shared" si="298"/>
        <v>0</v>
      </c>
      <c r="D1789" t="e">
        <f t="shared" si="299"/>
        <v>#N/A</v>
      </c>
      <c r="E1789" s="85"/>
      <c r="F1789"/>
      <c r="I1789" s="84" t="e">
        <f t="shared" si="300"/>
        <v>#DIV/0!</v>
      </c>
      <c r="J1789" s="84" t="str">
        <f t="shared" si="301"/>
        <v>NONE</v>
      </c>
      <c r="K1789" s="84"/>
      <c r="L1789" s="83">
        <f t="shared" si="302"/>
        <v>0</v>
      </c>
      <c r="M1789" s="82" t="str">
        <f t="shared" si="303"/>
        <v/>
      </c>
      <c r="N1789">
        <f t="shared" si="304"/>
        <v>0</v>
      </c>
      <c r="O1789">
        <f t="shared" si="305"/>
        <v>0</v>
      </c>
      <c r="Q1789" t="e">
        <f t="shared" si="306"/>
        <v>#DIV/0!</v>
      </c>
      <c r="R1789" s="80" t="e">
        <f t="shared" si="307"/>
        <v>#DIV/0!</v>
      </c>
      <c r="S1789">
        <f t="shared" si="308"/>
        <v>0</v>
      </c>
      <c r="U1789">
        <f>IF(J1789="CHECK",1,0)</f>
        <v>0</v>
      </c>
    </row>
    <row r="1790" spans="2:21" x14ac:dyDescent="0.25">
      <c r="B1790" s="84">
        <f t="shared" si="298"/>
        <v>0</v>
      </c>
      <c r="D1790" t="e">
        <f t="shared" si="299"/>
        <v>#N/A</v>
      </c>
      <c r="E1790" s="85"/>
      <c r="F1790"/>
      <c r="I1790" s="84" t="e">
        <f t="shared" si="300"/>
        <v>#DIV/0!</v>
      </c>
      <c r="J1790" s="84" t="str">
        <f t="shared" si="301"/>
        <v>NONE</v>
      </c>
      <c r="K1790" s="84"/>
      <c r="L1790" s="83">
        <f t="shared" si="302"/>
        <v>0</v>
      </c>
      <c r="M1790" s="82" t="str">
        <f t="shared" si="303"/>
        <v/>
      </c>
      <c r="N1790">
        <f t="shared" si="304"/>
        <v>0</v>
      </c>
      <c r="O1790">
        <f t="shared" si="305"/>
        <v>0</v>
      </c>
      <c r="Q1790" t="e">
        <f t="shared" si="306"/>
        <v>#DIV/0!</v>
      </c>
      <c r="R1790" s="80" t="e">
        <f t="shared" si="307"/>
        <v>#DIV/0!</v>
      </c>
      <c r="S1790">
        <f t="shared" si="308"/>
        <v>0</v>
      </c>
      <c r="U1790">
        <f>IF(J1790="CHECK",1,0)</f>
        <v>0</v>
      </c>
    </row>
    <row r="1791" spans="2:21" x14ac:dyDescent="0.25">
      <c r="B1791" s="84">
        <f t="shared" si="298"/>
        <v>0</v>
      </c>
      <c r="D1791" t="e">
        <f t="shared" si="299"/>
        <v>#N/A</v>
      </c>
      <c r="E1791" s="85"/>
      <c r="F1791"/>
      <c r="I1791" s="84" t="e">
        <f t="shared" si="300"/>
        <v>#DIV/0!</v>
      </c>
      <c r="J1791" s="84" t="str">
        <f t="shared" si="301"/>
        <v>NONE</v>
      </c>
      <c r="K1791" s="84"/>
      <c r="L1791" s="83">
        <f t="shared" si="302"/>
        <v>0</v>
      </c>
      <c r="M1791" s="82" t="str">
        <f t="shared" si="303"/>
        <v/>
      </c>
      <c r="N1791">
        <f t="shared" si="304"/>
        <v>0</v>
      </c>
      <c r="O1791">
        <f t="shared" si="305"/>
        <v>0</v>
      </c>
      <c r="Q1791" t="e">
        <f t="shared" si="306"/>
        <v>#DIV/0!</v>
      </c>
      <c r="R1791" s="80" t="e">
        <f t="shared" si="307"/>
        <v>#DIV/0!</v>
      </c>
      <c r="S1791">
        <f t="shared" si="308"/>
        <v>0</v>
      </c>
    </row>
    <row r="1792" spans="2:21" x14ac:dyDescent="0.25">
      <c r="B1792" s="84">
        <f t="shared" si="298"/>
        <v>0</v>
      </c>
      <c r="D1792" t="e">
        <f t="shared" si="299"/>
        <v>#N/A</v>
      </c>
      <c r="E1792" s="85"/>
      <c r="F1792"/>
      <c r="I1792" s="84" t="e">
        <f t="shared" si="300"/>
        <v>#DIV/0!</v>
      </c>
      <c r="J1792" s="84" t="str">
        <f t="shared" si="301"/>
        <v>NONE</v>
      </c>
      <c r="K1792" s="84"/>
      <c r="L1792" s="83">
        <f t="shared" si="302"/>
        <v>0</v>
      </c>
      <c r="M1792" s="82" t="str">
        <f t="shared" si="303"/>
        <v/>
      </c>
      <c r="N1792">
        <f t="shared" si="304"/>
        <v>0</v>
      </c>
      <c r="O1792">
        <f t="shared" si="305"/>
        <v>0</v>
      </c>
      <c r="Q1792" t="e">
        <f t="shared" si="306"/>
        <v>#DIV/0!</v>
      </c>
      <c r="R1792" s="80" t="e">
        <f t="shared" si="307"/>
        <v>#DIV/0!</v>
      </c>
      <c r="S1792">
        <f t="shared" si="308"/>
        <v>0</v>
      </c>
    </row>
    <row r="1793" spans="2:21" x14ac:dyDescent="0.25">
      <c r="B1793" s="84">
        <f t="shared" si="298"/>
        <v>0</v>
      </c>
      <c r="D1793" t="e">
        <f t="shared" si="299"/>
        <v>#N/A</v>
      </c>
      <c r="E1793" s="85"/>
      <c r="F1793"/>
      <c r="I1793" s="84" t="e">
        <f t="shared" si="300"/>
        <v>#DIV/0!</v>
      </c>
      <c r="J1793" s="84" t="str">
        <f t="shared" si="301"/>
        <v>NONE</v>
      </c>
      <c r="K1793" s="84"/>
      <c r="L1793" s="83">
        <f t="shared" si="302"/>
        <v>0</v>
      </c>
      <c r="M1793" s="82" t="str">
        <f t="shared" si="303"/>
        <v/>
      </c>
      <c r="N1793">
        <f t="shared" si="304"/>
        <v>0</v>
      </c>
      <c r="O1793">
        <f t="shared" si="305"/>
        <v>0</v>
      </c>
      <c r="Q1793" t="e">
        <f t="shared" si="306"/>
        <v>#DIV/0!</v>
      </c>
      <c r="R1793" s="80" t="e">
        <f t="shared" si="307"/>
        <v>#DIV/0!</v>
      </c>
      <c r="S1793">
        <f t="shared" si="308"/>
        <v>0</v>
      </c>
    </row>
    <row r="1794" spans="2:21" x14ac:dyDescent="0.25">
      <c r="B1794" s="84">
        <f t="shared" si="298"/>
        <v>0</v>
      </c>
      <c r="D1794" t="e">
        <f t="shared" si="299"/>
        <v>#N/A</v>
      </c>
      <c r="E1794" s="85"/>
      <c r="F1794"/>
      <c r="I1794" s="84" t="e">
        <f t="shared" si="300"/>
        <v>#DIV/0!</v>
      </c>
      <c r="J1794" s="84" t="str">
        <f t="shared" si="301"/>
        <v>NONE</v>
      </c>
      <c r="K1794" s="84"/>
      <c r="L1794" s="83">
        <f t="shared" si="302"/>
        <v>0</v>
      </c>
      <c r="M1794" s="82" t="str">
        <f t="shared" si="303"/>
        <v/>
      </c>
      <c r="N1794">
        <f t="shared" si="304"/>
        <v>0</v>
      </c>
      <c r="O1794">
        <f t="shared" si="305"/>
        <v>0</v>
      </c>
      <c r="Q1794" t="e">
        <f t="shared" si="306"/>
        <v>#DIV/0!</v>
      </c>
      <c r="R1794" s="80" t="e">
        <f t="shared" si="307"/>
        <v>#DIV/0!</v>
      </c>
      <c r="S1794">
        <f t="shared" si="308"/>
        <v>0</v>
      </c>
    </row>
    <row r="1795" spans="2:21" x14ac:dyDescent="0.25">
      <c r="B1795" s="84">
        <f t="shared" ref="B1795:B1858" si="309">ROUND(L1795,3)</f>
        <v>0</v>
      </c>
      <c r="D1795" t="e">
        <f t="shared" ref="D1795:D1858" si="310">ROUND(IF(F1795=4,IF(C1795&gt;10,(1*$Y$6+2*$Y$7+7*$Y$8+(C1795-10)*$Y$9)/C1795,IF(C1795&gt;3,(1*$Y$6+2*$Y$7+(C1795-3)*$Y$8)/C1795,IF(C1795&gt;1,(1*$Y$6+(C1795-1)*$Y$7)/C1795,$Y$6))),VLOOKUP(F1795,$W$3:$Y$11,3,FALSE)),2)</f>
        <v>#N/A</v>
      </c>
      <c r="E1795" s="85"/>
      <c r="F1795"/>
      <c r="I1795" s="84" t="e">
        <f t="shared" ref="I1795:I1858" si="311">ROUND(H1795/G1795,3)</f>
        <v>#DIV/0!</v>
      </c>
      <c r="J1795" s="84" t="str">
        <f t="shared" ref="J1795:J1858" si="312">IF(C1795=0,"NONE",IF(B1795&gt;C1795,"CHECK",""))</f>
        <v>NONE</v>
      </c>
      <c r="K1795" s="84"/>
      <c r="L1795" s="83">
        <f t="shared" ref="L1795:L1858" si="313">IF(C1795=0,H1795,IF(AND(2&lt;G1795,G1795&lt;15),IF(ABS(G1795-C1795)&gt;2,H1795,IF(I1795=1,I1795*C1795,IF(H1795&lt;C1795,H1795,I1795*C1795))),IF(G1795&lt;2,IF(AND(ABS(G1795-C1795)/G1795&gt;=0.4,ABS(G1795-C1795)&gt;=0.2),H1795,I1795*C1795),IF(ABS(G1795-C1795)/G1795&gt;0.15,H1795,IF(I1795=1,I1795*C1795,IF(H1795&lt;C1795,H1795,I1795*C1795))))))</f>
        <v>0</v>
      </c>
      <c r="M1795" s="82" t="str">
        <f t="shared" ref="M1795:M1858" si="314">IF(LEFT(RIGHT(A1795,6),1)= "9", "PERSONAL PROPERTY", "")</f>
        <v/>
      </c>
      <c r="N1795">
        <f t="shared" ref="N1795:N1858" si="315">IF(B1795&gt;C1795,1,0)</f>
        <v>0</v>
      </c>
      <c r="O1795">
        <f t="shared" ref="O1795:O1858" si="316">ABS(B1795-H1795)</f>
        <v>0</v>
      </c>
      <c r="Q1795" t="e">
        <f t="shared" ref="Q1795:Q1858" si="317">IF(ABS(C1795-G1795)/G1795&gt;0.1,1,0)</f>
        <v>#DIV/0!</v>
      </c>
      <c r="R1795" s="80" t="e">
        <f t="shared" ref="R1795:R1858" si="318">ABS(C1795-G1795)/G1795</f>
        <v>#DIV/0!</v>
      </c>
      <c r="S1795">
        <f t="shared" ref="S1795:S1858" si="319">ABS(C1795-G1795)</f>
        <v>0</v>
      </c>
    </row>
    <row r="1796" spans="2:21" x14ac:dyDescent="0.25">
      <c r="B1796" s="84">
        <f t="shared" si="309"/>
        <v>0</v>
      </c>
      <c r="D1796" t="e">
        <f t="shared" si="310"/>
        <v>#N/A</v>
      </c>
      <c r="E1796" s="85"/>
      <c r="F1796"/>
      <c r="I1796" s="84" t="e">
        <f t="shared" si="311"/>
        <v>#DIV/0!</v>
      </c>
      <c r="J1796" s="84" t="str">
        <f t="shared" si="312"/>
        <v>NONE</v>
      </c>
      <c r="K1796" s="84"/>
      <c r="L1796" s="83">
        <f t="shared" si="313"/>
        <v>0</v>
      </c>
      <c r="M1796" s="82" t="str">
        <f t="shared" si="314"/>
        <v/>
      </c>
      <c r="N1796">
        <f t="shared" si="315"/>
        <v>0</v>
      </c>
      <c r="O1796">
        <f t="shared" si="316"/>
        <v>0</v>
      </c>
      <c r="Q1796" t="e">
        <f t="shared" si="317"/>
        <v>#DIV/0!</v>
      </c>
      <c r="R1796" s="80" t="e">
        <f t="shared" si="318"/>
        <v>#DIV/0!</v>
      </c>
      <c r="S1796">
        <f t="shared" si="319"/>
        <v>0</v>
      </c>
      <c r="U1796">
        <f>IF(J1796="CHECK",1,0)</f>
        <v>0</v>
      </c>
    </row>
    <row r="1797" spans="2:21" x14ac:dyDescent="0.25">
      <c r="B1797" s="84">
        <f t="shared" si="309"/>
        <v>0</v>
      </c>
      <c r="D1797" t="e">
        <f t="shared" si="310"/>
        <v>#N/A</v>
      </c>
      <c r="E1797" s="85"/>
      <c r="F1797"/>
      <c r="I1797" s="84" t="e">
        <f t="shared" si="311"/>
        <v>#DIV/0!</v>
      </c>
      <c r="J1797" s="84" t="str">
        <f t="shared" si="312"/>
        <v>NONE</v>
      </c>
      <c r="K1797" s="84"/>
      <c r="L1797" s="83">
        <f t="shared" si="313"/>
        <v>0</v>
      </c>
      <c r="M1797" s="82" t="str">
        <f t="shared" si="314"/>
        <v/>
      </c>
      <c r="N1797">
        <f t="shared" si="315"/>
        <v>0</v>
      </c>
      <c r="O1797">
        <f t="shared" si="316"/>
        <v>0</v>
      </c>
      <c r="Q1797" t="e">
        <f t="shared" si="317"/>
        <v>#DIV/0!</v>
      </c>
      <c r="R1797" s="80" t="e">
        <f t="shared" si="318"/>
        <v>#DIV/0!</v>
      </c>
      <c r="S1797">
        <f t="shared" si="319"/>
        <v>0</v>
      </c>
    </row>
    <row r="1798" spans="2:21" x14ac:dyDescent="0.25">
      <c r="B1798" s="84">
        <f t="shared" si="309"/>
        <v>0</v>
      </c>
      <c r="D1798" t="e">
        <f t="shared" si="310"/>
        <v>#N/A</v>
      </c>
      <c r="E1798" s="85"/>
      <c r="F1798"/>
      <c r="I1798" s="84" t="e">
        <f t="shared" si="311"/>
        <v>#DIV/0!</v>
      </c>
      <c r="J1798" s="84" t="str">
        <f t="shared" si="312"/>
        <v>NONE</v>
      </c>
      <c r="K1798" s="84"/>
      <c r="L1798" s="83">
        <f t="shared" si="313"/>
        <v>0</v>
      </c>
      <c r="M1798" s="82" t="str">
        <f t="shared" si="314"/>
        <v/>
      </c>
      <c r="N1798">
        <f t="shared" si="315"/>
        <v>0</v>
      </c>
      <c r="O1798">
        <f t="shared" si="316"/>
        <v>0</v>
      </c>
      <c r="Q1798" t="e">
        <f t="shared" si="317"/>
        <v>#DIV/0!</v>
      </c>
      <c r="R1798" s="80" t="e">
        <f t="shared" si="318"/>
        <v>#DIV/0!</v>
      </c>
      <c r="S1798">
        <f t="shared" si="319"/>
        <v>0</v>
      </c>
    </row>
    <row r="1799" spans="2:21" x14ac:dyDescent="0.25">
      <c r="B1799" s="84">
        <f t="shared" si="309"/>
        <v>0</v>
      </c>
      <c r="D1799" t="e">
        <f t="shared" si="310"/>
        <v>#N/A</v>
      </c>
      <c r="E1799" s="85"/>
      <c r="F1799"/>
      <c r="I1799" s="84" t="e">
        <f t="shared" si="311"/>
        <v>#DIV/0!</v>
      </c>
      <c r="J1799" s="84" t="str">
        <f t="shared" si="312"/>
        <v>NONE</v>
      </c>
      <c r="K1799" s="84"/>
      <c r="L1799" s="83">
        <f t="shared" si="313"/>
        <v>0</v>
      </c>
      <c r="M1799" s="82" t="str">
        <f t="shared" si="314"/>
        <v/>
      </c>
      <c r="N1799">
        <f t="shared" si="315"/>
        <v>0</v>
      </c>
      <c r="O1799">
        <f t="shared" si="316"/>
        <v>0</v>
      </c>
      <c r="Q1799" t="e">
        <f t="shared" si="317"/>
        <v>#DIV/0!</v>
      </c>
      <c r="R1799" s="80" t="e">
        <f t="shared" si="318"/>
        <v>#DIV/0!</v>
      </c>
      <c r="S1799">
        <f t="shared" si="319"/>
        <v>0</v>
      </c>
    </row>
    <row r="1800" spans="2:21" x14ac:dyDescent="0.25">
      <c r="B1800" s="84">
        <f t="shared" si="309"/>
        <v>0</v>
      </c>
      <c r="D1800" t="e">
        <f t="shared" si="310"/>
        <v>#N/A</v>
      </c>
      <c r="E1800" s="85"/>
      <c r="F1800"/>
      <c r="I1800" s="84" t="e">
        <f t="shared" si="311"/>
        <v>#DIV/0!</v>
      </c>
      <c r="J1800" s="84" t="str">
        <f t="shared" si="312"/>
        <v>NONE</v>
      </c>
      <c r="K1800" s="84"/>
      <c r="L1800" s="83">
        <f t="shared" si="313"/>
        <v>0</v>
      </c>
      <c r="M1800" s="82" t="str">
        <f t="shared" si="314"/>
        <v/>
      </c>
      <c r="N1800">
        <f t="shared" si="315"/>
        <v>0</v>
      </c>
      <c r="O1800">
        <f t="shared" si="316"/>
        <v>0</v>
      </c>
      <c r="Q1800" t="e">
        <f t="shared" si="317"/>
        <v>#DIV/0!</v>
      </c>
      <c r="R1800" s="80" t="e">
        <f t="shared" si="318"/>
        <v>#DIV/0!</v>
      </c>
      <c r="S1800">
        <f t="shared" si="319"/>
        <v>0</v>
      </c>
    </row>
    <row r="1801" spans="2:21" x14ac:dyDescent="0.25">
      <c r="B1801" s="84">
        <f t="shared" si="309"/>
        <v>0</v>
      </c>
      <c r="D1801" t="e">
        <f t="shared" si="310"/>
        <v>#N/A</v>
      </c>
      <c r="E1801" s="85"/>
      <c r="F1801"/>
      <c r="I1801" s="84" t="e">
        <f t="shared" si="311"/>
        <v>#DIV/0!</v>
      </c>
      <c r="J1801" s="84" t="str">
        <f t="shared" si="312"/>
        <v>NONE</v>
      </c>
      <c r="K1801" s="84"/>
      <c r="L1801" s="83">
        <f t="shared" si="313"/>
        <v>0</v>
      </c>
      <c r="M1801" s="82" t="str">
        <f t="shared" si="314"/>
        <v/>
      </c>
      <c r="N1801">
        <f t="shared" si="315"/>
        <v>0</v>
      </c>
      <c r="O1801">
        <f t="shared" si="316"/>
        <v>0</v>
      </c>
      <c r="Q1801" t="e">
        <f t="shared" si="317"/>
        <v>#DIV/0!</v>
      </c>
      <c r="R1801" s="80" t="e">
        <f t="shared" si="318"/>
        <v>#DIV/0!</v>
      </c>
      <c r="S1801">
        <f t="shared" si="319"/>
        <v>0</v>
      </c>
    </row>
    <row r="1802" spans="2:21" x14ac:dyDescent="0.25">
      <c r="B1802" s="84">
        <f t="shared" si="309"/>
        <v>0</v>
      </c>
      <c r="D1802" t="e">
        <f t="shared" si="310"/>
        <v>#N/A</v>
      </c>
      <c r="E1802" s="85"/>
      <c r="F1802"/>
      <c r="I1802" s="84" t="e">
        <f t="shared" si="311"/>
        <v>#DIV/0!</v>
      </c>
      <c r="J1802" s="84" t="str">
        <f t="shared" si="312"/>
        <v>NONE</v>
      </c>
      <c r="K1802" s="84"/>
      <c r="L1802" s="83">
        <f t="shared" si="313"/>
        <v>0</v>
      </c>
      <c r="M1802" s="82" t="str">
        <f t="shared" si="314"/>
        <v/>
      </c>
      <c r="N1802">
        <f t="shared" si="315"/>
        <v>0</v>
      </c>
      <c r="O1802">
        <f t="shared" si="316"/>
        <v>0</v>
      </c>
      <c r="Q1802" t="e">
        <f t="shared" si="317"/>
        <v>#DIV/0!</v>
      </c>
      <c r="R1802" s="80" t="e">
        <f t="shared" si="318"/>
        <v>#DIV/0!</v>
      </c>
      <c r="S1802">
        <f t="shared" si="319"/>
        <v>0</v>
      </c>
    </row>
    <row r="1803" spans="2:21" x14ac:dyDescent="0.25">
      <c r="B1803" s="84">
        <f t="shared" si="309"/>
        <v>0</v>
      </c>
      <c r="D1803" t="e">
        <f t="shared" si="310"/>
        <v>#N/A</v>
      </c>
      <c r="E1803" s="85"/>
      <c r="F1803"/>
      <c r="I1803" s="84" t="e">
        <f t="shared" si="311"/>
        <v>#DIV/0!</v>
      </c>
      <c r="J1803" s="84" t="str">
        <f t="shared" si="312"/>
        <v>NONE</v>
      </c>
      <c r="K1803" s="84"/>
      <c r="L1803" s="83">
        <f t="shared" si="313"/>
        <v>0</v>
      </c>
      <c r="M1803" s="82" t="str">
        <f t="shared" si="314"/>
        <v/>
      </c>
      <c r="N1803">
        <f t="shared" si="315"/>
        <v>0</v>
      </c>
      <c r="O1803">
        <f t="shared" si="316"/>
        <v>0</v>
      </c>
      <c r="Q1803" t="e">
        <f t="shared" si="317"/>
        <v>#DIV/0!</v>
      </c>
      <c r="R1803" s="80" t="e">
        <f t="shared" si="318"/>
        <v>#DIV/0!</v>
      </c>
      <c r="S1803">
        <f t="shared" si="319"/>
        <v>0</v>
      </c>
    </row>
    <row r="1804" spans="2:21" x14ac:dyDescent="0.25">
      <c r="B1804" s="84">
        <f t="shared" si="309"/>
        <v>0</v>
      </c>
      <c r="D1804" t="e">
        <f t="shared" si="310"/>
        <v>#N/A</v>
      </c>
      <c r="E1804" s="85"/>
      <c r="F1804"/>
      <c r="I1804" s="84" t="e">
        <f t="shared" si="311"/>
        <v>#DIV/0!</v>
      </c>
      <c r="J1804" s="84" t="str">
        <f t="shared" si="312"/>
        <v>NONE</v>
      </c>
      <c r="K1804" s="84"/>
      <c r="L1804" s="83">
        <f t="shared" si="313"/>
        <v>0</v>
      </c>
      <c r="M1804" s="82" t="str">
        <f t="shared" si="314"/>
        <v/>
      </c>
      <c r="N1804">
        <f t="shared" si="315"/>
        <v>0</v>
      </c>
      <c r="O1804">
        <f t="shared" si="316"/>
        <v>0</v>
      </c>
      <c r="Q1804" t="e">
        <f t="shared" si="317"/>
        <v>#DIV/0!</v>
      </c>
      <c r="R1804" s="80" t="e">
        <f t="shared" si="318"/>
        <v>#DIV/0!</v>
      </c>
      <c r="S1804">
        <f t="shared" si="319"/>
        <v>0</v>
      </c>
      <c r="U1804">
        <f>IF(J1804="CHECK",1,0)</f>
        <v>0</v>
      </c>
    </row>
    <row r="1805" spans="2:21" x14ac:dyDescent="0.25">
      <c r="B1805" s="84">
        <f t="shared" si="309"/>
        <v>0</v>
      </c>
      <c r="D1805" t="e">
        <f t="shared" si="310"/>
        <v>#N/A</v>
      </c>
      <c r="E1805" s="85"/>
      <c r="F1805"/>
      <c r="I1805" s="84" t="e">
        <f t="shared" si="311"/>
        <v>#DIV/0!</v>
      </c>
      <c r="J1805" s="84" t="str">
        <f t="shared" si="312"/>
        <v>NONE</v>
      </c>
      <c r="K1805" s="84"/>
      <c r="L1805" s="83">
        <f t="shared" si="313"/>
        <v>0</v>
      </c>
      <c r="M1805" s="82" t="str">
        <f t="shared" si="314"/>
        <v/>
      </c>
      <c r="N1805">
        <f t="shared" si="315"/>
        <v>0</v>
      </c>
      <c r="O1805">
        <f t="shared" si="316"/>
        <v>0</v>
      </c>
      <c r="Q1805" t="e">
        <f t="shared" si="317"/>
        <v>#DIV/0!</v>
      </c>
      <c r="R1805" s="80" t="e">
        <f t="shared" si="318"/>
        <v>#DIV/0!</v>
      </c>
      <c r="S1805">
        <f t="shared" si="319"/>
        <v>0</v>
      </c>
      <c r="U1805">
        <f>IF(J1805="CHECK",1,0)</f>
        <v>0</v>
      </c>
    </row>
    <row r="1806" spans="2:21" x14ac:dyDescent="0.25">
      <c r="B1806" s="84">
        <f t="shared" si="309"/>
        <v>0</v>
      </c>
      <c r="D1806" t="e">
        <f t="shared" si="310"/>
        <v>#N/A</v>
      </c>
      <c r="E1806" s="85"/>
      <c r="F1806"/>
      <c r="I1806" s="84" t="e">
        <f t="shared" si="311"/>
        <v>#DIV/0!</v>
      </c>
      <c r="J1806" s="84" t="str">
        <f t="shared" si="312"/>
        <v>NONE</v>
      </c>
      <c r="K1806" s="84"/>
      <c r="L1806" s="83">
        <f t="shared" si="313"/>
        <v>0</v>
      </c>
      <c r="M1806" s="82" t="str">
        <f t="shared" si="314"/>
        <v/>
      </c>
      <c r="N1806">
        <f t="shared" si="315"/>
        <v>0</v>
      </c>
      <c r="O1806">
        <f t="shared" si="316"/>
        <v>0</v>
      </c>
      <c r="Q1806" t="e">
        <f t="shared" si="317"/>
        <v>#DIV/0!</v>
      </c>
      <c r="R1806" s="80" t="e">
        <f t="shared" si="318"/>
        <v>#DIV/0!</v>
      </c>
      <c r="S1806">
        <f t="shared" si="319"/>
        <v>0</v>
      </c>
    </row>
    <row r="1807" spans="2:21" x14ac:dyDescent="0.25">
      <c r="B1807" s="84">
        <f t="shared" si="309"/>
        <v>0</v>
      </c>
      <c r="D1807" t="e">
        <f t="shared" si="310"/>
        <v>#N/A</v>
      </c>
      <c r="E1807" s="85"/>
      <c r="F1807"/>
      <c r="I1807" s="84" t="e">
        <f t="shared" si="311"/>
        <v>#DIV/0!</v>
      </c>
      <c r="J1807" s="84" t="str">
        <f t="shared" si="312"/>
        <v>NONE</v>
      </c>
      <c r="K1807" s="84"/>
      <c r="L1807" s="83">
        <f t="shared" si="313"/>
        <v>0</v>
      </c>
      <c r="M1807" s="82" t="str">
        <f t="shared" si="314"/>
        <v/>
      </c>
      <c r="N1807">
        <f t="shared" si="315"/>
        <v>0</v>
      </c>
      <c r="O1807">
        <f t="shared" si="316"/>
        <v>0</v>
      </c>
      <c r="Q1807" t="e">
        <f t="shared" si="317"/>
        <v>#DIV/0!</v>
      </c>
      <c r="R1807" s="80" t="e">
        <f t="shared" si="318"/>
        <v>#DIV/0!</v>
      </c>
      <c r="S1807">
        <f t="shared" si="319"/>
        <v>0</v>
      </c>
    </row>
    <row r="1808" spans="2:21" x14ac:dyDescent="0.25">
      <c r="B1808" s="84">
        <f t="shared" si="309"/>
        <v>0</v>
      </c>
      <c r="D1808" t="e">
        <f t="shared" si="310"/>
        <v>#N/A</v>
      </c>
      <c r="E1808" s="85"/>
      <c r="F1808"/>
      <c r="I1808" s="84" t="e">
        <f t="shared" si="311"/>
        <v>#DIV/0!</v>
      </c>
      <c r="J1808" s="84" t="str">
        <f t="shared" si="312"/>
        <v>NONE</v>
      </c>
      <c r="K1808" s="84"/>
      <c r="L1808" s="83">
        <f t="shared" si="313"/>
        <v>0</v>
      </c>
      <c r="M1808" s="82" t="str">
        <f t="shared" si="314"/>
        <v/>
      </c>
      <c r="N1808">
        <f t="shared" si="315"/>
        <v>0</v>
      </c>
      <c r="O1808">
        <f t="shared" si="316"/>
        <v>0</v>
      </c>
      <c r="Q1808" t="e">
        <f t="shared" si="317"/>
        <v>#DIV/0!</v>
      </c>
      <c r="R1808" s="80" t="e">
        <f t="shared" si="318"/>
        <v>#DIV/0!</v>
      </c>
      <c r="S1808">
        <f t="shared" si="319"/>
        <v>0</v>
      </c>
    </row>
    <row r="1809" spans="2:21" x14ac:dyDescent="0.25">
      <c r="B1809" s="84">
        <f t="shared" si="309"/>
        <v>0</v>
      </c>
      <c r="D1809" t="e">
        <f t="shared" si="310"/>
        <v>#N/A</v>
      </c>
      <c r="E1809" s="85"/>
      <c r="F1809"/>
      <c r="I1809" s="84" t="e">
        <f t="shared" si="311"/>
        <v>#DIV/0!</v>
      </c>
      <c r="J1809" s="84" t="str">
        <f t="shared" si="312"/>
        <v>NONE</v>
      </c>
      <c r="K1809" s="84"/>
      <c r="L1809" s="83">
        <f t="shared" si="313"/>
        <v>0</v>
      </c>
      <c r="M1809" s="82" t="str">
        <f t="shared" si="314"/>
        <v/>
      </c>
      <c r="N1809">
        <f t="shared" si="315"/>
        <v>0</v>
      </c>
      <c r="O1809">
        <f t="shared" si="316"/>
        <v>0</v>
      </c>
      <c r="Q1809" t="e">
        <f t="shared" si="317"/>
        <v>#DIV/0!</v>
      </c>
      <c r="R1809" s="80" t="e">
        <f t="shared" si="318"/>
        <v>#DIV/0!</v>
      </c>
      <c r="S1809">
        <f t="shared" si="319"/>
        <v>0</v>
      </c>
      <c r="U1809">
        <f>IF(J1809="CHECK",1,0)</f>
        <v>0</v>
      </c>
    </row>
    <row r="1810" spans="2:21" x14ac:dyDescent="0.25">
      <c r="B1810" s="84">
        <f t="shared" si="309"/>
        <v>0</v>
      </c>
      <c r="D1810" t="e">
        <f t="shared" si="310"/>
        <v>#N/A</v>
      </c>
      <c r="E1810" s="85"/>
      <c r="F1810"/>
      <c r="I1810" s="84" t="e">
        <f t="shared" si="311"/>
        <v>#DIV/0!</v>
      </c>
      <c r="J1810" s="84" t="str">
        <f t="shared" si="312"/>
        <v>NONE</v>
      </c>
      <c r="K1810" s="84"/>
      <c r="L1810" s="83">
        <f t="shared" si="313"/>
        <v>0</v>
      </c>
      <c r="M1810" s="82" t="str">
        <f t="shared" si="314"/>
        <v/>
      </c>
      <c r="N1810">
        <f t="shared" si="315"/>
        <v>0</v>
      </c>
      <c r="O1810">
        <f t="shared" si="316"/>
        <v>0</v>
      </c>
      <c r="Q1810" t="e">
        <f t="shared" si="317"/>
        <v>#DIV/0!</v>
      </c>
      <c r="R1810" s="80" t="e">
        <f t="shared" si="318"/>
        <v>#DIV/0!</v>
      </c>
      <c r="S1810">
        <f t="shared" si="319"/>
        <v>0</v>
      </c>
    </row>
    <row r="1811" spans="2:21" x14ac:dyDescent="0.25">
      <c r="B1811" s="84">
        <f t="shared" si="309"/>
        <v>0</v>
      </c>
      <c r="D1811" t="e">
        <f t="shared" si="310"/>
        <v>#N/A</v>
      </c>
      <c r="E1811" s="85"/>
      <c r="F1811"/>
      <c r="I1811" s="84" t="e">
        <f t="shared" si="311"/>
        <v>#DIV/0!</v>
      </c>
      <c r="J1811" s="84" t="str">
        <f t="shared" si="312"/>
        <v>NONE</v>
      </c>
      <c r="K1811" s="84"/>
      <c r="L1811" s="83">
        <f t="shared" si="313"/>
        <v>0</v>
      </c>
      <c r="M1811" s="82" t="str">
        <f t="shared" si="314"/>
        <v/>
      </c>
      <c r="N1811">
        <f t="shared" si="315"/>
        <v>0</v>
      </c>
      <c r="O1811">
        <f t="shared" si="316"/>
        <v>0</v>
      </c>
      <c r="Q1811" t="e">
        <f t="shared" si="317"/>
        <v>#DIV/0!</v>
      </c>
      <c r="R1811" s="80" t="e">
        <f t="shared" si="318"/>
        <v>#DIV/0!</v>
      </c>
      <c r="S1811">
        <f t="shared" si="319"/>
        <v>0</v>
      </c>
      <c r="U1811">
        <f>IF(J1811="CHECK",1,0)</f>
        <v>0</v>
      </c>
    </row>
    <row r="1812" spans="2:21" x14ac:dyDescent="0.25">
      <c r="B1812" s="84">
        <f t="shared" si="309"/>
        <v>0</v>
      </c>
      <c r="D1812" t="e">
        <f t="shared" si="310"/>
        <v>#N/A</v>
      </c>
      <c r="E1812" s="85"/>
      <c r="F1812"/>
      <c r="I1812" s="84" t="e">
        <f t="shared" si="311"/>
        <v>#DIV/0!</v>
      </c>
      <c r="J1812" s="84" t="str">
        <f t="shared" si="312"/>
        <v>NONE</v>
      </c>
      <c r="K1812" s="84"/>
      <c r="L1812" s="83">
        <f t="shared" si="313"/>
        <v>0</v>
      </c>
      <c r="M1812" s="82" t="str">
        <f t="shared" si="314"/>
        <v/>
      </c>
      <c r="N1812">
        <f t="shared" si="315"/>
        <v>0</v>
      </c>
      <c r="O1812">
        <f t="shared" si="316"/>
        <v>0</v>
      </c>
      <c r="Q1812" t="e">
        <f t="shared" si="317"/>
        <v>#DIV/0!</v>
      </c>
      <c r="R1812" s="80" t="e">
        <f t="shared" si="318"/>
        <v>#DIV/0!</v>
      </c>
      <c r="S1812">
        <f t="shared" si="319"/>
        <v>0</v>
      </c>
    </row>
    <row r="1813" spans="2:21" x14ac:dyDescent="0.25">
      <c r="B1813" s="84">
        <f t="shared" si="309"/>
        <v>0</v>
      </c>
      <c r="D1813" t="e">
        <f t="shared" si="310"/>
        <v>#N/A</v>
      </c>
      <c r="E1813" s="85"/>
      <c r="F1813"/>
      <c r="I1813" s="84" t="e">
        <f t="shared" si="311"/>
        <v>#DIV/0!</v>
      </c>
      <c r="J1813" s="84" t="str">
        <f t="shared" si="312"/>
        <v>NONE</v>
      </c>
      <c r="K1813" s="84"/>
      <c r="L1813" s="83">
        <f t="shared" si="313"/>
        <v>0</v>
      </c>
      <c r="M1813" s="82" t="str">
        <f t="shared" si="314"/>
        <v/>
      </c>
      <c r="N1813">
        <f t="shared" si="315"/>
        <v>0</v>
      </c>
      <c r="O1813">
        <f t="shared" si="316"/>
        <v>0</v>
      </c>
      <c r="Q1813" t="e">
        <f t="shared" si="317"/>
        <v>#DIV/0!</v>
      </c>
      <c r="R1813" s="80" t="e">
        <f t="shared" si="318"/>
        <v>#DIV/0!</v>
      </c>
      <c r="S1813">
        <f t="shared" si="319"/>
        <v>0</v>
      </c>
    </row>
    <row r="1814" spans="2:21" x14ac:dyDescent="0.25">
      <c r="B1814" s="84">
        <f t="shared" si="309"/>
        <v>0</v>
      </c>
      <c r="D1814" t="e">
        <f t="shared" si="310"/>
        <v>#N/A</v>
      </c>
      <c r="E1814" s="85"/>
      <c r="F1814"/>
      <c r="I1814" s="84" t="e">
        <f t="shared" si="311"/>
        <v>#DIV/0!</v>
      </c>
      <c r="J1814" s="84" t="str">
        <f t="shared" si="312"/>
        <v>NONE</v>
      </c>
      <c r="K1814" s="84"/>
      <c r="L1814" s="83">
        <f t="shared" si="313"/>
        <v>0</v>
      </c>
      <c r="M1814" s="82" t="str">
        <f t="shared" si="314"/>
        <v/>
      </c>
      <c r="N1814">
        <f t="shared" si="315"/>
        <v>0</v>
      </c>
      <c r="O1814">
        <f t="shared" si="316"/>
        <v>0</v>
      </c>
      <c r="Q1814" t="e">
        <f t="shared" si="317"/>
        <v>#DIV/0!</v>
      </c>
      <c r="R1814" s="80" t="e">
        <f t="shared" si="318"/>
        <v>#DIV/0!</v>
      </c>
      <c r="S1814">
        <f t="shared" si="319"/>
        <v>0</v>
      </c>
      <c r="U1814">
        <f>IF(J1814="CHECK",1,0)</f>
        <v>0</v>
      </c>
    </row>
    <row r="1815" spans="2:21" x14ac:dyDescent="0.25">
      <c r="B1815" s="84">
        <f t="shared" si="309"/>
        <v>0</v>
      </c>
      <c r="D1815" t="e">
        <f t="shared" si="310"/>
        <v>#N/A</v>
      </c>
      <c r="E1815" s="85"/>
      <c r="F1815"/>
      <c r="I1815" s="84" t="e">
        <f t="shared" si="311"/>
        <v>#DIV/0!</v>
      </c>
      <c r="J1815" s="84" t="str">
        <f t="shared" si="312"/>
        <v>NONE</v>
      </c>
      <c r="K1815" s="84"/>
      <c r="L1815" s="83">
        <f t="shared" si="313"/>
        <v>0</v>
      </c>
      <c r="M1815" s="82" t="str">
        <f t="shared" si="314"/>
        <v/>
      </c>
      <c r="N1815">
        <f t="shared" si="315"/>
        <v>0</v>
      </c>
      <c r="O1815">
        <f t="shared" si="316"/>
        <v>0</v>
      </c>
      <c r="Q1815" t="e">
        <f t="shared" si="317"/>
        <v>#DIV/0!</v>
      </c>
      <c r="R1815" s="80" t="e">
        <f t="shared" si="318"/>
        <v>#DIV/0!</v>
      </c>
      <c r="S1815">
        <f t="shared" si="319"/>
        <v>0</v>
      </c>
    </row>
    <row r="1816" spans="2:21" x14ac:dyDescent="0.25">
      <c r="B1816" s="84">
        <f t="shared" si="309"/>
        <v>0</v>
      </c>
      <c r="D1816" t="e">
        <f t="shared" si="310"/>
        <v>#N/A</v>
      </c>
      <c r="E1816" s="85"/>
      <c r="F1816"/>
      <c r="I1816" s="84" t="e">
        <f t="shared" si="311"/>
        <v>#DIV/0!</v>
      </c>
      <c r="J1816" s="84" t="str">
        <f t="shared" si="312"/>
        <v>NONE</v>
      </c>
      <c r="K1816" s="84"/>
      <c r="L1816" s="83">
        <f t="shared" si="313"/>
        <v>0</v>
      </c>
      <c r="M1816" s="82" t="str">
        <f t="shared" si="314"/>
        <v/>
      </c>
      <c r="N1816">
        <f t="shared" si="315"/>
        <v>0</v>
      </c>
      <c r="O1816">
        <f t="shared" si="316"/>
        <v>0</v>
      </c>
      <c r="Q1816" t="e">
        <f t="shared" si="317"/>
        <v>#DIV/0!</v>
      </c>
      <c r="R1816" s="80" t="e">
        <f t="shared" si="318"/>
        <v>#DIV/0!</v>
      </c>
      <c r="S1816">
        <f t="shared" si="319"/>
        <v>0</v>
      </c>
      <c r="U1816">
        <f>IF(J1816="CHECK",1,0)</f>
        <v>0</v>
      </c>
    </row>
    <row r="1817" spans="2:21" x14ac:dyDescent="0.25">
      <c r="B1817" s="84">
        <f t="shared" si="309"/>
        <v>0</v>
      </c>
      <c r="D1817" t="e">
        <f t="shared" si="310"/>
        <v>#N/A</v>
      </c>
      <c r="E1817" s="85"/>
      <c r="F1817"/>
      <c r="I1817" s="84" t="e">
        <f t="shared" si="311"/>
        <v>#DIV/0!</v>
      </c>
      <c r="J1817" s="84" t="str">
        <f t="shared" si="312"/>
        <v>NONE</v>
      </c>
      <c r="K1817" s="84"/>
      <c r="L1817" s="83">
        <f t="shared" si="313"/>
        <v>0</v>
      </c>
      <c r="M1817" s="82" t="str">
        <f t="shared" si="314"/>
        <v/>
      </c>
      <c r="N1817">
        <f t="shared" si="315"/>
        <v>0</v>
      </c>
      <c r="O1817">
        <f t="shared" si="316"/>
        <v>0</v>
      </c>
      <c r="Q1817" t="e">
        <f t="shared" si="317"/>
        <v>#DIV/0!</v>
      </c>
      <c r="R1817" s="80" t="e">
        <f t="shared" si="318"/>
        <v>#DIV/0!</v>
      </c>
      <c r="S1817">
        <f t="shared" si="319"/>
        <v>0</v>
      </c>
    </row>
    <row r="1818" spans="2:21" x14ac:dyDescent="0.25">
      <c r="B1818" s="84">
        <f t="shared" si="309"/>
        <v>0</v>
      </c>
      <c r="D1818" t="e">
        <f t="shared" si="310"/>
        <v>#N/A</v>
      </c>
      <c r="E1818" s="85"/>
      <c r="F1818"/>
      <c r="I1818" s="84" t="e">
        <f t="shared" si="311"/>
        <v>#DIV/0!</v>
      </c>
      <c r="J1818" s="84" t="str">
        <f t="shared" si="312"/>
        <v>NONE</v>
      </c>
      <c r="K1818" s="84"/>
      <c r="L1818" s="83">
        <f t="shared" si="313"/>
        <v>0</v>
      </c>
      <c r="M1818" s="82" t="str">
        <f t="shared" si="314"/>
        <v/>
      </c>
      <c r="N1818">
        <f t="shared" si="315"/>
        <v>0</v>
      </c>
      <c r="O1818">
        <f t="shared" si="316"/>
        <v>0</v>
      </c>
      <c r="Q1818" t="e">
        <f t="shared" si="317"/>
        <v>#DIV/0!</v>
      </c>
      <c r="R1818" s="80" t="e">
        <f t="shared" si="318"/>
        <v>#DIV/0!</v>
      </c>
      <c r="S1818">
        <f t="shared" si="319"/>
        <v>0</v>
      </c>
    </row>
    <row r="1819" spans="2:21" x14ac:dyDescent="0.25">
      <c r="B1819" s="84">
        <f t="shared" si="309"/>
        <v>0</v>
      </c>
      <c r="D1819" t="e">
        <f t="shared" si="310"/>
        <v>#N/A</v>
      </c>
      <c r="E1819" s="85"/>
      <c r="F1819"/>
      <c r="I1819" s="84" t="e">
        <f t="shared" si="311"/>
        <v>#DIV/0!</v>
      </c>
      <c r="J1819" s="84" t="str">
        <f t="shared" si="312"/>
        <v>NONE</v>
      </c>
      <c r="K1819" s="84"/>
      <c r="L1819" s="83">
        <f t="shared" si="313"/>
        <v>0</v>
      </c>
      <c r="M1819" s="82" t="str">
        <f t="shared" si="314"/>
        <v/>
      </c>
      <c r="N1819">
        <f t="shared" si="315"/>
        <v>0</v>
      </c>
      <c r="O1819">
        <f t="shared" si="316"/>
        <v>0</v>
      </c>
      <c r="Q1819" t="e">
        <f t="shared" si="317"/>
        <v>#DIV/0!</v>
      </c>
      <c r="R1819" s="80" t="e">
        <f t="shared" si="318"/>
        <v>#DIV/0!</v>
      </c>
      <c r="S1819">
        <f t="shared" si="319"/>
        <v>0</v>
      </c>
    </row>
    <row r="1820" spans="2:21" x14ac:dyDescent="0.25">
      <c r="B1820" s="84">
        <f t="shared" si="309"/>
        <v>0</v>
      </c>
      <c r="D1820" t="e">
        <f t="shared" si="310"/>
        <v>#N/A</v>
      </c>
      <c r="E1820" s="85"/>
      <c r="F1820"/>
      <c r="I1820" s="84" t="e">
        <f t="shared" si="311"/>
        <v>#DIV/0!</v>
      </c>
      <c r="J1820" s="84" t="str">
        <f t="shared" si="312"/>
        <v>NONE</v>
      </c>
      <c r="K1820" s="84"/>
      <c r="L1820" s="83">
        <f t="shared" si="313"/>
        <v>0</v>
      </c>
      <c r="M1820" s="82" t="str">
        <f t="shared" si="314"/>
        <v/>
      </c>
      <c r="N1820">
        <f t="shared" si="315"/>
        <v>0</v>
      </c>
      <c r="O1820">
        <f t="shared" si="316"/>
        <v>0</v>
      </c>
      <c r="Q1820" t="e">
        <f t="shared" si="317"/>
        <v>#DIV/0!</v>
      </c>
      <c r="R1820" s="80" t="e">
        <f t="shared" si="318"/>
        <v>#DIV/0!</v>
      </c>
      <c r="S1820">
        <f t="shared" si="319"/>
        <v>0</v>
      </c>
    </row>
    <row r="1821" spans="2:21" x14ac:dyDescent="0.25">
      <c r="B1821" s="84">
        <f t="shared" si="309"/>
        <v>0</v>
      </c>
      <c r="D1821" t="e">
        <f t="shared" si="310"/>
        <v>#N/A</v>
      </c>
      <c r="E1821" s="85"/>
      <c r="F1821"/>
      <c r="I1821" s="84" t="e">
        <f t="shared" si="311"/>
        <v>#DIV/0!</v>
      </c>
      <c r="J1821" s="84" t="str">
        <f t="shared" si="312"/>
        <v>NONE</v>
      </c>
      <c r="K1821" s="84"/>
      <c r="L1821" s="83">
        <f t="shared" si="313"/>
        <v>0</v>
      </c>
      <c r="M1821" s="82" t="str">
        <f t="shared" si="314"/>
        <v/>
      </c>
      <c r="N1821">
        <f t="shared" si="315"/>
        <v>0</v>
      </c>
      <c r="O1821">
        <f t="shared" si="316"/>
        <v>0</v>
      </c>
      <c r="Q1821" t="e">
        <f t="shared" si="317"/>
        <v>#DIV/0!</v>
      </c>
      <c r="R1821" s="80" t="e">
        <f t="shared" si="318"/>
        <v>#DIV/0!</v>
      </c>
      <c r="S1821">
        <f t="shared" si="319"/>
        <v>0</v>
      </c>
    </row>
    <row r="1822" spans="2:21" x14ac:dyDescent="0.25">
      <c r="B1822" s="84">
        <f t="shared" si="309"/>
        <v>0</v>
      </c>
      <c r="D1822" t="e">
        <f t="shared" si="310"/>
        <v>#N/A</v>
      </c>
      <c r="E1822" s="85"/>
      <c r="F1822"/>
      <c r="I1822" s="84" t="e">
        <f t="shared" si="311"/>
        <v>#DIV/0!</v>
      </c>
      <c r="J1822" s="84" t="str">
        <f t="shared" si="312"/>
        <v>NONE</v>
      </c>
      <c r="K1822" s="84"/>
      <c r="L1822" s="83">
        <f t="shared" si="313"/>
        <v>0</v>
      </c>
      <c r="M1822" s="82" t="str">
        <f t="shared" si="314"/>
        <v/>
      </c>
      <c r="N1822">
        <f t="shared" si="315"/>
        <v>0</v>
      </c>
      <c r="O1822">
        <f t="shared" si="316"/>
        <v>0</v>
      </c>
      <c r="Q1822" t="e">
        <f t="shared" si="317"/>
        <v>#DIV/0!</v>
      </c>
      <c r="R1822" s="80" t="e">
        <f t="shared" si="318"/>
        <v>#DIV/0!</v>
      </c>
      <c r="S1822">
        <f t="shared" si="319"/>
        <v>0</v>
      </c>
    </row>
    <row r="1823" spans="2:21" x14ac:dyDescent="0.25">
      <c r="B1823" s="84">
        <f t="shared" si="309"/>
        <v>0</v>
      </c>
      <c r="D1823" t="e">
        <f t="shared" si="310"/>
        <v>#N/A</v>
      </c>
      <c r="E1823" s="85"/>
      <c r="F1823"/>
      <c r="I1823" s="84" t="e">
        <f t="shared" si="311"/>
        <v>#DIV/0!</v>
      </c>
      <c r="J1823" s="84" t="str">
        <f t="shared" si="312"/>
        <v>NONE</v>
      </c>
      <c r="K1823" s="84"/>
      <c r="L1823" s="83">
        <f t="shared" si="313"/>
        <v>0</v>
      </c>
      <c r="M1823" s="82" t="str">
        <f t="shared" si="314"/>
        <v/>
      </c>
      <c r="N1823">
        <f t="shared" si="315"/>
        <v>0</v>
      </c>
      <c r="O1823">
        <f t="shared" si="316"/>
        <v>0</v>
      </c>
      <c r="Q1823" t="e">
        <f t="shared" si="317"/>
        <v>#DIV/0!</v>
      </c>
      <c r="R1823" s="80" t="e">
        <f t="shared" si="318"/>
        <v>#DIV/0!</v>
      </c>
      <c r="S1823">
        <f t="shared" si="319"/>
        <v>0</v>
      </c>
    </row>
    <row r="1824" spans="2:21" x14ac:dyDescent="0.25">
      <c r="B1824" s="84">
        <f t="shared" si="309"/>
        <v>0</v>
      </c>
      <c r="D1824" t="e">
        <f t="shared" si="310"/>
        <v>#N/A</v>
      </c>
      <c r="E1824" s="85"/>
      <c r="F1824"/>
      <c r="I1824" s="84" t="e">
        <f t="shared" si="311"/>
        <v>#DIV/0!</v>
      </c>
      <c r="J1824" s="84" t="str">
        <f t="shared" si="312"/>
        <v>NONE</v>
      </c>
      <c r="K1824" s="84"/>
      <c r="L1824" s="83">
        <f t="shared" si="313"/>
        <v>0</v>
      </c>
      <c r="M1824" s="82" t="str">
        <f t="shared" si="314"/>
        <v/>
      </c>
      <c r="N1824">
        <f t="shared" si="315"/>
        <v>0</v>
      </c>
      <c r="O1824">
        <f t="shared" si="316"/>
        <v>0</v>
      </c>
      <c r="Q1824" t="e">
        <f t="shared" si="317"/>
        <v>#DIV/0!</v>
      </c>
      <c r="R1824" s="80" t="e">
        <f t="shared" si="318"/>
        <v>#DIV/0!</v>
      </c>
      <c r="S1824">
        <f t="shared" si="319"/>
        <v>0</v>
      </c>
    </row>
    <row r="1825" spans="2:21" x14ac:dyDescent="0.25">
      <c r="B1825" s="84">
        <f t="shared" si="309"/>
        <v>0</v>
      </c>
      <c r="D1825" t="e">
        <f t="shared" si="310"/>
        <v>#N/A</v>
      </c>
      <c r="E1825" s="85"/>
      <c r="F1825"/>
      <c r="I1825" s="84" t="e">
        <f t="shared" si="311"/>
        <v>#DIV/0!</v>
      </c>
      <c r="J1825" s="84" t="str">
        <f t="shared" si="312"/>
        <v>NONE</v>
      </c>
      <c r="K1825" s="84"/>
      <c r="L1825" s="83">
        <f t="shared" si="313"/>
        <v>0</v>
      </c>
      <c r="M1825" s="82" t="str">
        <f t="shared" si="314"/>
        <v/>
      </c>
      <c r="N1825">
        <f t="shared" si="315"/>
        <v>0</v>
      </c>
      <c r="O1825">
        <f t="shared" si="316"/>
        <v>0</v>
      </c>
      <c r="Q1825" t="e">
        <f t="shared" si="317"/>
        <v>#DIV/0!</v>
      </c>
      <c r="R1825" s="80" t="e">
        <f t="shared" si="318"/>
        <v>#DIV/0!</v>
      </c>
      <c r="S1825">
        <f t="shared" si="319"/>
        <v>0</v>
      </c>
      <c r="U1825">
        <f>IF(J1825="CHECK",1,0)</f>
        <v>0</v>
      </c>
    </row>
    <row r="1826" spans="2:21" x14ac:dyDescent="0.25">
      <c r="B1826" s="84">
        <f t="shared" si="309"/>
        <v>0</v>
      </c>
      <c r="D1826" t="e">
        <f t="shared" si="310"/>
        <v>#N/A</v>
      </c>
      <c r="E1826" s="85"/>
      <c r="F1826"/>
      <c r="I1826" s="84" t="e">
        <f t="shared" si="311"/>
        <v>#DIV/0!</v>
      </c>
      <c r="J1826" s="84" t="str">
        <f t="shared" si="312"/>
        <v>NONE</v>
      </c>
      <c r="K1826" s="84"/>
      <c r="L1826" s="83">
        <f t="shared" si="313"/>
        <v>0</v>
      </c>
      <c r="M1826" s="82" t="str">
        <f t="shared" si="314"/>
        <v/>
      </c>
      <c r="N1826">
        <f t="shared" si="315"/>
        <v>0</v>
      </c>
      <c r="O1826">
        <f t="shared" si="316"/>
        <v>0</v>
      </c>
      <c r="Q1826" t="e">
        <f t="shared" si="317"/>
        <v>#DIV/0!</v>
      </c>
      <c r="R1826" s="80" t="e">
        <f t="shared" si="318"/>
        <v>#DIV/0!</v>
      </c>
      <c r="S1826">
        <f t="shared" si="319"/>
        <v>0</v>
      </c>
    </row>
    <row r="1827" spans="2:21" x14ac:dyDescent="0.25">
      <c r="B1827" s="84">
        <f t="shared" si="309"/>
        <v>0</v>
      </c>
      <c r="D1827" t="e">
        <f t="shared" si="310"/>
        <v>#N/A</v>
      </c>
      <c r="E1827" s="85"/>
      <c r="F1827"/>
      <c r="I1827" s="84" t="e">
        <f t="shared" si="311"/>
        <v>#DIV/0!</v>
      </c>
      <c r="J1827" s="84" t="str">
        <f t="shared" si="312"/>
        <v>NONE</v>
      </c>
      <c r="K1827" s="84"/>
      <c r="L1827" s="83">
        <f t="shared" si="313"/>
        <v>0</v>
      </c>
      <c r="M1827" s="82" t="str">
        <f t="shared" si="314"/>
        <v/>
      </c>
      <c r="N1827">
        <f t="shared" si="315"/>
        <v>0</v>
      </c>
      <c r="O1827">
        <f t="shared" si="316"/>
        <v>0</v>
      </c>
      <c r="Q1827" t="e">
        <f t="shared" si="317"/>
        <v>#DIV/0!</v>
      </c>
      <c r="R1827" s="80" t="e">
        <f t="shared" si="318"/>
        <v>#DIV/0!</v>
      </c>
      <c r="S1827">
        <f t="shared" si="319"/>
        <v>0</v>
      </c>
    </row>
    <row r="1828" spans="2:21" x14ac:dyDescent="0.25">
      <c r="B1828" s="84">
        <f t="shared" si="309"/>
        <v>0</v>
      </c>
      <c r="D1828" t="e">
        <f t="shared" si="310"/>
        <v>#N/A</v>
      </c>
      <c r="E1828" s="85"/>
      <c r="F1828"/>
      <c r="I1828" s="84" t="e">
        <f t="shared" si="311"/>
        <v>#DIV/0!</v>
      </c>
      <c r="J1828" s="84" t="str">
        <f t="shared" si="312"/>
        <v>NONE</v>
      </c>
      <c r="K1828" s="84"/>
      <c r="L1828" s="83">
        <f t="shared" si="313"/>
        <v>0</v>
      </c>
      <c r="M1828" s="82" t="str">
        <f t="shared" si="314"/>
        <v/>
      </c>
      <c r="N1828">
        <f t="shared" si="315"/>
        <v>0</v>
      </c>
      <c r="O1828">
        <f t="shared" si="316"/>
        <v>0</v>
      </c>
      <c r="Q1828" t="e">
        <f t="shared" si="317"/>
        <v>#DIV/0!</v>
      </c>
      <c r="R1828" s="80" t="e">
        <f t="shared" si="318"/>
        <v>#DIV/0!</v>
      </c>
      <c r="S1828">
        <f t="shared" si="319"/>
        <v>0</v>
      </c>
      <c r="U1828">
        <f>IF(J1828="CHECK",1,0)</f>
        <v>0</v>
      </c>
    </row>
    <row r="1829" spans="2:21" x14ac:dyDescent="0.25">
      <c r="B1829" s="84">
        <f t="shared" si="309"/>
        <v>0</v>
      </c>
      <c r="D1829" t="e">
        <f t="shared" si="310"/>
        <v>#N/A</v>
      </c>
      <c r="E1829" s="85"/>
      <c r="F1829"/>
      <c r="I1829" s="84" t="e">
        <f t="shared" si="311"/>
        <v>#DIV/0!</v>
      </c>
      <c r="J1829" s="84" t="str">
        <f t="shared" si="312"/>
        <v>NONE</v>
      </c>
      <c r="K1829" s="84"/>
      <c r="L1829" s="83">
        <f t="shared" si="313"/>
        <v>0</v>
      </c>
      <c r="M1829" s="82" t="str">
        <f t="shared" si="314"/>
        <v/>
      </c>
      <c r="N1829">
        <f t="shared" si="315"/>
        <v>0</v>
      </c>
      <c r="O1829">
        <f t="shared" si="316"/>
        <v>0</v>
      </c>
      <c r="Q1829" t="e">
        <f t="shared" si="317"/>
        <v>#DIV/0!</v>
      </c>
      <c r="R1829" s="80" t="e">
        <f t="shared" si="318"/>
        <v>#DIV/0!</v>
      </c>
      <c r="S1829">
        <f t="shared" si="319"/>
        <v>0</v>
      </c>
    </row>
    <row r="1830" spans="2:21" x14ac:dyDescent="0.25">
      <c r="B1830" s="84">
        <f t="shared" si="309"/>
        <v>0</v>
      </c>
      <c r="D1830" t="e">
        <f t="shared" si="310"/>
        <v>#N/A</v>
      </c>
      <c r="E1830" s="85"/>
      <c r="F1830"/>
      <c r="I1830" s="84" t="e">
        <f t="shared" si="311"/>
        <v>#DIV/0!</v>
      </c>
      <c r="J1830" s="84" t="str">
        <f t="shared" si="312"/>
        <v>NONE</v>
      </c>
      <c r="K1830" s="84"/>
      <c r="L1830" s="83">
        <f t="shared" si="313"/>
        <v>0</v>
      </c>
      <c r="M1830" s="82" t="str">
        <f t="shared" si="314"/>
        <v/>
      </c>
      <c r="N1830">
        <f t="shared" si="315"/>
        <v>0</v>
      </c>
      <c r="O1830">
        <f t="shared" si="316"/>
        <v>0</v>
      </c>
      <c r="Q1830" t="e">
        <f t="shared" si="317"/>
        <v>#DIV/0!</v>
      </c>
      <c r="R1830" s="80" t="e">
        <f t="shared" si="318"/>
        <v>#DIV/0!</v>
      </c>
      <c r="S1830">
        <f t="shared" si="319"/>
        <v>0</v>
      </c>
    </row>
    <row r="1831" spans="2:21" x14ac:dyDescent="0.25">
      <c r="B1831" s="84">
        <f t="shared" si="309"/>
        <v>0</v>
      </c>
      <c r="D1831" t="e">
        <f t="shared" si="310"/>
        <v>#N/A</v>
      </c>
      <c r="E1831" s="85"/>
      <c r="F1831"/>
      <c r="I1831" s="84" t="e">
        <f t="shared" si="311"/>
        <v>#DIV/0!</v>
      </c>
      <c r="J1831" s="84" t="str">
        <f t="shared" si="312"/>
        <v>NONE</v>
      </c>
      <c r="K1831" s="84"/>
      <c r="L1831" s="83">
        <f t="shared" si="313"/>
        <v>0</v>
      </c>
      <c r="M1831" s="82" t="str">
        <f t="shared" si="314"/>
        <v/>
      </c>
      <c r="N1831">
        <f t="shared" si="315"/>
        <v>0</v>
      </c>
      <c r="O1831">
        <f t="shared" si="316"/>
        <v>0</v>
      </c>
      <c r="Q1831" t="e">
        <f t="shared" si="317"/>
        <v>#DIV/0!</v>
      </c>
      <c r="R1831" s="80" t="e">
        <f t="shared" si="318"/>
        <v>#DIV/0!</v>
      </c>
      <c r="S1831">
        <f t="shared" si="319"/>
        <v>0</v>
      </c>
    </row>
    <row r="1832" spans="2:21" x14ac:dyDescent="0.25">
      <c r="B1832" s="84">
        <f t="shared" si="309"/>
        <v>0</v>
      </c>
      <c r="D1832" t="e">
        <f t="shared" si="310"/>
        <v>#N/A</v>
      </c>
      <c r="E1832" s="85"/>
      <c r="F1832"/>
      <c r="I1832" s="84" t="e">
        <f t="shared" si="311"/>
        <v>#DIV/0!</v>
      </c>
      <c r="J1832" s="84" t="str">
        <f t="shared" si="312"/>
        <v>NONE</v>
      </c>
      <c r="K1832" s="84"/>
      <c r="L1832" s="83">
        <f t="shared" si="313"/>
        <v>0</v>
      </c>
      <c r="M1832" s="82" t="str">
        <f t="shared" si="314"/>
        <v/>
      </c>
      <c r="N1832">
        <f t="shared" si="315"/>
        <v>0</v>
      </c>
      <c r="O1832">
        <f t="shared" si="316"/>
        <v>0</v>
      </c>
      <c r="Q1832" t="e">
        <f t="shared" si="317"/>
        <v>#DIV/0!</v>
      </c>
      <c r="R1832" s="80" t="e">
        <f t="shared" si="318"/>
        <v>#DIV/0!</v>
      </c>
      <c r="S1832">
        <f t="shared" si="319"/>
        <v>0</v>
      </c>
    </row>
    <row r="1833" spans="2:21" x14ac:dyDescent="0.25">
      <c r="B1833" s="84">
        <f t="shared" si="309"/>
        <v>0</v>
      </c>
      <c r="D1833" t="e">
        <f t="shared" si="310"/>
        <v>#N/A</v>
      </c>
      <c r="E1833" s="85"/>
      <c r="F1833"/>
      <c r="I1833" s="84" t="e">
        <f t="shared" si="311"/>
        <v>#DIV/0!</v>
      </c>
      <c r="J1833" s="84" t="str">
        <f t="shared" si="312"/>
        <v>NONE</v>
      </c>
      <c r="K1833" s="84"/>
      <c r="L1833" s="83">
        <f t="shared" si="313"/>
        <v>0</v>
      </c>
      <c r="M1833" s="82" t="str">
        <f t="shared" si="314"/>
        <v/>
      </c>
      <c r="N1833">
        <f t="shared" si="315"/>
        <v>0</v>
      </c>
      <c r="O1833">
        <f t="shared" si="316"/>
        <v>0</v>
      </c>
      <c r="Q1833" t="e">
        <f t="shared" si="317"/>
        <v>#DIV/0!</v>
      </c>
      <c r="R1833" s="80" t="e">
        <f t="shared" si="318"/>
        <v>#DIV/0!</v>
      </c>
      <c r="S1833">
        <f t="shared" si="319"/>
        <v>0</v>
      </c>
    </row>
    <row r="1834" spans="2:21" x14ac:dyDescent="0.25">
      <c r="B1834" s="84">
        <f t="shared" si="309"/>
        <v>0</v>
      </c>
      <c r="D1834" t="e">
        <f t="shared" si="310"/>
        <v>#N/A</v>
      </c>
      <c r="E1834" s="85"/>
      <c r="F1834"/>
      <c r="I1834" s="84" t="e">
        <f t="shared" si="311"/>
        <v>#DIV/0!</v>
      </c>
      <c r="J1834" s="84" t="str">
        <f t="shared" si="312"/>
        <v>NONE</v>
      </c>
      <c r="K1834" s="84"/>
      <c r="L1834" s="83">
        <f t="shared" si="313"/>
        <v>0</v>
      </c>
      <c r="M1834" s="82" t="str">
        <f t="shared" si="314"/>
        <v/>
      </c>
      <c r="N1834">
        <f t="shared" si="315"/>
        <v>0</v>
      </c>
      <c r="O1834">
        <f t="shared" si="316"/>
        <v>0</v>
      </c>
      <c r="Q1834" t="e">
        <f t="shared" si="317"/>
        <v>#DIV/0!</v>
      </c>
      <c r="R1834" s="80" t="e">
        <f t="shared" si="318"/>
        <v>#DIV/0!</v>
      </c>
      <c r="S1834">
        <f t="shared" si="319"/>
        <v>0</v>
      </c>
      <c r="U1834">
        <f>IF(J1834="CHECK",1,0)</f>
        <v>0</v>
      </c>
    </row>
    <row r="1835" spans="2:21" x14ac:dyDescent="0.25">
      <c r="B1835" s="84">
        <f t="shared" si="309"/>
        <v>0</v>
      </c>
      <c r="D1835" t="e">
        <f t="shared" si="310"/>
        <v>#N/A</v>
      </c>
      <c r="E1835" s="85"/>
      <c r="F1835"/>
      <c r="I1835" s="84" t="e">
        <f t="shared" si="311"/>
        <v>#DIV/0!</v>
      </c>
      <c r="J1835" s="84" t="str">
        <f t="shared" si="312"/>
        <v>NONE</v>
      </c>
      <c r="K1835" s="84"/>
      <c r="L1835" s="83">
        <f t="shared" si="313"/>
        <v>0</v>
      </c>
      <c r="M1835" s="82" t="str">
        <f t="shared" si="314"/>
        <v/>
      </c>
      <c r="N1835">
        <f t="shared" si="315"/>
        <v>0</v>
      </c>
      <c r="O1835">
        <f t="shared" si="316"/>
        <v>0</v>
      </c>
      <c r="Q1835" t="e">
        <f t="shared" si="317"/>
        <v>#DIV/0!</v>
      </c>
      <c r="R1835" s="80" t="e">
        <f t="shared" si="318"/>
        <v>#DIV/0!</v>
      </c>
      <c r="S1835">
        <f t="shared" si="319"/>
        <v>0</v>
      </c>
      <c r="U1835">
        <f>IF(J1835="CHECK",1,0)</f>
        <v>0</v>
      </c>
    </row>
    <row r="1836" spans="2:21" x14ac:dyDescent="0.25">
      <c r="B1836" s="84">
        <f t="shared" si="309"/>
        <v>0</v>
      </c>
      <c r="D1836" t="e">
        <f t="shared" si="310"/>
        <v>#N/A</v>
      </c>
      <c r="E1836" s="85"/>
      <c r="F1836"/>
      <c r="I1836" s="84" t="e">
        <f t="shared" si="311"/>
        <v>#DIV/0!</v>
      </c>
      <c r="J1836" s="84" t="str">
        <f t="shared" si="312"/>
        <v>NONE</v>
      </c>
      <c r="K1836" s="84"/>
      <c r="L1836" s="83">
        <f t="shared" si="313"/>
        <v>0</v>
      </c>
      <c r="M1836" s="82" t="str">
        <f t="shared" si="314"/>
        <v/>
      </c>
      <c r="N1836">
        <f t="shared" si="315"/>
        <v>0</v>
      </c>
      <c r="O1836">
        <f t="shared" si="316"/>
        <v>0</v>
      </c>
      <c r="Q1836" t="e">
        <f t="shared" si="317"/>
        <v>#DIV/0!</v>
      </c>
      <c r="R1836" s="80" t="e">
        <f t="shared" si="318"/>
        <v>#DIV/0!</v>
      </c>
      <c r="S1836">
        <f t="shared" si="319"/>
        <v>0</v>
      </c>
    </row>
    <row r="1837" spans="2:21" x14ac:dyDescent="0.25">
      <c r="B1837" s="84">
        <f t="shared" si="309"/>
        <v>0</v>
      </c>
      <c r="D1837" t="e">
        <f t="shared" si="310"/>
        <v>#N/A</v>
      </c>
      <c r="E1837" s="85"/>
      <c r="F1837"/>
      <c r="I1837" s="84" t="e">
        <f t="shared" si="311"/>
        <v>#DIV/0!</v>
      </c>
      <c r="J1837" s="84" t="str">
        <f t="shared" si="312"/>
        <v>NONE</v>
      </c>
      <c r="K1837" s="84"/>
      <c r="L1837" s="83">
        <f t="shared" si="313"/>
        <v>0</v>
      </c>
      <c r="M1837" s="82" t="str">
        <f t="shared" si="314"/>
        <v/>
      </c>
      <c r="N1837">
        <f t="shared" si="315"/>
        <v>0</v>
      </c>
      <c r="O1837">
        <f t="shared" si="316"/>
        <v>0</v>
      </c>
      <c r="Q1837" t="e">
        <f t="shared" si="317"/>
        <v>#DIV/0!</v>
      </c>
      <c r="R1837" s="80" t="e">
        <f t="shared" si="318"/>
        <v>#DIV/0!</v>
      </c>
      <c r="S1837">
        <f t="shared" si="319"/>
        <v>0</v>
      </c>
      <c r="U1837">
        <f>IF(J1837="CHECK",1,0)</f>
        <v>0</v>
      </c>
    </row>
    <row r="1838" spans="2:21" x14ac:dyDescent="0.25">
      <c r="B1838" s="84">
        <f t="shared" si="309"/>
        <v>0</v>
      </c>
      <c r="D1838" t="e">
        <f t="shared" si="310"/>
        <v>#N/A</v>
      </c>
      <c r="E1838" s="85"/>
      <c r="F1838"/>
      <c r="I1838" s="84" t="e">
        <f t="shared" si="311"/>
        <v>#DIV/0!</v>
      </c>
      <c r="J1838" s="84" t="str">
        <f t="shared" si="312"/>
        <v>NONE</v>
      </c>
      <c r="K1838" s="84"/>
      <c r="L1838" s="83">
        <f t="shared" si="313"/>
        <v>0</v>
      </c>
      <c r="M1838" s="82" t="str">
        <f t="shared" si="314"/>
        <v/>
      </c>
      <c r="N1838">
        <f t="shared" si="315"/>
        <v>0</v>
      </c>
      <c r="O1838">
        <f t="shared" si="316"/>
        <v>0</v>
      </c>
      <c r="Q1838" t="e">
        <f t="shared" si="317"/>
        <v>#DIV/0!</v>
      </c>
      <c r="R1838" s="80" t="e">
        <f t="shared" si="318"/>
        <v>#DIV/0!</v>
      </c>
      <c r="S1838">
        <f t="shared" si="319"/>
        <v>0</v>
      </c>
      <c r="U1838">
        <f>IF(J1838="CHECK",1,0)</f>
        <v>0</v>
      </c>
    </row>
    <row r="1839" spans="2:21" x14ac:dyDescent="0.25">
      <c r="B1839" s="84">
        <f t="shared" si="309"/>
        <v>0</v>
      </c>
      <c r="D1839" t="e">
        <f t="shared" si="310"/>
        <v>#N/A</v>
      </c>
      <c r="E1839" s="85"/>
      <c r="F1839"/>
      <c r="I1839" s="84" t="e">
        <f t="shared" si="311"/>
        <v>#DIV/0!</v>
      </c>
      <c r="J1839" s="84" t="str">
        <f t="shared" si="312"/>
        <v>NONE</v>
      </c>
      <c r="K1839" s="84"/>
      <c r="L1839" s="83">
        <f t="shared" si="313"/>
        <v>0</v>
      </c>
      <c r="M1839" s="82" t="str">
        <f t="shared" si="314"/>
        <v/>
      </c>
      <c r="N1839">
        <f t="shared" si="315"/>
        <v>0</v>
      </c>
      <c r="O1839">
        <f t="shared" si="316"/>
        <v>0</v>
      </c>
      <c r="Q1839" t="e">
        <f t="shared" si="317"/>
        <v>#DIV/0!</v>
      </c>
      <c r="R1839" s="80" t="e">
        <f t="shared" si="318"/>
        <v>#DIV/0!</v>
      </c>
      <c r="S1839">
        <f t="shared" si="319"/>
        <v>0</v>
      </c>
    </row>
    <row r="1840" spans="2:21" x14ac:dyDescent="0.25">
      <c r="B1840" s="84">
        <f t="shared" si="309"/>
        <v>0</v>
      </c>
      <c r="D1840" t="e">
        <f t="shared" si="310"/>
        <v>#N/A</v>
      </c>
      <c r="E1840" s="85"/>
      <c r="F1840"/>
      <c r="I1840" s="84" t="e">
        <f t="shared" si="311"/>
        <v>#DIV/0!</v>
      </c>
      <c r="J1840" s="84" t="str">
        <f t="shared" si="312"/>
        <v>NONE</v>
      </c>
      <c r="K1840" s="84"/>
      <c r="L1840" s="83">
        <f t="shared" si="313"/>
        <v>0</v>
      </c>
      <c r="M1840" s="82" t="str">
        <f t="shared" si="314"/>
        <v/>
      </c>
      <c r="N1840">
        <f t="shared" si="315"/>
        <v>0</v>
      </c>
      <c r="O1840">
        <f t="shared" si="316"/>
        <v>0</v>
      </c>
      <c r="Q1840" t="e">
        <f t="shared" si="317"/>
        <v>#DIV/0!</v>
      </c>
      <c r="R1840" s="80" t="e">
        <f t="shared" si="318"/>
        <v>#DIV/0!</v>
      </c>
      <c r="S1840">
        <f t="shared" si="319"/>
        <v>0</v>
      </c>
    </row>
    <row r="1841" spans="2:21" x14ac:dyDescent="0.25">
      <c r="B1841" s="84">
        <f t="shared" si="309"/>
        <v>0</v>
      </c>
      <c r="D1841" t="e">
        <f t="shared" si="310"/>
        <v>#N/A</v>
      </c>
      <c r="E1841" s="85"/>
      <c r="F1841"/>
      <c r="I1841" s="84" t="e">
        <f t="shared" si="311"/>
        <v>#DIV/0!</v>
      </c>
      <c r="J1841" s="84" t="str">
        <f t="shared" si="312"/>
        <v>NONE</v>
      </c>
      <c r="K1841" s="84"/>
      <c r="L1841" s="83">
        <f t="shared" si="313"/>
        <v>0</v>
      </c>
      <c r="M1841" s="82" t="str">
        <f t="shared" si="314"/>
        <v/>
      </c>
      <c r="N1841">
        <f t="shared" si="315"/>
        <v>0</v>
      </c>
      <c r="O1841">
        <f t="shared" si="316"/>
        <v>0</v>
      </c>
      <c r="Q1841" t="e">
        <f t="shared" si="317"/>
        <v>#DIV/0!</v>
      </c>
      <c r="R1841" s="80" t="e">
        <f t="shared" si="318"/>
        <v>#DIV/0!</v>
      </c>
      <c r="S1841">
        <f t="shared" si="319"/>
        <v>0</v>
      </c>
    </row>
    <row r="1842" spans="2:21" x14ac:dyDescent="0.25">
      <c r="B1842" s="84">
        <f t="shared" si="309"/>
        <v>0</v>
      </c>
      <c r="D1842" t="e">
        <f t="shared" si="310"/>
        <v>#N/A</v>
      </c>
      <c r="E1842" s="85"/>
      <c r="F1842"/>
      <c r="I1842" s="84" t="e">
        <f t="shared" si="311"/>
        <v>#DIV/0!</v>
      </c>
      <c r="J1842" s="84" t="str">
        <f t="shared" si="312"/>
        <v>NONE</v>
      </c>
      <c r="K1842" s="84"/>
      <c r="L1842" s="83">
        <f t="shared" si="313"/>
        <v>0</v>
      </c>
      <c r="M1842" s="82" t="str">
        <f t="shared" si="314"/>
        <v/>
      </c>
      <c r="N1842">
        <f t="shared" si="315"/>
        <v>0</v>
      </c>
      <c r="O1842">
        <f t="shared" si="316"/>
        <v>0</v>
      </c>
      <c r="Q1842" t="e">
        <f t="shared" si="317"/>
        <v>#DIV/0!</v>
      </c>
      <c r="R1842" s="80" t="e">
        <f t="shared" si="318"/>
        <v>#DIV/0!</v>
      </c>
      <c r="S1842">
        <f t="shared" si="319"/>
        <v>0</v>
      </c>
    </row>
    <row r="1843" spans="2:21" x14ac:dyDescent="0.25">
      <c r="B1843" s="84">
        <f t="shared" si="309"/>
        <v>0</v>
      </c>
      <c r="D1843" t="e">
        <f t="shared" si="310"/>
        <v>#N/A</v>
      </c>
      <c r="E1843" s="85"/>
      <c r="F1843"/>
      <c r="I1843" s="84" t="e">
        <f t="shared" si="311"/>
        <v>#DIV/0!</v>
      </c>
      <c r="J1843" s="84" t="str">
        <f t="shared" si="312"/>
        <v>NONE</v>
      </c>
      <c r="K1843" s="84"/>
      <c r="L1843" s="83">
        <f t="shared" si="313"/>
        <v>0</v>
      </c>
      <c r="M1843" s="82" t="str">
        <f t="shared" si="314"/>
        <v/>
      </c>
      <c r="N1843">
        <f t="shared" si="315"/>
        <v>0</v>
      </c>
      <c r="O1843">
        <f t="shared" si="316"/>
        <v>0</v>
      </c>
      <c r="Q1843" t="e">
        <f t="shared" si="317"/>
        <v>#DIV/0!</v>
      </c>
      <c r="R1843" s="80" t="e">
        <f t="shared" si="318"/>
        <v>#DIV/0!</v>
      </c>
      <c r="S1843">
        <f t="shared" si="319"/>
        <v>0</v>
      </c>
      <c r="U1843">
        <f>IF(J1843="CHECK",1,0)</f>
        <v>0</v>
      </c>
    </row>
    <row r="1844" spans="2:21" x14ac:dyDescent="0.25">
      <c r="B1844" s="84">
        <f t="shared" si="309"/>
        <v>0</v>
      </c>
      <c r="D1844" t="e">
        <f t="shared" si="310"/>
        <v>#N/A</v>
      </c>
      <c r="E1844" s="85"/>
      <c r="F1844"/>
      <c r="I1844" s="84" t="e">
        <f t="shared" si="311"/>
        <v>#DIV/0!</v>
      </c>
      <c r="J1844" s="84" t="str">
        <f t="shared" si="312"/>
        <v>NONE</v>
      </c>
      <c r="K1844" s="84"/>
      <c r="L1844" s="83">
        <f t="shared" si="313"/>
        <v>0</v>
      </c>
      <c r="M1844" s="82" t="str">
        <f t="shared" si="314"/>
        <v/>
      </c>
      <c r="N1844">
        <f t="shared" si="315"/>
        <v>0</v>
      </c>
      <c r="O1844">
        <f t="shared" si="316"/>
        <v>0</v>
      </c>
      <c r="Q1844" t="e">
        <f t="shared" si="317"/>
        <v>#DIV/0!</v>
      </c>
      <c r="R1844" s="80" t="e">
        <f t="shared" si="318"/>
        <v>#DIV/0!</v>
      </c>
      <c r="S1844">
        <f t="shared" si="319"/>
        <v>0</v>
      </c>
    </row>
    <row r="1845" spans="2:21" x14ac:dyDescent="0.25">
      <c r="B1845" s="84">
        <f t="shared" si="309"/>
        <v>0</v>
      </c>
      <c r="D1845" t="e">
        <f t="shared" si="310"/>
        <v>#N/A</v>
      </c>
      <c r="E1845" s="85"/>
      <c r="F1845"/>
      <c r="I1845" s="84" t="e">
        <f t="shared" si="311"/>
        <v>#DIV/0!</v>
      </c>
      <c r="J1845" s="84" t="str">
        <f t="shared" si="312"/>
        <v>NONE</v>
      </c>
      <c r="K1845" s="84"/>
      <c r="L1845" s="83">
        <f t="shared" si="313"/>
        <v>0</v>
      </c>
      <c r="M1845" s="82" t="str">
        <f t="shared" si="314"/>
        <v/>
      </c>
      <c r="N1845">
        <f t="shared" si="315"/>
        <v>0</v>
      </c>
      <c r="O1845">
        <f t="shared" si="316"/>
        <v>0</v>
      </c>
      <c r="Q1845" t="e">
        <f t="shared" si="317"/>
        <v>#DIV/0!</v>
      </c>
      <c r="R1845" s="80" t="e">
        <f t="shared" si="318"/>
        <v>#DIV/0!</v>
      </c>
      <c r="S1845">
        <f t="shared" si="319"/>
        <v>0</v>
      </c>
    </row>
    <row r="1846" spans="2:21" x14ac:dyDescent="0.25">
      <c r="B1846" s="84">
        <f t="shared" si="309"/>
        <v>0</v>
      </c>
      <c r="D1846" t="e">
        <f t="shared" si="310"/>
        <v>#N/A</v>
      </c>
      <c r="E1846" s="85"/>
      <c r="F1846"/>
      <c r="I1846" s="84" t="e">
        <f t="shared" si="311"/>
        <v>#DIV/0!</v>
      </c>
      <c r="J1846" s="84" t="str">
        <f t="shared" si="312"/>
        <v>NONE</v>
      </c>
      <c r="K1846" s="84"/>
      <c r="L1846" s="83">
        <f t="shared" si="313"/>
        <v>0</v>
      </c>
      <c r="M1846" s="82" t="str">
        <f t="shared" si="314"/>
        <v/>
      </c>
      <c r="N1846">
        <f t="shared" si="315"/>
        <v>0</v>
      </c>
      <c r="O1846">
        <f t="shared" si="316"/>
        <v>0</v>
      </c>
      <c r="Q1846" t="e">
        <f t="shared" si="317"/>
        <v>#DIV/0!</v>
      </c>
      <c r="R1846" s="80" t="e">
        <f t="shared" si="318"/>
        <v>#DIV/0!</v>
      </c>
      <c r="S1846">
        <f t="shared" si="319"/>
        <v>0</v>
      </c>
    </row>
    <row r="1847" spans="2:21" x14ac:dyDescent="0.25">
      <c r="B1847" s="84">
        <f t="shared" si="309"/>
        <v>0</v>
      </c>
      <c r="D1847" t="e">
        <f t="shared" si="310"/>
        <v>#N/A</v>
      </c>
      <c r="E1847" s="85"/>
      <c r="F1847"/>
      <c r="I1847" s="84" t="e">
        <f t="shared" si="311"/>
        <v>#DIV/0!</v>
      </c>
      <c r="J1847" s="84" t="str">
        <f t="shared" si="312"/>
        <v>NONE</v>
      </c>
      <c r="K1847" s="84"/>
      <c r="L1847" s="83">
        <f t="shared" si="313"/>
        <v>0</v>
      </c>
      <c r="M1847" s="82" t="str">
        <f t="shared" si="314"/>
        <v/>
      </c>
      <c r="N1847">
        <f t="shared" si="315"/>
        <v>0</v>
      </c>
      <c r="O1847">
        <f t="shared" si="316"/>
        <v>0</v>
      </c>
      <c r="Q1847" t="e">
        <f t="shared" si="317"/>
        <v>#DIV/0!</v>
      </c>
      <c r="R1847" s="80" t="e">
        <f t="shared" si="318"/>
        <v>#DIV/0!</v>
      </c>
      <c r="S1847">
        <f t="shared" si="319"/>
        <v>0</v>
      </c>
    </row>
    <row r="1848" spans="2:21" x14ac:dyDescent="0.25">
      <c r="B1848" s="84">
        <f t="shared" si="309"/>
        <v>0</v>
      </c>
      <c r="D1848" t="e">
        <f t="shared" si="310"/>
        <v>#N/A</v>
      </c>
      <c r="E1848" s="85"/>
      <c r="F1848"/>
      <c r="I1848" s="84" t="e">
        <f t="shared" si="311"/>
        <v>#DIV/0!</v>
      </c>
      <c r="J1848" s="84" t="str">
        <f t="shared" si="312"/>
        <v>NONE</v>
      </c>
      <c r="K1848" s="84"/>
      <c r="L1848" s="83">
        <f t="shared" si="313"/>
        <v>0</v>
      </c>
      <c r="M1848" s="82" t="str">
        <f t="shared" si="314"/>
        <v/>
      </c>
      <c r="N1848">
        <f t="shared" si="315"/>
        <v>0</v>
      </c>
      <c r="O1848">
        <f t="shared" si="316"/>
        <v>0</v>
      </c>
      <c r="Q1848" t="e">
        <f t="shared" si="317"/>
        <v>#DIV/0!</v>
      </c>
      <c r="R1848" s="80" t="e">
        <f t="shared" si="318"/>
        <v>#DIV/0!</v>
      </c>
      <c r="S1848">
        <f t="shared" si="319"/>
        <v>0</v>
      </c>
    </row>
    <row r="1849" spans="2:21" x14ac:dyDescent="0.25">
      <c r="B1849" s="84">
        <f t="shared" si="309"/>
        <v>0</v>
      </c>
      <c r="D1849" t="e">
        <f t="shared" si="310"/>
        <v>#N/A</v>
      </c>
      <c r="E1849" s="85"/>
      <c r="F1849"/>
      <c r="I1849" s="84" t="e">
        <f t="shared" si="311"/>
        <v>#DIV/0!</v>
      </c>
      <c r="J1849" s="84" t="str">
        <f t="shared" si="312"/>
        <v>NONE</v>
      </c>
      <c r="K1849" s="84"/>
      <c r="L1849" s="83">
        <f t="shared" si="313"/>
        <v>0</v>
      </c>
      <c r="M1849" s="82" t="str">
        <f t="shared" si="314"/>
        <v/>
      </c>
      <c r="N1849">
        <f t="shared" si="315"/>
        <v>0</v>
      </c>
      <c r="O1849">
        <f t="shared" si="316"/>
        <v>0</v>
      </c>
      <c r="Q1849" t="e">
        <f t="shared" si="317"/>
        <v>#DIV/0!</v>
      </c>
      <c r="R1849" s="80" t="e">
        <f t="shared" si="318"/>
        <v>#DIV/0!</v>
      </c>
      <c r="S1849">
        <f t="shared" si="319"/>
        <v>0</v>
      </c>
    </row>
    <row r="1850" spans="2:21" x14ac:dyDescent="0.25">
      <c r="B1850" s="84">
        <f t="shared" si="309"/>
        <v>0</v>
      </c>
      <c r="D1850" t="e">
        <f t="shared" si="310"/>
        <v>#N/A</v>
      </c>
      <c r="E1850" s="85"/>
      <c r="F1850"/>
      <c r="I1850" s="84" t="e">
        <f t="shared" si="311"/>
        <v>#DIV/0!</v>
      </c>
      <c r="J1850" s="84" t="str">
        <f t="shared" si="312"/>
        <v>NONE</v>
      </c>
      <c r="K1850" s="84"/>
      <c r="L1850" s="83">
        <f t="shared" si="313"/>
        <v>0</v>
      </c>
      <c r="M1850" s="82" t="str">
        <f t="shared" si="314"/>
        <v/>
      </c>
      <c r="N1850">
        <f t="shared" si="315"/>
        <v>0</v>
      </c>
      <c r="O1850">
        <f t="shared" si="316"/>
        <v>0</v>
      </c>
      <c r="Q1850" t="e">
        <f t="shared" si="317"/>
        <v>#DIV/0!</v>
      </c>
      <c r="R1850" s="80" t="e">
        <f t="shared" si="318"/>
        <v>#DIV/0!</v>
      </c>
      <c r="S1850">
        <f t="shared" si="319"/>
        <v>0</v>
      </c>
    </row>
    <row r="1851" spans="2:21" x14ac:dyDescent="0.25">
      <c r="B1851" s="84">
        <f t="shared" si="309"/>
        <v>0</v>
      </c>
      <c r="D1851" t="e">
        <f t="shared" si="310"/>
        <v>#N/A</v>
      </c>
      <c r="E1851" s="85"/>
      <c r="F1851"/>
      <c r="I1851" s="84" t="e">
        <f t="shared" si="311"/>
        <v>#DIV/0!</v>
      </c>
      <c r="J1851" s="84" t="str">
        <f t="shared" si="312"/>
        <v>NONE</v>
      </c>
      <c r="K1851" s="84"/>
      <c r="L1851" s="83">
        <f t="shared" si="313"/>
        <v>0</v>
      </c>
      <c r="M1851" s="82" t="str">
        <f t="shared" si="314"/>
        <v/>
      </c>
      <c r="N1851">
        <f t="shared" si="315"/>
        <v>0</v>
      </c>
      <c r="O1851">
        <f t="shared" si="316"/>
        <v>0</v>
      </c>
      <c r="Q1851" t="e">
        <f t="shared" si="317"/>
        <v>#DIV/0!</v>
      </c>
      <c r="R1851" s="80" t="e">
        <f t="shared" si="318"/>
        <v>#DIV/0!</v>
      </c>
      <c r="S1851">
        <f t="shared" si="319"/>
        <v>0</v>
      </c>
    </row>
    <row r="1852" spans="2:21" x14ac:dyDescent="0.25">
      <c r="B1852" s="84">
        <f t="shared" si="309"/>
        <v>0</v>
      </c>
      <c r="D1852" t="e">
        <f t="shared" si="310"/>
        <v>#N/A</v>
      </c>
      <c r="E1852" s="85"/>
      <c r="F1852"/>
      <c r="I1852" s="84" t="e">
        <f t="shared" si="311"/>
        <v>#DIV/0!</v>
      </c>
      <c r="J1852" s="84" t="str">
        <f t="shared" si="312"/>
        <v>NONE</v>
      </c>
      <c r="K1852" s="84"/>
      <c r="L1852" s="83">
        <f t="shared" si="313"/>
        <v>0</v>
      </c>
      <c r="M1852" s="82" t="str">
        <f t="shared" si="314"/>
        <v/>
      </c>
      <c r="N1852">
        <f t="shared" si="315"/>
        <v>0</v>
      </c>
      <c r="O1852">
        <f t="shared" si="316"/>
        <v>0</v>
      </c>
      <c r="Q1852" t="e">
        <f t="shared" si="317"/>
        <v>#DIV/0!</v>
      </c>
      <c r="R1852" s="80" t="e">
        <f t="shared" si="318"/>
        <v>#DIV/0!</v>
      </c>
      <c r="S1852">
        <f t="shared" si="319"/>
        <v>0</v>
      </c>
    </row>
    <row r="1853" spans="2:21" x14ac:dyDescent="0.25">
      <c r="B1853" s="84">
        <f t="shared" si="309"/>
        <v>0</v>
      </c>
      <c r="D1853" t="e">
        <f t="shared" si="310"/>
        <v>#N/A</v>
      </c>
      <c r="E1853" s="85"/>
      <c r="F1853"/>
      <c r="I1853" s="84" t="e">
        <f t="shared" si="311"/>
        <v>#DIV/0!</v>
      </c>
      <c r="J1853" s="84" t="str">
        <f t="shared" si="312"/>
        <v>NONE</v>
      </c>
      <c r="K1853" s="84"/>
      <c r="L1853" s="83">
        <f t="shared" si="313"/>
        <v>0</v>
      </c>
      <c r="M1853" s="82" t="str">
        <f t="shared" si="314"/>
        <v/>
      </c>
      <c r="N1853">
        <f t="shared" si="315"/>
        <v>0</v>
      </c>
      <c r="O1853">
        <f t="shared" si="316"/>
        <v>0</v>
      </c>
      <c r="Q1853" t="e">
        <f t="shared" si="317"/>
        <v>#DIV/0!</v>
      </c>
      <c r="R1853" s="80" t="e">
        <f t="shared" si="318"/>
        <v>#DIV/0!</v>
      </c>
      <c r="S1853">
        <f t="shared" si="319"/>
        <v>0</v>
      </c>
    </row>
    <row r="1854" spans="2:21" x14ac:dyDescent="0.25">
      <c r="B1854" s="84">
        <f t="shared" si="309"/>
        <v>0</v>
      </c>
      <c r="D1854" t="e">
        <f t="shared" si="310"/>
        <v>#N/A</v>
      </c>
      <c r="E1854" s="85"/>
      <c r="F1854"/>
      <c r="I1854" s="84" t="e">
        <f t="shared" si="311"/>
        <v>#DIV/0!</v>
      </c>
      <c r="J1854" s="84" t="str">
        <f t="shared" si="312"/>
        <v>NONE</v>
      </c>
      <c r="K1854" s="84"/>
      <c r="L1854" s="83">
        <f t="shared" si="313"/>
        <v>0</v>
      </c>
      <c r="M1854" s="82" t="str">
        <f t="shared" si="314"/>
        <v/>
      </c>
      <c r="N1854">
        <f t="shared" si="315"/>
        <v>0</v>
      </c>
      <c r="O1854">
        <f t="shared" si="316"/>
        <v>0</v>
      </c>
      <c r="Q1854" t="e">
        <f t="shared" si="317"/>
        <v>#DIV/0!</v>
      </c>
      <c r="R1854" s="80" t="e">
        <f t="shared" si="318"/>
        <v>#DIV/0!</v>
      </c>
      <c r="S1854">
        <f t="shared" si="319"/>
        <v>0</v>
      </c>
      <c r="U1854">
        <f>IF(J1854="CHECK",1,0)</f>
        <v>0</v>
      </c>
    </row>
    <row r="1855" spans="2:21" x14ac:dyDescent="0.25">
      <c r="B1855" s="84">
        <f t="shared" si="309"/>
        <v>0</v>
      </c>
      <c r="D1855" t="e">
        <f t="shared" si="310"/>
        <v>#N/A</v>
      </c>
      <c r="E1855" s="85"/>
      <c r="F1855"/>
      <c r="I1855" s="84" t="e">
        <f t="shared" si="311"/>
        <v>#DIV/0!</v>
      </c>
      <c r="J1855" s="84" t="str">
        <f t="shared" si="312"/>
        <v>NONE</v>
      </c>
      <c r="K1855" s="84"/>
      <c r="L1855" s="83">
        <f t="shared" si="313"/>
        <v>0</v>
      </c>
      <c r="M1855" s="82" t="str">
        <f t="shared" si="314"/>
        <v/>
      </c>
      <c r="N1855">
        <f t="shared" si="315"/>
        <v>0</v>
      </c>
      <c r="O1855">
        <f t="shared" si="316"/>
        <v>0</v>
      </c>
      <c r="Q1855" t="e">
        <f t="shared" si="317"/>
        <v>#DIV/0!</v>
      </c>
      <c r="R1855" s="80" t="e">
        <f t="shared" si="318"/>
        <v>#DIV/0!</v>
      </c>
      <c r="S1855">
        <f t="shared" si="319"/>
        <v>0</v>
      </c>
      <c r="U1855">
        <f>IF(J1855="CHECK",1,0)</f>
        <v>0</v>
      </c>
    </row>
    <row r="1856" spans="2:21" x14ac:dyDescent="0.25">
      <c r="B1856" s="84">
        <f t="shared" si="309"/>
        <v>0</v>
      </c>
      <c r="D1856" t="e">
        <f t="shared" si="310"/>
        <v>#N/A</v>
      </c>
      <c r="E1856" s="85"/>
      <c r="F1856"/>
      <c r="I1856" s="84" t="e">
        <f t="shared" si="311"/>
        <v>#DIV/0!</v>
      </c>
      <c r="J1856" s="84" t="str">
        <f t="shared" si="312"/>
        <v>NONE</v>
      </c>
      <c r="K1856" s="84"/>
      <c r="L1856" s="83">
        <f t="shared" si="313"/>
        <v>0</v>
      </c>
      <c r="M1856" s="82" t="str">
        <f t="shared" si="314"/>
        <v/>
      </c>
      <c r="N1856">
        <f t="shared" si="315"/>
        <v>0</v>
      </c>
      <c r="O1856">
        <f t="shared" si="316"/>
        <v>0</v>
      </c>
      <c r="Q1856" t="e">
        <f t="shared" si="317"/>
        <v>#DIV/0!</v>
      </c>
      <c r="R1856" s="80" t="e">
        <f t="shared" si="318"/>
        <v>#DIV/0!</v>
      </c>
      <c r="S1856">
        <f t="shared" si="319"/>
        <v>0</v>
      </c>
      <c r="U1856">
        <f>IF(J1856="CHECK",1,0)</f>
        <v>0</v>
      </c>
    </row>
    <row r="1857" spans="2:21" x14ac:dyDescent="0.25">
      <c r="B1857" s="84">
        <f t="shared" si="309"/>
        <v>0</v>
      </c>
      <c r="D1857" t="e">
        <f t="shared" si="310"/>
        <v>#N/A</v>
      </c>
      <c r="E1857" s="85"/>
      <c r="F1857"/>
      <c r="I1857" s="84" t="e">
        <f t="shared" si="311"/>
        <v>#DIV/0!</v>
      </c>
      <c r="J1857" s="84" t="str">
        <f t="shared" si="312"/>
        <v>NONE</v>
      </c>
      <c r="K1857" s="84"/>
      <c r="L1857" s="83">
        <f t="shared" si="313"/>
        <v>0</v>
      </c>
      <c r="M1857" s="82" t="str">
        <f t="shared" si="314"/>
        <v/>
      </c>
      <c r="N1857">
        <f t="shared" si="315"/>
        <v>0</v>
      </c>
      <c r="O1857">
        <f t="shared" si="316"/>
        <v>0</v>
      </c>
      <c r="Q1857" t="e">
        <f t="shared" si="317"/>
        <v>#DIV/0!</v>
      </c>
      <c r="R1857" s="80" t="e">
        <f t="shared" si="318"/>
        <v>#DIV/0!</v>
      </c>
      <c r="S1857">
        <f t="shared" si="319"/>
        <v>0</v>
      </c>
    </row>
    <row r="1858" spans="2:21" x14ac:dyDescent="0.25">
      <c r="B1858" s="84">
        <f t="shared" si="309"/>
        <v>0</v>
      </c>
      <c r="D1858" t="e">
        <f t="shared" si="310"/>
        <v>#N/A</v>
      </c>
      <c r="E1858" s="85"/>
      <c r="F1858"/>
      <c r="I1858" s="84" t="e">
        <f t="shared" si="311"/>
        <v>#DIV/0!</v>
      </c>
      <c r="J1858" s="84" t="str">
        <f t="shared" si="312"/>
        <v>NONE</v>
      </c>
      <c r="K1858" s="84"/>
      <c r="L1858" s="83">
        <f t="shared" si="313"/>
        <v>0</v>
      </c>
      <c r="M1858" s="82" t="str">
        <f t="shared" si="314"/>
        <v/>
      </c>
      <c r="N1858">
        <f t="shared" si="315"/>
        <v>0</v>
      </c>
      <c r="O1858">
        <f t="shared" si="316"/>
        <v>0</v>
      </c>
      <c r="Q1858" t="e">
        <f t="shared" si="317"/>
        <v>#DIV/0!</v>
      </c>
      <c r="R1858" s="80" t="e">
        <f t="shared" si="318"/>
        <v>#DIV/0!</v>
      </c>
      <c r="S1858">
        <f t="shared" si="319"/>
        <v>0</v>
      </c>
    </row>
    <row r="1859" spans="2:21" x14ac:dyDescent="0.25">
      <c r="B1859" s="84">
        <f t="shared" ref="B1859:B1922" si="320">ROUND(L1859,3)</f>
        <v>0</v>
      </c>
      <c r="D1859" t="e">
        <f t="shared" ref="D1859:D1922" si="321">ROUND(IF(F1859=4,IF(C1859&gt;10,(1*$Y$6+2*$Y$7+7*$Y$8+(C1859-10)*$Y$9)/C1859,IF(C1859&gt;3,(1*$Y$6+2*$Y$7+(C1859-3)*$Y$8)/C1859,IF(C1859&gt;1,(1*$Y$6+(C1859-1)*$Y$7)/C1859,$Y$6))),VLOOKUP(F1859,$W$3:$Y$11,3,FALSE)),2)</f>
        <v>#N/A</v>
      </c>
      <c r="E1859" s="85"/>
      <c r="F1859"/>
      <c r="I1859" s="84" t="e">
        <f t="shared" ref="I1859:I1922" si="322">ROUND(H1859/G1859,3)</f>
        <v>#DIV/0!</v>
      </c>
      <c r="J1859" s="84" t="str">
        <f t="shared" ref="J1859:J1922" si="323">IF(C1859=0,"NONE",IF(B1859&gt;C1859,"CHECK",""))</f>
        <v>NONE</v>
      </c>
      <c r="K1859" s="84"/>
      <c r="L1859" s="83">
        <f t="shared" ref="L1859:L1922" si="324">IF(C1859=0,H1859,IF(AND(2&lt;G1859,G1859&lt;15),IF(ABS(G1859-C1859)&gt;2,H1859,IF(I1859=1,I1859*C1859,IF(H1859&lt;C1859,H1859,I1859*C1859))),IF(G1859&lt;2,IF(AND(ABS(G1859-C1859)/G1859&gt;=0.4,ABS(G1859-C1859)&gt;=0.2),H1859,I1859*C1859),IF(ABS(G1859-C1859)/G1859&gt;0.15,H1859,IF(I1859=1,I1859*C1859,IF(H1859&lt;C1859,H1859,I1859*C1859))))))</f>
        <v>0</v>
      </c>
      <c r="M1859" s="82" t="str">
        <f t="shared" ref="M1859:M1922" si="325">IF(LEFT(RIGHT(A1859,6),1)= "9", "PERSONAL PROPERTY", "")</f>
        <v/>
      </c>
      <c r="N1859">
        <f t="shared" ref="N1859:N1922" si="326">IF(B1859&gt;C1859,1,0)</f>
        <v>0</v>
      </c>
      <c r="O1859">
        <f t="shared" ref="O1859:O1922" si="327">ABS(B1859-H1859)</f>
        <v>0</v>
      </c>
      <c r="Q1859" t="e">
        <f t="shared" ref="Q1859:Q1922" si="328">IF(ABS(C1859-G1859)/G1859&gt;0.1,1,0)</f>
        <v>#DIV/0!</v>
      </c>
      <c r="R1859" s="80" t="e">
        <f t="shared" ref="R1859:R1922" si="329">ABS(C1859-G1859)/G1859</f>
        <v>#DIV/0!</v>
      </c>
      <c r="S1859">
        <f t="shared" ref="S1859:S1922" si="330">ABS(C1859-G1859)</f>
        <v>0</v>
      </c>
    </row>
    <row r="1860" spans="2:21" x14ac:dyDescent="0.25">
      <c r="B1860" s="84">
        <f t="shared" si="320"/>
        <v>0</v>
      </c>
      <c r="D1860" t="e">
        <f t="shared" si="321"/>
        <v>#N/A</v>
      </c>
      <c r="E1860" s="85"/>
      <c r="F1860"/>
      <c r="I1860" s="84" t="e">
        <f t="shared" si="322"/>
        <v>#DIV/0!</v>
      </c>
      <c r="J1860" s="84" t="str">
        <f t="shared" si="323"/>
        <v>NONE</v>
      </c>
      <c r="K1860" s="84"/>
      <c r="L1860" s="83">
        <f t="shared" si="324"/>
        <v>0</v>
      </c>
      <c r="M1860" s="82" t="str">
        <f t="shared" si="325"/>
        <v/>
      </c>
      <c r="N1860">
        <f t="shared" si="326"/>
        <v>0</v>
      </c>
      <c r="O1860">
        <f t="shared" si="327"/>
        <v>0</v>
      </c>
      <c r="Q1860" t="e">
        <f t="shared" si="328"/>
        <v>#DIV/0!</v>
      </c>
      <c r="R1860" s="80" t="e">
        <f t="shared" si="329"/>
        <v>#DIV/0!</v>
      </c>
      <c r="S1860">
        <f t="shared" si="330"/>
        <v>0</v>
      </c>
      <c r="U1860">
        <f>IF(J1860="CHECK",1,0)</f>
        <v>0</v>
      </c>
    </row>
    <row r="1861" spans="2:21" x14ac:dyDescent="0.25">
      <c r="B1861" s="84">
        <f t="shared" si="320"/>
        <v>0</v>
      </c>
      <c r="D1861" t="e">
        <f t="shared" si="321"/>
        <v>#N/A</v>
      </c>
      <c r="E1861" s="85"/>
      <c r="F1861"/>
      <c r="I1861" s="84" t="e">
        <f t="shared" si="322"/>
        <v>#DIV/0!</v>
      </c>
      <c r="J1861" s="84" t="str">
        <f t="shared" si="323"/>
        <v>NONE</v>
      </c>
      <c r="K1861" s="84"/>
      <c r="L1861" s="83">
        <f t="shared" si="324"/>
        <v>0</v>
      </c>
      <c r="M1861" s="82" t="str">
        <f t="shared" si="325"/>
        <v/>
      </c>
      <c r="N1861">
        <f t="shared" si="326"/>
        <v>0</v>
      </c>
      <c r="O1861">
        <f t="shared" si="327"/>
        <v>0</v>
      </c>
      <c r="Q1861" t="e">
        <f t="shared" si="328"/>
        <v>#DIV/0!</v>
      </c>
      <c r="R1861" s="80" t="e">
        <f t="shared" si="329"/>
        <v>#DIV/0!</v>
      </c>
      <c r="S1861">
        <f t="shared" si="330"/>
        <v>0</v>
      </c>
      <c r="U1861">
        <f>IF(J1861="CHECK",1,0)</f>
        <v>0</v>
      </c>
    </row>
    <row r="1862" spans="2:21" x14ac:dyDescent="0.25">
      <c r="B1862" s="84">
        <f t="shared" si="320"/>
        <v>0</v>
      </c>
      <c r="D1862" t="e">
        <f t="shared" si="321"/>
        <v>#N/A</v>
      </c>
      <c r="E1862" s="85"/>
      <c r="F1862"/>
      <c r="I1862" s="84" t="e">
        <f t="shared" si="322"/>
        <v>#DIV/0!</v>
      </c>
      <c r="J1862" s="84" t="str">
        <f t="shared" si="323"/>
        <v>NONE</v>
      </c>
      <c r="K1862" s="84"/>
      <c r="L1862" s="83">
        <f t="shared" si="324"/>
        <v>0</v>
      </c>
      <c r="M1862" s="82" t="str">
        <f t="shared" si="325"/>
        <v/>
      </c>
      <c r="N1862">
        <f t="shared" si="326"/>
        <v>0</v>
      </c>
      <c r="O1862">
        <f t="shared" si="327"/>
        <v>0</v>
      </c>
      <c r="Q1862" t="e">
        <f t="shared" si="328"/>
        <v>#DIV/0!</v>
      </c>
      <c r="R1862" s="80" t="e">
        <f t="shared" si="329"/>
        <v>#DIV/0!</v>
      </c>
      <c r="S1862">
        <f t="shared" si="330"/>
        <v>0</v>
      </c>
      <c r="U1862">
        <f>IF(J1862="CHECK",1,0)</f>
        <v>0</v>
      </c>
    </row>
    <row r="1863" spans="2:21" x14ac:dyDescent="0.25">
      <c r="B1863" s="84">
        <f t="shared" si="320"/>
        <v>0</v>
      </c>
      <c r="D1863" t="e">
        <f t="shared" si="321"/>
        <v>#N/A</v>
      </c>
      <c r="E1863" s="85"/>
      <c r="F1863"/>
      <c r="I1863" s="84" t="e">
        <f t="shared" si="322"/>
        <v>#DIV/0!</v>
      </c>
      <c r="J1863" s="84" t="str">
        <f t="shared" si="323"/>
        <v>NONE</v>
      </c>
      <c r="K1863" s="84"/>
      <c r="L1863" s="83">
        <f t="shared" si="324"/>
        <v>0</v>
      </c>
      <c r="M1863" s="82" t="str">
        <f t="shared" si="325"/>
        <v/>
      </c>
      <c r="N1863">
        <f t="shared" si="326"/>
        <v>0</v>
      </c>
      <c r="O1863">
        <f t="shared" si="327"/>
        <v>0</v>
      </c>
      <c r="Q1863" t="e">
        <f t="shared" si="328"/>
        <v>#DIV/0!</v>
      </c>
      <c r="R1863" s="80" t="e">
        <f t="shared" si="329"/>
        <v>#DIV/0!</v>
      </c>
      <c r="S1863">
        <f t="shared" si="330"/>
        <v>0</v>
      </c>
    </row>
    <row r="1864" spans="2:21" x14ac:dyDescent="0.25">
      <c r="B1864" s="84">
        <f t="shared" si="320"/>
        <v>0</v>
      </c>
      <c r="D1864" t="e">
        <f t="shared" si="321"/>
        <v>#N/A</v>
      </c>
      <c r="E1864" s="85"/>
      <c r="F1864"/>
      <c r="I1864" s="84" t="e">
        <f t="shared" si="322"/>
        <v>#DIV/0!</v>
      </c>
      <c r="J1864" s="84" t="str">
        <f t="shared" si="323"/>
        <v>NONE</v>
      </c>
      <c r="K1864" s="84"/>
      <c r="L1864" s="83">
        <f t="shared" si="324"/>
        <v>0</v>
      </c>
      <c r="M1864" s="82" t="str">
        <f t="shared" si="325"/>
        <v/>
      </c>
      <c r="N1864">
        <f t="shared" si="326"/>
        <v>0</v>
      </c>
      <c r="O1864">
        <f t="shared" si="327"/>
        <v>0</v>
      </c>
      <c r="Q1864" t="e">
        <f t="shared" si="328"/>
        <v>#DIV/0!</v>
      </c>
      <c r="R1864" s="80" t="e">
        <f t="shared" si="329"/>
        <v>#DIV/0!</v>
      </c>
      <c r="S1864">
        <f t="shared" si="330"/>
        <v>0</v>
      </c>
    </row>
    <row r="1865" spans="2:21" x14ac:dyDescent="0.25">
      <c r="B1865" s="84">
        <f t="shared" si="320"/>
        <v>0</v>
      </c>
      <c r="D1865" t="e">
        <f t="shared" si="321"/>
        <v>#N/A</v>
      </c>
      <c r="E1865" s="85"/>
      <c r="F1865"/>
      <c r="I1865" s="84" t="e">
        <f t="shared" si="322"/>
        <v>#DIV/0!</v>
      </c>
      <c r="J1865" s="84" t="str">
        <f t="shared" si="323"/>
        <v>NONE</v>
      </c>
      <c r="K1865" s="84"/>
      <c r="L1865" s="83">
        <f t="shared" si="324"/>
        <v>0</v>
      </c>
      <c r="M1865" s="82" t="str">
        <f t="shared" si="325"/>
        <v/>
      </c>
      <c r="N1865">
        <f t="shared" si="326"/>
        <v>0</v>
      </c>
      <c r="O1865">
        <f t="shared" si="327"/>
        <v>0</v>
      </c>
      <c r="Q1865" t="e">
        <f t="shared" si="328"/>
        <v>#DIV/0!</v>
      </c>
      <c r="R1865" s="80" t="e">
        <f t="shared" si="329"/>
        <v>#DIV/0!</v>
      </c>
      <c r="S1865">
        <f t="shared" si="330"/>
        <v>0</v>
      </c>
      <c r="U1865">
        <f>IF(J1865="CHECK",1,0)</f>
        <v>0</v>
      </c>
    </row>
    <row r="1866" spans="2:21" x14ac:dyDescent="0.25">
      <c r="B1866" s="84">
        <f t="shared" si="320"/>
        <v>0</v>
      </c>
      <c r="D1866" t="e">
        <f t="shared" si="321"/>
        <v>#N/A</v>
      </c>
      <c r="E1866" s="85"/>
      <c r="F1866"/>
      <c r="I1866" s="84" t="e">
        <f t="shared" si="322"/>
        <v>#DIV/0!</v>
      </c>
      <c r="J1866" s="84" t="str">
        <f t="shared" si="323"/>
        <v>NONE</v>
      </c>
      <c r="K1866" s="84"/>
      <c r="L1866" s="83">
        <f t="shared" si="324"/>
        <v>0</v>
      </c>
      <c r="M1866" s="82" t="str">
        <f t="shared" si="325"/>
        <v/>
      </c>
      <c r="N1866">
        <f t="shared" si="326"/>
        <v>0</v>
      </c>
      <c r="O1866">
        <f t="shared" si="327"/>
        <v>0</v>
      </c>
      <c r="Q1866" t="e">
        <f t="shared" si="328"/>
        <v>#DIV/0!</v>
      </c>
      <c r="R1866" s="80" t="e">
        <f t="shared" si="329"/>
        <v>#DIV/0!</v>
      </c>
      <c r="S1866">
        <f t="shared" si="330"/>
        <v>0</v>
      </c>
    </row>
    <row r="1867" spans="2:21" x14ac:dyDescent="0.25">
      <c r="B1867" s="84">
        <f t="shared" si="320"/>
        <v>0</v>
      </c>
      <c r="D1867" t="e">
        <f t="shared" si="321"/>
        <v>#N/A</v>
      </c>
      <c r="E1867" s="85"/>
      <c r="F1867"/>
      <c r="I1867" s="84" t="e">
        <f t="shared" si="322"/>
        <v>#DIV/0!</v>
      </c>
      <c r="J1867" s="84" t="str">
        <f t="shared" si="323"/>
        <v>NONE</v>
      </c>
      <c r="K1867" s="84"/>
      <c r="L1867" s="83">
        <f t="shared" si="324"/>
        <v>0</v>
      </c>
      <c r="M1867" s="82" t="str">
        <f t="shared" si="325"/>
        <v/>
      </c>
      <c r="N1867">
        <f t="shared" si="326"/>
        <v>0</v>
      </c>
      <c r="O1867">
        <f t="shared" si="327"/>
        <v>0</v>
      </c>
      <c r="Q1867" t="e">
        <f t="shared" si="328"/>
        <v>#DIV/0!</v>
      </c>
      <c r="R1867" s="80" t="e">
        <f t="shared" si="329"/>
        <v>#DIV/0!</v>
      </c>
      <c r="S1867">
        <f t="shared" si="330"/>
        <v>0</v>
      </c>
    </row>
    <row r="1868" spans="2:21" x14ac:dyDescent="0.25">
      <c r="B1868" s="84">
        <f t="shared" si="320"/>
        <v>0</v>
      </c>
      <c r="D1868" t="e">
        <f t="shared" si="321"/>
        <v>#N/A</v>
      </c>
      <c r="E1868" s="85"/>
      <c r="F1868"/>
      <c r="I1868" s="84" t="e">
        <f t="shared" si="322"/>
        <v>#DIV/0!</v>
      </c>
      <c r="J1868" s="84" t="str">
        <f t="shared" si="323"/>
        <v>NONE</v>
      </c>
      <c r="K1868" s="84"/>
      <c r="L1868" s="83">
        <f t="shared" si="324"/>
        <v>0</v>
      </c>
      <c r="M1868" s="82" t="str">
        <f t="shared" si="325"/>
        <v/>
      </c>
      <c r="N1868">
        <f t="shared" si="326"/>
        <v>0</v>
      </c>
      <c r="O1868">
        <f t="shared" si="327"/>
        <v>0</v>
      </c>
      <c r="Q1868" t="e">
        <f t="shared" si="328"/>
        <v>#DIV/0!</v>
      </c>
      <c r="R1868" s="80" t="e">
        <f t="shared" si="329"/>
        <v>#DIV/0!</v>
      </c>
      <c r="S1868">
        <f t="shared" si="330"/>
        <v>0</v>
      </c>
      <c r="U1868">
        <f>IF(J1868="CHECK",1,0)</f>
        <v>0</v>
      </c>
    </row>
    <row r="1869" spans="2:21" x14ac:dyDescent="0.25">
      <c r="B1869" s="84">
        <f t="shared" si="320"/>
        <v>0</v>
      </c>
      <c r="D1869" t="e">
        <f t="shared" si="321"/>
        <v>#N/A</v>
      </c>
      <c r="E1869" s="85"/>
      <c r="F1869"/>
      <c r="I1869" s="84" t="e">
        <f t="shared" si="322"/>
        <v>#DIV/0!</v>
      </c>
      <c r="J1869" s="84" t="str">
        <f t="shared" si="323"/>
        <v>NONE</v>
      </c>
      <c r="K1869" s="84"/>
      <c r="L1869" s="83">
        <f t="shared" si="324"/>
        <v>0</v>
      </c>
      <c r="M1869" s="82" t="str">
        <f t="shared" si="325"/>
        <v/>
      </c>
      <c r="N1869">
        <f t="shared" si="326"/>
        <v>0</v>
      </c>
      <c r="O1869">
        <f t="shared" si="327"/>
        <v>0</v>
      </c>
      <c r="Q1869" t="e">
        <f t="shared" si="328"/>
        <v>#DIV/0!</v>
      </c>
      <c r="R1869" s="80" t="e">
        <f t="shared" si="329"/>
        <v>#DIV/0!</v>
      </c>
      <c r="S1869">
        <f t="shared" si="330"/>
        <v>0</v>
      </c>
      <c r="U1869">
        <f>IF(J1869="CHECK",1,0)</f>
        <v>0</v>
      </c>
    </row>
    <row r="1870" spans="2:21" x14ac:dyDescent="0.25">
      <c r="B1870" s="84">
        <f t="shared" si="320"/>
        <v>0</v>
      </c>
      <c r="D1870" t="e">
        <f t="shared" si="321"/>
        <v>#N/A</v>
      </c>
      <c r="E1870" s="85"/>
      <c r="F1870"/>
      <c r="I1870" s="84" t="e">
        <f t="shared" si="322"/>
        <v>#DIV/0!</v>
      </c>
      <c r="J1870" s="84" t="str">
        <f t="shared" si="323"/>
        <v>NONE</v>
      </c>
      <c r="K1870" s="84"/>
      <c r="L1870" s="83">
        <f t="shared" si="324"/>
        <v>0</v>
      </c>
      <c r="M1870" s="82" t="str">
        <f t="shared" si="325"/>
        <v/>
      </c>
      <c r="N1870">
        <f t="shared" si="326"/>
        <v>0</v>
      </c>
      <c r="O1870">
        <f t="shared" si="327"/>
        <v>0</v>
      </c>
      <c r="Q1870" t="e">
        <f t="shared" si="328"/>
        <v>#DIV/0!</v>
      </c>
      <c r="R1870" s="80" t="e">
        <f t="shared" si="329"/>
        <v>#DIV/0!</v>
      </c>
      <c r="S1870">
        <f t="shared" si="330"/>
        <v>0</v>
      </c>
    </row>
    <row r="1871" spans="2:21" x14ac:dyDescent="0.25">
      <c r="B1871" s="84">
        <f t="shared" si="320"/>
        <v>0</v>
      </c>
      <c r="D1871" t="e">
        <f t="shared" si="321"/>
        <v>#N/A</v>
      </c>
      <c r="E1871" s="85"/>
      <c r="F1871"/>
      <c r="I1871" s="84" t="e">
        <f t="shared" si="322"/>
        <v>#DIV/0!</v>
      </c>
      <c r="J1871" s="84" t="str">
        <f t="shared" si="323"/>
        <v>NONE</v>
      </c>
      <c r="K1871" s="84"/>
      <c r="L1871" s="83">
        <f t="shared" si="324"/>
        <v>0</v>
      </c>
      <c r="M1871" s="82" t="str">
        <f t="shared" si="325"/>
        <v/>
      </c>
      <c r="N1871">
        <f t="shared" si="326"/>
        <v>0</v>
      </c>
      <c r="O1871">
        <f t="shared" si="327"/>
        <v>0</v>
      </c>
      <c r="Q1871" t="e">
        <f t="shared" si="328"/>
        <v>#DIV/0!</v>
      </c>
      <c r="R1871" s="80" t="e">
        <f t="shared" si="329"/>
        <v>#DIV/0!</v>
      </c>
      <c r="S1871">
        <f t="shared" si="330"/>
        <v>0</v>
      </c>
    </row>
    <row r="1872" spans="2:21" x14ac:dyDescent="0.25">
      <c r="B1872" s="84">
        <f t="shared" si="320"/>
        <v>0</v>
      </c>
      <c r="D1872" t="e">
        <f t="shared" si="321"/>
        <v>#N/A</v>
      </c>
      <c r="E1872" s="85"/>
      <c r="F1872"/>
      <c r="I1872" s="84" t="e">
        <f t="shared" si="322"/>
        <v>#DIV/0!</v>
      </c>
      <c r="J1872" s="84" t="str">
        <f t="shared" si="323"/>
        <v>NONE</v>
      </c>
      <c r="K1872" s="84"/>
      <c r="L1872" s="83">
        <f t="shared" si="324"/>
        <v>0</v>
      </c>
      <c r="M1872" s="82" t="str">
        <f t="shared" si="325"/>
        <v/>
      </c>
      <c r="N1872">
        <f t="shared" si="326"/>
        <v>0</v>
      </c>
      <c r="O1872">
        <f t="shared" si="327"/>
        <v>0</v>
      </c>
      <c r="Q1872" t="e">
        <f t="shared" si="328"/>
        <v>#DIV/0!</v>
      </c>
      <c r="R1872" s="80" t="e">
        <f t="shared" si="329"/>
        <v>#DIV/0!</v>
      </c>
      <c r="S1872">
        <f t="shared" si="330"/>
        <v>0</v>
      </c>
    </row>
    <row r="1873" spans="2:21" x14ac:dyDescent="0.25">
      <c r="B1873" s="84">
        <f t="shared" si="320"/>
        <v>0</v>
      </c>
      <c r="D1873" t="e">
        <f t="shared" si="321"/>
        <v>#N/A</v>
      </c>
      <c r="E1873" s="85"/>
      <c r="F1873"/>
      <c r="I1873" s="84" t="e">
        <f t="shared" si="322"/>
        <v>#DIV/0!</v>
      </c>
      <c r="J1873" s="84" t="str">
        <f t="shared" si="323"/>
        <v>NONE</v>
      </c>
      <c r="K1873" s="84"/>
      <c r="L1873" s="83">
        <f t="shared" si="324"/>
        <v>0</v>
      </c>
      <c r="M1873" s="82" t="str">
        <f t="shared" si="325"/>
        <v/>
      </c>
      <c r="N1873">
        <f t="shared" si="326"/>
        <v>0</v>
      </c>
      <c r="O1873">
        <f t="shared" si="327"/>
        <v>0</v>
      </c>
      <c r="Q1873" t="e">
        <f t="shared" si="328"/>
        <v>#DIV/0!</v>
      </c>
      <c r="R1873" s="80" t="e">
        <f t="shared" si="329"/>
        <v>#DIV/0!</v>
      </c>
      <c r="S1873">
        <f t="shared" si="330"/>
        <v>0</v>
      </c>
    </row>
    <row r="1874" spans="2:21" x14ac:dyDescent="0.25">
      <c r="B1874" s="84">
        <f t="shared" si="320"/>
        <v>0</v>
      </c>
      <c r="D1874" t="e">
        <f t="shared" si="321"/>
        <v>#N/A</v>
      </c>
      <c r="E1874" s="85"/>
      <c r="F1874"/>
      <c r="I1874" s="84" t="e">
        <f t="shared" si="322"/>
        <v>#DIV/0!</v>
      </c>
      <c r="J1874" s="84" t="str">
        <f t="shared" si="323"/>
        <v>NONE</v>
      </c>
      <c r="K1874" s="84"/>
      <c r="L1874" s="83">
        <f t="shared" si="324"/>
        <v>0</v>
      </c>
      <c r="M1874" s="82" t="str">
        <f t="shared" si="325"/>
        <v/>
      </c>
      <c r="N1874">
        <f t="shared" si="326"/>
        <v>0</v>
      </c>
      <c r="O1874">
        <f t="shared" si="327"/>
        <v>0</v>
      </c>
      <c r="Q1874" t="e">
        <f t="shared" si="328"/>
        <v>#DIV/0!</v>
      </c>
      <c r="R1874" s="80" t="e">
        <f t="shared" si="329"/>
        <v>#DIV/0!</v>
      </c>
      <c r="S1874">
        <f t="shared" si="330"/>
        <v>0</v>
      </c>
    </row>
    <row r="1875" spans="2:21" x14ac:dyDescent="0.25">
      <c r="B1875" s="84">
        <f t="shared" si="320"/>
        <v>0</v>
      </c>
      <c r="D1875" t="e">
        <f t="shared" si="321"/>
        <v>#N/A</v>
      </c>
      <c r="E1875" s="85"/>
      <c r="F1875"/>
      <c r="I1875" s="84" t="e">
        <f t="shared" si="322"/>
        <v>#DIV/0!</v>
      </c>
      <c r="J1875" s="84" t="str">
        <f t="shared" si="323"/>
        <v>NONE</v>
      </c>
      <c r="K1875" s="84"/>
      <c r="L1875" s="83">
        <f t="shared" si="324"/>
        <v>0</v>
      </c>
      <c r="M1875" s="82" t="str">
        <f t="shared" si="325"/>
        <v/>
      </c>
      <c r="N1875">
        <f t="shared" si="326"/>
        <v>0</v>
      </c>
      <c r="O1875">
        <f t="shared" si="327"/>
        <v>0</v>
      </c>
      <c r="Q1875" t="e">
        <f t="shared" si="328"/>
        <v>#DIV/0!</v>
      </c>
      <c r="R1875" s="80" t="e">
        <f t="shared" si="329"/>
        <v>#DIV/0!</v>
      </c>
      <c r="S1875">
        <f t="shared" si="330"/>
        <v>0</v>
      </c>
    </row>
    <row r="1876" spans="2:21" x14ac:dyDescent="0.25">
      <c r="B1876" s="84">
        <f t="shared" si="320"/>
        <v>0</v>
      </c>
      <c r="D1876" t="e">
        <f t="shared" si="321"/>
        <v>#N/A</v>
      </c>
      <c r="E1876" s="85"/>
      <c r="F1876"/>
      <c r="I1876" s="84" t="e">
        <f t="shared" si="322"/>
        <v>#DIV/0!</v>
      </c>
      <c r="J1876" s="84" t="str">
        <f t="shared" si="323"/>
        <v>NONE</v>
      </c>
      <c r="K1876" s="84"/>
      <c r="L1876" s="83">
        <f t="shared" si="324"/>
        <v>0</v>
      </c>
      <c r="M1876" s="82" t="str">
        <f t="shared" si="325"/>
        <v/>
      </c>
      <c r="N1876">
        <f t="shared" si="326"/>
        <v>0</v>
      </c>
      <c r="O1876">
        <f t="shared" si="327"/>
        <v>0</v>
      </c>
      <c r="Q1876" t="e">
        <f t="shared" si="328"/>
        <v>#DIV/0!</v>
      </c>
      <c r="R1876" s="80" t="e">
        <f t="shared" si="329"/>
        <v>#DIV/0!</v>
      </c>
      <c r="S1876">
        <f t="shared" si="330"/>
        <v>0</v>
      </c>
      <c r="U1876">
        <f>IF(J1876="CHECK",1,0)</f>
        <v>0</v>
      </c>
    </row>
    <row r="1877" spans="2:21" x14ac:dyDescent="0.25">
      <c r="B1877" s="84">
        <f t="shared" si="320"/>
        <v>0</v>
      </c>
      <c r="D1877" t="e">
        <f t="shared" si="321"/>
        <v>#N/A</v>
      </c>
      <c r="E1877" s="85"/>
      <c r="F1877"/>
      <c r="I1877" s="84" t="e">
        <f t="shared" si="322"/>
        <v>#DIV/0!</v>
      </c>
      <c r="J1877" s="84" t="str">
        <f t="shared" si="323"/>
        <v>NONE</v>
      </c>
      <c r="K1877" s="84"/>
      <c r="L1877" s="83">
        <f t="shared" si="324"/>
        <v>0</v>
      </c>
      <c r="M1877" s="82" t="str">
        <f t="shared" si="325"/>
        <v/>
      </c>
      <c r="N1877">
        <f t="shared" si="326"/>
        <v>0</v>
      </c>
      <c r="O1877">
        <f t="shared" si="327"/>
        <v>0</v>
      </c>
      <c r="Q1877" t="e">
        <f t="shared" si="328"/>
        <v>#DIV/0!</v>
      </c>
      <c r="R1877" s="80" t="e">
        <f t="shared" si="329"/>
        <v>#DIV/0!</v>
      </c>
      <c r="S1877">
        <f t="shared" si="330"/>
        <v>0</v>
      </c>
    </row>
    <row r="1878" spans="2:21" x14ac:dyDescent="0.25">
      <c r="B1878" s="84">
        <f t="shared" si="320"/>
        <v>0</v>
      </c>
      <c r="D1878" t="e">
        <f t="shared" si="321"/>
        <v>#N/A</v>
      </c>
      <c r="E1878" s="85"/>
      <c r="F1878"/>
      <c r="I1878" s="84" t="e">
        <f t="shared" si="322"/>
        <v>#DIV/0!</v>
      </c>
      <c r="J1878" s="84" t="str">
        <f t="shared" si="323"/>
        <v>NONE</v>
      </c>
      <c r="K1878" s="84"/>
      <c r="L1878" s="83">
        <f t="shared" si="324"/>
        <v>0</v>
      </c>
      <c r="M1878" s="82" t="str">
        <f t="shared" si="325"/>
        <v/>
      </c>
      <c r="N1878">
        <f t="shared" si="326"/>
        <v>0</v>
      </c>
      <c r="O1878">
        <f t="shared" si="327"/>
        <v>0</v>
      </c>
      <c r="Q1878" t="e">
        <f t="shared" si="328"/>
        <v>#DIV/0!</v>
      </c>
      <c r="R1878" s="80" t="e">
        <f t="shared" si="329"/>
        <v>#DIV/0!</v>
      </c>
      <c r="S1878">
        <f t="shared" si="330"/>
        <v>0</v>
      </c>
    </row>
    <row r="1879" spans="2:21" x14ac:dyDescent="0.25">
      <c r="B1879" s="84">
        <f t="shared" si="320"/>
        <v>0</v>
      </c>
      <c r="D1879" t="e">
        <f t="shared" si="321"/>
        <v>#N/A</v>
      </c>
      <c r="E1879" s="85"/>
      <c r="F1879"/>
      <c r="I1879" s="84" t="e">
        <f t="shared" si="322"/>
        <v>#DIV/0!</v>
      </c>
      <c r="J1879" s="84" t="str">
        <f t="shared" si="323"/>
        <v>NONE</v>
      </c>
      <c r="K1879" s="84"/>
      <c r="L1879" s="83">
        <f t="shared" si="324"/>
        <v>0</v>
      </c>
      <c r="M1879" s="82" t="str">
        <f t="shared" si="325"/>
        <v/>
      </c>
      <c r="N1879">
        <f t="shared" si="326"/>
        <v>0</v>
      </c>
      <c r="O1879">
        <f t="shared" si="327"/>
        <v>0</v>
      </c>
      <c r="Q1879" t="e">
        <f t="shared" si="328"/>
        <v>#DIV/0!</v>
      </c>
      <c r="R1879" s="80" t="e">
        <f t="shared" si="329"/>
        <v>#DIV/0!</v>
      </c>
      <c r="S1879">
        <f t="shared" si="330"/>
        <v>0</v>
      </c>
    </row>
    <row r="1880" spans="2:21" x14ac:dyDescent="0.25">
      <c r="B1880" s="84">
        <f t="shared" si="320"/>
        <v>0</v>
      </c>
      <c r="D1880" t="e">
        <f t="shared" si="321"/>
        <v>#N/A</v>
      </c>
      <c r="E1880" s="85"/>
      <c r="F1880"/>
      <c r="I1880" s="84" t="e">
        <f t="shared" si="322"/>
        <v>#DIV/0!</v>
      </c>
      <c r="J1880" s="84" t="str">
        <f t="shared" si="323"/>
        <v>NONE</v>
      </c>
      <c r="K1880" s="84"/>
      <c r="L1880" s="83">
        <f t="shared" si="324"/>
        <v>0</v>
      </c>
      <c r="M1880" s="82" t="str">
        <f t="shared" si="325"/>
        <v/>
      </c>
      <c r="N1880">
        <f t="shared" si="326"/>
        <v>0</v>
      </c>
      <c r="O1880">
        <f t="shared" si="327"/>
        <v>0</v>
      </c>
      <c r="Q1880" t="e">
        <f t="shared" si="328"/>
        <v>#DIV/0!</v>
      </c>
      <c r="R1880" s="80" t="e">
        <f t="shared" si="329"/>
        <v>#DIV/0!</v>
      </c>
      <c r="S1880">
        <f t="shared" si="330"/>
        <v>0</v>
      </c>
    </row>
    <row r="1881" spans="2:21" x14ac:dyDescent="0.25">
      <c r="B1881" s="84">
        <f t="shared" si="320"/>
        <v>0</v>
      </c>
      <c r="D1881" t="e">
        <f t="shared" si="321"/>
        <v>#N/A</v>
      </c>
      <c r="E1881" s="85"/>
      <c r="F1881"/>
      <c r="I1881" s="84" t="e">
        <f t="shared" si="322"/>
        <v>#DIV/0!</v>
      </c>
      <c r="J1881" s="84" t="str">
        <f t="shared" si="323"/>
        <v>NONE</v>
      </c>
      <c r="K1881" s="84"/>
      <c r="L1881" s="83">
        <f t="shared" si="324"/>
        <v>0</v>
      </c>
      <c r="M1881" s="82" t="str">
        <f t="shared" si="325"/>
        <v/>
      </c>
      <c r="N1881">
        <f t="shared" si="326"/>
        <v>0</v>
      </c>
      <c r="O1881">
        <f t="shared" si="327"/>
        <v>0</v>
      </c>
      <c r="Q1881" t="e">
        <f t="shared" si="328"/>
        <v>#DIV/0!</v>
      </c>
      <c r="R1881" s="80" t="e">
        <f t="shared" si="329"/>
        <v>#DIV/0!</v>
      </c>
      <c r="S1881">
        <f t="shared" si="330"/>
        <v>0</v>
      </c>
    </row>
    <row r="1882" spans="2:21" x14ac:dyDescent="0.25">
      <c r="B1882" s="84">
        <f t="shared" si="320"/>
        <v>0</v>
      </c>
      <c r="D1882" t="e">
        <f t="shared" si="321"/>
        <v>#N/A</v>
      </c>
      <c r="E1882" s="85"/>
      <c r="F1882"/>
      <c r="I1882" s="84" t="e">
        <f t="shared" si="322"/>
        <v>#DIV/0!</v>
      </c>
      <c r="J1882" s="84" t="str">
        <f t="shared" si="323"/>
        <v>NONE</v>
      </c>
      <c r="K1882" s="84"/>
      <c r="L1882" s="83">
        <f t="shared" si="324"/>
        <v>0</v>
      </c>
      <c r="M1882" s="82" t="str">
        <f t="shared" si="325"/>
        <v/>
      </c>
      <c r="N1882">
        <f t="shared" si="326"/>
        <v>0</v>
      </c>
      <c r="O1882">
        <f t="shared" si="327"/>
        <v>0</v>
      </c>
      <c r="Q1882" t="e">
        <f t="shared" si="328"/>
        <v>#DIV/0!</v>
      </c>
      <c r="R1882" s="80" t="e">
        <f t="shared" si="329"/>
        <v>#DIV/0!</v>
      </c>
      <c r="S1882">
        <f t="shared" si="330"/>
        <v>0</v>
      </c>
    </row>
    <row r="1883" spans="2:21" x14ac:dyDescent="0.25">
      <c r="B1883" s="84">
        <f t="shared" si="320"/>
        <v>0</v>
      </c>
      <c r="D1883" t="e">
        <f t="shared" si="321"/>
        <v>#N/A</v>
      </c>
      <c r="E1883" s="85"/>
      <c r="F1883"/>
      <c r="I1883" s="84" t="e">
        <f t="shared" si="322"/>
        <v>#DIV/0!</v>
      </c>
      <c r="J1883" s="84" t="str">
        <f t="shared" si="323"/>
        <v>NONE</v>
      </c>
      <c r="K1883" s="84"/>
      <c r="L1883" s="83">
        <f t="shared" si="324"/>
        <v>0</v>
      </c>
      <c r="M1883" s="82" t="str">
        <f t="shared" si="325"/>
        <v/>
      </c>
      <c r="N1883">
        <f t="shared" si="326"/>
        <v>0</v>
      </c>
      <c r="O1883">
        <f t="shared" si="327"/>
        <v>0</v>
      </c>
      <c r="Q1883" t="e">
        <f t="shared" si="328"/>
        <v>#DIV/0!</v>
      </c>
      <c r="R1883" s="80" t="e">
        <f t="shared" si="329"/>
        <v>#DIV/0!</v>
      </c>
      <c r="S1883">
        <f t="shared" si="330"/>
        <v>0</v>
      </c>
      <c r="U1883">
        <f>IF(J1883="CHECK",1,0)</f>
        <v>0</v>
      </c>
    </row>
    <row r="1884" spans="2:21" x14ac:dyDescent="0.25">
      <c r="B1884" s="84">
        <f t="shared" si="320"/>
        <v>0</v>
      </c>
      <c r="D1884" t="e">
        <f t="shared" si="321"/>
        <v>#N/A</v>
      </c>
      <c r="E1884" s="85"/>
      <c r="F1884"/>
      <c r="I1884" s="84" t="e">
        <f t="shared" si="322"/>
        <v>#DIV/0!</v>
      </c>
      <c r="J1884" s="84" t="str">
        <f t="shared" si="323"/>
        <v>NONE</v>
      </c>
      <c r="K1884" s="84"/>
      <c r="L1884" s="83">
        <f t="shared" si="324"/>
        <v>0</v>
      </c>
      <c r="M1884" s="82" t="str">
        <f t="shared" si="325"/>
        <v/>
      </c>
      <c r="N1884">
        <f t="shared" si="326"/>
        <v>0</v>
      </c>
      <c r="O1884">
        <f t="shared" si="327"/>
        <v>0</v>
      </c>
      <c r="Q1884" t="e">
        <f t="shared" si="328"/>
        <v>#DIV/0!</v>
      </c>
      <c r="R1884" s="80" t="e">
        <f t="shared" si="329"/>
        <v>#DIV/0!</v>
      </c>
      <c r="S1884">
        <f t="shared" si="330"/>
        <v>0</v>
      </c>
    </row>
    <row r="1885" spans="2:21" x14ac:dyDescent="0.25">
      <c r="B1885" s="84">
        <f t="shared" si="320"/>
        <v>0</v>
      </c>
      <c r="D1885" t="e">
        <f t="shared" si="321"/>
        <v>#N/A</v>
      </c>
      <c r="E1885" s="85"/>
      <c r="F1885"/>
      <c r="I1885" s="84" t="e">
        <f t="shared" si="322"/>
        <v>#DIV/0!</v>
      </c>
      <c r="J1885" s="84" t="str">
        <f t="shared" si="323"/>
        <v>NONE</v>
      </c>
      <c r="K1885" s="84"/>
      <c r="L1885" s="83">
        <f t="shared" si="324"/>
        <v>0</v>
      </c>
      <c r="M1885" s="82" t="str">
        <f t="shared" si="325"/>
        <v/>
      </c>
      <c r="N1885">
        <f t="shared" si="326"/>
        <v>0</v>
      </c>
      <c r="O1885">
        <f t="shared" si="327"/>
        <v>0</v>
      </c>
      <c r="Q1885" t="e">
        <f t="shared" si="328"/>
        <v>#DIV/0!</v>
      </c>
      <c r="R1885" s="80" t="e">
        <f t="shared" si="329"/>
        <v>#DIV/0!</v>
      </c>
      <c r="S1885">
        <f t="shared" si="330"/>
        <v>0</v>
      </c>
    </row>
    <row r="1886" spans="2:21" x14ac:dyDescent="0.25">
      <c r="B1886" s="84">
        <f t="shared" si="320"/>
        <v>0</v>
      </c>
      <c r="D1886" t="e">
        <f t="shared" si="321"/>
        <v>#N/A</v>
      </c>
      <c r="E1886" s="85"/>
      <c r="F1886"/>
      <c r="I1886" s="84" t="e">
        <f t="shared" si="322"/>
        <v>#DIV/0!</v>
      </c>
      <c r="J1886" s="84" t="str">
        <f t="shared" si="323"/>
        <v>NONE</v>
      </c>
      <c r="K1886" s="84"/>
      <c r="L1886" s="83">
        <f t="shared" si="324"/>
        <v>0</v>
      </c>
      <c r="M1886" s="82" t="str">
        <f t="shared" si="325"/>
        <v/>
      </c>
      <c r="N1886">
        <f t="shared" si="326"/>
        <v>0</v>
      </c>
      <c r="O1886">
        <f t="shared" si="327"/>
        <v>0</v>
      </c>
      <c r="Q1886" t="e">
        <f t="shared" si="328"/>
        <v>#DIV/0!</v>
      </c>
      <c r="R1886" s="80" t="e">
        <f t="shared" si="329"/>
        <v>#DIV/0!</v>
      </c>
      <c r="S1886">
        <f t="shared" si="330"/>
        <v>0</v>
      </c>
    </row>
    <row r="1887" spans="2:21" x14ac:dyDescent="0.25">
      <c r="B1887" s="84">
        <f t="shared" si="320"/>
        <v>0</v>
      </c>
      <c r="D1887" t="e">
        <f t="shared" si="321"/>
        <v>#N/A</v>
      </c>
      <c r="E1887" s="85"/>
      <c r="F1887"/>
      <c r="I1887" s="84" t="e">
        <f t="shared" si="322"/>
        <v>#DIV/0!</v>
      </c>
      <c r="J1887" s="84" t="str">
        <f t="shared" si="323"/>
        <v>NONE</v>
      </c>
      <c r="K1887" s="84"/>
      <c r="L1887" s="83">
        <f t="shared" si="324"/>
        <v>0</v>
      </c>
      <c r="M1887" s="82" t="str">
        <f t="shared" si="325"/>
        <v/>
      </c>
      <c r="N1887">
        <f t="shared" si="326"/>
        <v>0</v>
      </c>
      <c r="O1887">
        <f t="shared" si="327"/>
        <v>0</v>
      </c>
      <c r="Q1887" t="e">
        <f t="shared" si="328"/>
        <v>#DIV/0!</v>
      </c>
      <c r="R1887" s="80" t="e">
        <f t="shared" si="329"/>
        <v>#DIV/0!</v>
      </c>
      <c r="S1887">
        <f t="shared" si="330"/>
        <v>0</v>
      </c>
    </row>
    <row r="1888" spans="2:21" x14ac:dyDescent="0.25">
      <c r="B1888" s="84">
        <f t="shared" si="320"/>
        <v>0</v>
      </c>
      <c r="D1888" t="e">
        <f t="shared" si="321"/>
        <v>#N/A</v>
      </c>
      <c r="E1888" s="85"/>
      <c r="F1888"/>
      <c r="I1888" s="84" t="e">
        <f t="shared" si="322"/>
        <v>#DIV/0!</v>
      </c>
      <c r="J1888" s="84" t="str">
        <f t="shared" si="323"/>
        <v>NONE</v>
      </c>
      <c r="K1888" s="84"/>
      <c r="L1888" s="83">
        <f t="shared" si="324"/>
        <v>0</v>
      </c>
      <c r="M1888" s="82" t="str">
        <f t="shared" si="325"/>
        <v/>
      </c>
      <c r="N1888">
        <f t="shared" si="326"/>
        <v>0</v>
      </c>
      <c r="O1888">
        <f t="shared" si="327"/>
        <v>0</v>
      </c>
      <c r="Q1888" t="e">
        <f t="shared" si="328"/>
        <v>#DIV/0!</v>
      </c>
      <c r="R1888" s="80" t="e">
        <f t="shared" si="329"/>
        <v>#DIV/0!</v>
      </c>
      <c r="S1888">
        <f t="shared" si="330"/>
        <v>0</v>
      </c>
    </row>
    <row r="1889" spans="2:21" x14ac:dyDescent="0.25">
      <c r="B1889" s="84">
        <f t="shared" si="320"/>
        <v>0</v>
      </c>
      <c r="D1889" t="e">
        <f t="shared" si="321"/>
        <v>#N/A</v>
      </c>
      <c r="E1889" s="85"/>
      <c r="F1889"/>
      <c r="I1889" s="84" t="e">
        <f t="shared" si="322"/>
        <v>#DIV/0!</v>
      </c>
      <c r="J1889" s="84" t="str">
        <f t="shared" si="323"/>
        <v>NONE</v>
      </c>
      <c r="K1889" s="84"/>
      <c r="L1889" s="83">
        <f t="shared" si="324"/>
        <v>0</v>
      </c>
      <c r="M1889" s="82" t="str">
        <f t="shared" si="325"/>
        <v/>
      </c>
      <c r="N1889">
        <f t="shared" si="326"/>
        <v>0</v>
      </c>
      <c r="O1889">
        <f t="shared" si="327"/>
        <v>0</v>
      </c>
      <c r="Q1889" t="e">
        <f t="shared" si="328"/>
        <v>#DIV/0!</v>
      </c>
      <c r="R1889" s="80" t="e">
        <f t="shared" si="329"/>
        <v>#DIV/0!</v>
      </c>
      <c r="S1889">
        <f t="shared" si="330"/>
        <v>0</v>
      </c>
    </row>
    <row r="1890" spans="2:21" x14ac:dyDescent="0.25">
      <c r="B1890" s="84">
        <f t="shared" si="320"/>
        <v>0</v>
      </c>
      <c r="D1890" t="e">
        <f t="shared" si="321"/>
        <v>#N/A</v>
      </c>
      <c r="E1890" s="85"/>
      <c r="F1890"/>
      <c r="I1890" s="84" t="e">
        <f t="shared" si="322"/>
        <v>#DIV/0!</v>
      </c>
      <c r="J1890" s="84" t="str">
        <f t="shared" si="323"/>
        <v>NONE</v>
      </c>
      <c r="K1890" s="84"/>
      <c r="L1890" s="83">
        <f t="shared" si="324"/>
        <v>0</v>
      </c>
      <c r="M1890" s="82" t="str">
        <f t="shared" si="325"/>
        <v/>
      </c>
      <c r="N1890">
        <f t="shared" si="326"/>
        <v>0</v>
      </c>
      <c r="O1890">
        <f t="shared" si="327"/>
        <v>0</v>
      </c>
      <c r="Q1890" t="e">
        <f t="shared" si="328"/>
        <v>#DIV/0!</v>
      </c>
      <c r="R1890" s="80" t="e">
        <f t="shared" si="329"/>
        <v>#DIV/0!</v>
      </c>
      <c r="S1890">
        <f t="shared" si="330"/>
        <v>0</v>
      </c>
    </row>
    <row r="1891" spans="2:21" x14ac:dyDescent="0.25">
      <c r="B1891" s="84">
        <f t="shared" si="320"/>
        <v>0</v>
      </c>
      <c r="D1891" t="e">
        <f t="shared" si="321"/>
        <v>#N/A</v>
      </c>
      <c r="E1891" s="85"/>
      <c r="F1891"/>
      <c r="I1891" s="84" t="e">
        <f t="shared" si="322"/>
        <v>#DIV/0!</v>
      </c>
      <c r="J1891" s="84" t="str">
        <f t="shared" si="323"/>
        <v>NONE</v>
      </c>
      <c r="K1891" s="84"/>
      <c r="L1891" s="83">
        <f t="shared" si="324"/>
        <v>0</v>
      </c>
      <c r="M1891" s="82" t="str">
        <f t="shared" si="325"/>
        <v/>
      </c>
      <c r="N1891">
        <f t="shared" si="326"/>
        <v>0</v>
      </c>
      <c r="O1891">
        <f t="shared" si="327"/>
        <v>0</v>
      </c>
      <c r="Q1891" t="e">
        <f t="shared" si="328"/>
        <v>#DIV/0!</v>
      </c>
      <c r="R1891" s="80" t="e">
        <f t="shared" si="329"/>
        <v>#DIV/0!</v>
      </c>
      <c r="S1891">
        <f t="shared" si="330"/>
        <v>0</v>
      </c>
    </row>
    <row r="1892" spans="2:21" x14ac:dyDescent="0.25">
      <c r="B1892" s="84">
        <f t="shared" si="320"/>
        <v>0</v>
      </c>
      <c r="D1892" t="e">
        <f t="shared" si="321"/>
        <v>#N/A</v>
      </c>
      <c r="E1892" s="85"/>
      <c r="F1892"/>
      <c r="I1892" s="84" t="e">
        <f t="shared" si="322"/>
        <v>#DIV/0!</v>
      </c>
      <c r="J1892" s="84" t="str">
        <f t="shared" si="323"/>
        <v>NONE</v>
      </c>
      <c r="K1892" s="84"/>
      <c r="L1892" s="83">
        <f t="shared" si="324"/>
        <v>0</v>
      </c>
      <c r="M1892" s="82" t="str">
        <f t="shared" si="325"/>
        <v/>
      </c>
      <c r="N1892">
        <f t="shared" si="326"/>
        <v>0</v>
      </c>
      <c r="O1892">
        <f t="shared" si="327"/>
        <v>0</v>
      </c>
      <c r="Q1892" t="e">
        <f t="shared" si="328"/>
        <v>#DIV/0!</v>
      </c>
      <c r="R1892" s="80" t="e">
        <f t="shared" si="329"/>
        <v>#DIV/0!</v>
      </c>
      <c r="S1892">
        <f t="shared" si="330"/>
        <v>0</v>
      </c>
      <c r="U1892">
        <f>IF(J1892="CHECK",1,0)</f>
        <v>0</v>
      </c>
    </row>
    <row r="1893" spans="2:21" x14ac:dyDescent="0.25">
      <c r="B1893" s="84">
        <f t="shared" si="320"/>
        <v>0</v>
      </c>
      <c r="D1893" t="e">
        <f t="shared" si="321"/>
        <v>#N/A</v>
      </c>
      <c r="E1893" s="85"/>
      <c r="F1893"/>
      <c r="I1893" s="84" t="e">
        <f t="shared" si="322"/>
        <v>#DIV/0!</v>
      </c>
      <c r="J1893" s="84" t="str">
        <f t="shared" si="323"/>
        <v>NONE</v>
      </c>
      <c r="K1893" s="84"/>
      <c r="L1893" s="83">
        <f t="shared" si="324"/>
        <v>0</v>
      </c>
      <c r="M1893" s="82" t="str">
        <f t="shared" si="325"/>
        <v/>
      </c>
      <c r="N1893">
        <f t="shared" si="326"/>
        <v>0</v>
      </c>
      <c r="O1893">
        <f t="shared" si="327"/>
        <v>0</v>
      </c>
      <c r="Q1893" t="e">
        <f t="shared" si="328"/>
        <v>#DIV/0!</v>
      </c>
      <c r="R1893" s="80" t="e">
        <f t="shared" si="329"/>
        <v>#DIV/0!</v>
      </c>
      <c r="S1893">
        <f t="shared" si="330"/>
        <v>0</v>
      </c>
    </row>
    <row r="1894" spans="2:21" x14ac:dyDescent="0.25">
      <c r="B1894" s="84">
        <f t="shared" si="320"/>
        <v>0</v>
      </c>
      <c r="D1894" t="e">
        <f t="shared" si="321"/>
        <v>#N/A</v>
      </c>
      <c r="E1894" s="85"/>
      <c r="F1894"/>
      <c r="I1894" s="84" t="e">
        <f t="shared" si="322"/>
        <v>#DIV/0!</v>
      </c>
      <c r="J1894" s="84" t="str">
        <f t="shared" si="323"/>
        <v>NONE</v>
      </c>
      <c r="K1894" s="84"/>
      <c r="L1894" s="83">
        <f t="shared" si="324"/>
        <v>0</v>
      </c>
      <c r="M1894" s="82" t="str">
        <f t="shared" si="325"/>
        <v/>
      </c>
      <c r="N1894">
        <f t="shared" si="326"/>
        <v>0</v>
      </c>
      <c r="O1894">
        <f t="shared" si="327"/>
        <v>0</v>
      </c>
      <c r="Q1894" t="e">
        <f t="shared" si="328"/>
        <v>#DIV/0!</v>
      </c>
      <c r="R1894" s="80" t="e">
        <f t="shared" si="329"/>
        <v>#DIV/0!</v>
      </c>
      <c r="S1894">
        <f t="shared" si="330"/>
        <v>0</v>
      </c>
    </row>
    <row r="1895" spans="2:21" x14ac:dyDescent="0.25">
      <c r="B1895" s="84">
        <f t="shared" si="320"/>
        <v>0</v>
      </c>
      <c r="D1895" t="e">
        <f t="shared" si="321"/>
        <v>#N/A</v>
      </c>
      <c r="E1895" s="85"/>
      <c r="F1895"/>
      <c r="I1895" s="84" t="e">
        <f t="shared" si="322"/>
        <v>#DIV/0!</v>
      </c>
      <c r="J1895" s="84" t="str">
        <f t="shared" si="323"/>
        <v>NONE</v>
      </c>
      <c r="K1895" s="84"/>
      <c r="L1895" s="83">
        <f t="shared" si="324"/>
        <v>0</v>
      </c>
      <c r="M1895" s="82" t="str">
        <f t="shared" si="325"/>
        <v/>
      </c>
      <c r="N1895">
        <f t="shared" si="326"/>
        <v>0</v>
      </c>
      <c r="O1895">
        <f t="shared" si="327"/>
        <v>0</v>
      </c>
      <c r="Q1895" t="e">
        <f t="shared" si="328"/>
        <v>#DIV/0!</v>
      </c>
      <c r="R1895" s="80" t="e">
        <f t="shared" si="329"/>
        <v>#DIV/0!</v>
      </c>
      <c r="S1895">
        <f t="shared" si="330"/>
        <v>0</v>
      </c>
      <c r="U1895">
        <f>IF(J1895="CHECK",1,0)</f>
        <v>0</v>
      </c>
    </row>
    <row r="1896" spans="2:21" x14ac:dyDescent="0.25">
      <c r="B1896" s="84">
        <f t="shared" si="320"/>
        <v>0</v>
      </c>
      <c r="D1896" t="e">
        <f t="shared" si="321"/>
        <v>#N/A</v>
      </c>
      <c r="E1896" s="85"/>
      <c r="F1896"/>
      <c r="I1896" s="84" t="e">
        <f t="shared" si="322"/>
        <v>#DIV/0!</v>
      </c>
      <c r="J1896" s="84" t="str">
        <f t="shared" si="323"/>
        <v>NONE</v>
      </c>
      <c r="K1896" s="84"/>
      <c r="L1896" s="83">
        <f t="shared" si="324"/>
        <v>0</v>
      </c>
      <c r="M1896" s="82" t="str">
        <f t="shared" si="325"/>
        <v/>
      </c>
      <c r="N1896">
        <f t="shared" si="326"/>
        <v>0</v>
      </c>
      <c r="O1896">
        <f t="shared" si="327"/>
        <v>0</v>
      </c>
      <c r="Q1896" t="e">
        <f t="shared" si="328"/>
        <v>#DIV/0!</v>
      </c>
      <c r="R1896" s="80" t="e">
        <f t="shared" si="329"/>
        <v>#DIV/0!</v>
      </c>
      <c r="S1896">
        <f t="shared" si="330"/>
        <v>0</v>
      </c>
    </row>
    <row r="1897" spans="2:21" x14ac:dyDescent="0.25">
      <c r="B1897" s="84">
        <f t="shared" si="320"/>
        <v>0</v>
      </c>
      <c r="D1897" t="e">
        <f t="shared" si="321"/>
        <v>#N/A</v>
      </c>
      <c r="E1897" s="85"/>
      <c r="F1897"/>
      <c r="I1897" s="84" t="e">
        <f t="shared" si="322"/>
        <v>#DIV/0!</v>
      </c>
      <c r="J1897" s="84" t="str">
        <f t="shared" si="323"/>
        <v>NONE</v>
      </c>
      <c r="K1897" s="84"/>
      <c r="L1897" s="83">
        <f t="shared" si="324"/>
        <v>0</v>
      </c>
      <c r="M1897" s="82" t="str">
        <f t="shared" si="325"/>
        <v/>
      </c>
      <c r="N1897">
        <f t="shared" si="326"/>
        <v>0</v>
      </c>
      <c r="O1897">
        <f t="shared" si="327"/>
        <v>0</v>
      </c>
      <c r="Q1897" t="e">
        <f t="shared" si="328"/>
        <v>#DIV/0!</v>
      </c>
      <c r="R1897" s="80" t="e">
        <f t="shared" si="329"/>
        <v>#DIV/0!</v>
      </c>
      <c r="S1897">
        <f t="shared" si="330"/>
        <v>0</v>
      </c>
      <c r="U1897">
        <f>IF(J1897="CHECK",1,0)</f>
        <v>0</v>
      </c>
    </row>
    <row r="1898" spans="2:21" x14ac:dyDescent="0.25">
      <c r="B1898" s="84">
        <f t="shared" si="320"/>
        <v>0</v>
      </c>
      <c r="D1898" t="e">
        <f t="shared" si="321"/>
        <v>#N/A</v>
      </c>
      <c r="E1898" s="85"/>
      <c r="F1898"/>
      <c r="I1898" s="84" t="e">
        <f t="shared" si="322"/>
        <v>#DIV/0!</v>
      </c>
      <c r="J1898" s="84" t="str">
        <f t="shared" si="323"/>
        <v>NONE</v>
      </c>
      <c r="K1898" s="84"/>
      <c r="L1898" s="83">
        <f t="shared" si="324"/>
        <v>0</v>
      </c>
      <c r="M1898" s="82" t="str">
        <f t="shared" si="325"/>
        <v/>
      </c>
      <c r="N1898">
        <f t="shared" si="326"/>
        <v>0</v>
      </c>
      <c r="O1898">
        <f t="shared" si="327"/>
        <v>0</v>
      </c>
      <c r="Q1898" t="e">
        <f t="shared" si="328"/>
        <v>#DIV/0!</v>
      </c>
      <c r="R1898" s="80" t="e">
        <f t="shared" si="329"/>
        <v>#DIV/0!</v>
      </c>
      <c r="S1898">
        <f t="shared" si="330"/>
        <v>0</v>
      </c>
      <c r="U1898">
        <f>IF(J1898="CHECK",1,0)</f>
        <v>0</v>
      </c>
    </row>
    <row r="1899" spans="2:21" x14ac:dyDescent="0.25">
      <c r="B1899" s="84">
        <f t="shared" si="320"/>
        <v>0</v>
      </c>
      <c r="D1899" t="e">
        <f t="shared" si="321"/>
        <v>#N/A</v>
      </c>
      <c r="E1899" s="85"/>
      <c r="F1899"/>
      <c r="I1899" s="84" t="e">
        <f t="shared" si="322"/>
        <v>#DIV/0!</v>
      </c>
      <c r="J1899" s="84" t="str">
        <f t="shared" si="323"/>
        <v>NONE</v>
      </c>
      <c r="K1899" s="84"/>
      <c r="L1899" s="83">
        <f t="shared" si="324"/>
        <v>0</v>
      </c>
      <c r="M1899" s="82" t="str">
        <f t="shared" si="325"/>
        <v/>
      </c>
      <c r="N1899">
        <f t="shared" si="326"/>
        <v>0</v>
      </c>
      <c r="O1899">
        <f t="shared" si="327"/>
        <v>0</v>
      </c>
      <c r="Q1899" t="e">
        <f t="shared" si="328"/>
        <v>#DIV/0!</v>
      </c>
      <c r="R1899" s="80" t="e">
        <f t="shared" si="329"/>
        <v>#DIV/0!</v>
      </c>
      <c r="S1899">
        <f t="shared" si="330"/>
        <v>0</v>
      </c>
    </row>
    <row r="1900" spans="2:21" x14ac:dyDescent="0.25">
      <c r="B1900" s="84">
        <f t="shared" si="320"/>
        <v>0</v>
      </c>
      <c r="D1900" t="e">
        <f t="shared" si="321"/>
        <v>#N/A</v>
      </c>
      <c r="E1900" s="85"/>
      <c r="F1900"/>
      <c r="I1900" s="84" t="e">
        <f t="shared" si="322"/>
        <v>#DIV/0!</v>
      </c>
      <c r="J1900" s="84" t="str">
        <f t="shared" si="323"/>
        <v>NONE</v>
      </c>
      <c r="K1900" s="84"/>
      <c r="L1900" s="83">
        <f t="shared" si="324"/>
        <v>0</v>
      </c>
      <c r="M1900" s="82" t="str">
        <f t="shared" si="325"/>
        <v/>
      </c>
      <c r="N1900">
        <f t="shared" si="326"/>
        <v>0</v>
      </c>
      <c r="O1900">
        <f t="shared" si="327"/>
        <v>0</v>
      </c>
      <c r="Q1900" t="e">
        <f t="shared" si="328"/>
        <v>#DIV/0!</v>
      </c>
      <c r="R1900" s="80" t="e">
        <f t="shared" si="329"/>
        <v>#DIV/0!</v>
      </c>
      <c r="S1900">
        <f t="shared" si="330"/>
        <v>0</v>
      </c>
    </row>
    <row r="1901" spans="2:21" x14ac:dyDescent="0.25">
      <c r="B1901" s="84">
        <f t="shared" si="320"/>
        <v>0</v>
      </c>
      <c r="D1901" t="e">
        <f t="shared" si="321"/>
        <v>#N/A</v>
      </c>
      <c r="E1901" s="85"/>
      <c r="F1901"/>
      <c r="I1901" s="84" t="e">
        <f t="shared" si="322"/>
        <v>#DIV/0!</v>
      </c>
      <c r="J1901" s="84" t="str">
        <f t="shared" si="323"/>
        <v>NONE</v>
      </c>
      <c r="K1901" s="84"/>
      <c r="L1901" s="83">
        <f t="shared" si="324"/>
        <v>0</v>
      </c>
      <c r="M1901" s="82" t="str">
        <f t="shared" si="325"/>
        <v/>
      </c>
      <c r="N1901">
        <f t="shared" si="326"/>
        <v>0</v>
      </c>
      <c r="O1901">
        <f t="shared" si="327"/>
        <v>0</v>
      </c>
      <c r="Q1901" t="e">
        <f t="shared" si="328"/>
        <v>#DIV/0!</v>
      </c>
      <c r="R1901" s="80" t="e">
        <f t="shared" si="329"/>
        <v>#DIV/0!</v>
      </c>
      <c r="S1901">
        <f t="shared" si="330"/>
        <v>0</v>
      </c>
    </row>
    <row r="1902" spans="2:21" x14ac:dyDescent="0.25">
      <c r="B1902" s="84">
        <f t="shared" si="320"/>
        <v>0</v>
      </c>
      <c r="D1902" t="e">
        <f t="shared" si="321"/>
        <v>#N/A</v>
      </c>
      <c r="E1902" s="85"/>
      <c r="F1902"/>
      <c r="I1902" s="84" t="e">
        <f t="shared" si="322"/>
        <v>#DIV/0!</v>
      </c>
      <c r="J1902" s="84" t="str">
        <f t="shared" si="323"/>
        <v>NONE</v>
      </c>
      <c r="K1902" s="84"/>
      <c r="L1902" s="83">
        <f t="shared" si="324"/>
        <v>0</v>
      </c>
      <c r="M1902" s="82" t="str">
        <f t="shared" si="325"/>
        <v/>
      </c>
      <c r="N1902">
        <f t="shared" si="326"/>
        <v>0</v>
      </c>
      <c r="O1902">
        <f t="shared" si="327"/>
        <v>0</v>
      </c>
      <c r="Q1902" t="e">
        <f t="shared" si="328"/>
        <v>#DIV/0!</v>
      </c>
      <c r="R1902" s="80" t="e">
        <f t="shared" si="329"/>
        <v>#DIV/0!</v>
      </c>
      <c r="S1902">
        <f t="shared" si="330"/>
        <v>0</v>
      </c>
      <c r="U1902">
        <f>IF(J1902="CHECK",1,0)</f>
        <v>0</v>
      </c>
    </row>
    <row r="1903" spans="2:21" x14ac:dyDescent="0.25">
      <c r="B1903" s="84">
        <f t="shared" si="320"/>
        <v>0</v>
      </c>
      <c r="D1903" t="e">
        <f t="shared" si="321"/>
        <v>#N/A</v>
      </c>
      <c r="E1903" s="85"/>
      <c r="F1903"/>
      <c r="I1903" s="84" t="e">
        <f t="shared" si="322"/>
        <v>#DIV/0!</v>
      </c>
      <c r="J1903" s="84" t="str">
        <f t="shared" si="323"/>
        <v>NONE</v>
      </c>
      <c r="K1903" s="84"/>
      <c r="L1903" s="83">
        <f t="shared" si="324"/>
        <v>0</v>
      </c>
      <c r="M1903" s="82" t="str">
        <f t="shared" si="325"/>
        <v/>
      </c>
      <c r="N1903">
        <f t="shared" si="326"/>
        <v>0</v>
      </c>
      <c r="O1903">
        <f t="shared" si="327"/>
        <v>0</v>
      </c>
      <c r="Q1903" t="e">
        <f t="shared" si="328"/>
        <v>#DIV/0!</v>
      </c>
      <c r="R1903" s="80" t="e">
        <f t="shared" si="329"/>
        <v>#DIV/0!</v>
      </c>
      <c r="S1903">
        <f t="shared" si="330"/>
        <v>0</v>
      </c>
    </row>
    <row r="1904" spans="2:21" x14ac:dyDescent="0.25">
      <c r="B1904" s="84">
        <f t="shared" si="320"/>
        <v>0</v>
      </c>
      <c r="D1904" t="e">
        <f t="shared" si="321"/>
        <v>#N/A</v>
      </c>
      <c r="E1904" s="85"/>
      <c r="F1904"/>
      <c r="I1904" s="84" t="e">
        <f t="shared" si="322"/>
        <v>#DIV/0!</v>
      </c>
      <c r="J1904" s="84" t="str">
        <f t="shared" si="323"/>
        <v>NONE</v>
      </c>
      <c r="K1904" s="84"/>
      <c r="L1904" s="83">
        <f t="shared" si="324"/>
        <v>0</v>
      </c>
      <c r="M1904" s="82" t="str">
        <f t="shared" si="325"/>
        <v/>
      </c>
      <c r="N1904">
        <f t="shared" si="326"/>
        <v>0</v>
      </c>
      <c r="O1904">
        <f t="shared" si="327"/>
        <v>0</v>
      </c>
      <c r="Q1904" t="e">
        <f t="shared" si="328"/>
        <v>#DIV/0!</v>
      </c>
      <c r="R1904" s="80" t="e">
        <f t="shared" si="329"/>
        <v>#DIV/0!</v>
      </c>
      <c r="S1904">
        <f t="shared" si="330"/>
        <v>0</v>
      </c>
    </row>
    <row r="1905" spans="2:21" x14ac:dyDescent="0.25">
      <c r="B1905" s="84">
        <f t="shared" si="320"/>
        <v>0</v>
      </c>
      <c r="D1905" t="e">
        <f t="shared" si="321"/>
        <v>#N/A</v>
      </c>
      <c r="E1905" s="85"/>
      <c r="F1905"/>
      <c r="I1905" s="84" t="e">
        <f t="shared" si="322"/>
        <v>#DIV/0!</v>
      </c>
      <c r="J1905" s="84" t="str">
        <f t="shared" si="323"/>
        <v>NONE</v>
      </c>
      <c r="K1905" s="84"/>
      <c r="L1905" s="83">
        <f t="shared" si="324"/>
        <v>0</v>
      </c>
      <c r="M1905" s="82" t="str">
        <f t="shared" si="325"/>
        <v/>
      </c>
      <c r="N1905">
        <f t="shared" si="326"/>
        <v>0</v>
      </c>
      <c r="O1905">
        <f t="shared" si="327"/>
        <v>0</v>
      </c>
      <c r="Q1905" t="e">
        <f t="shared" si="328"/>
        <v>#DIV/0!</v>
      </c>
      <c r="R1905" s="80" t="e">
        <f t="shared" si="329"/>
        <v>#DIV/0!</v>
      </c>
      <c r="S1905">
        <f t="shared" si="330"/>
        <v>0</v>
      </c>
      <c r="U1905">
        <f>IF(J1905="CHECK",1,0)</f>
        <v>0</v>
      </c>
    </row>
    <row r="1906" spans="2:21" x14ac:dyDescent="0.25">
      <c r="B1906" s="84">
        <f t="shared" si="320"/>
        <v>0</v>
      </c>
      <c r="D1906" t="e">
        <f t="shared" si="321"/>
        <v>#N/A</v>
      </c>
      <c r="E1906" s="85"/>
      <c r="F1906"/>
      <c r="I1906" s="84" t="e">
        <f t="shared" si="322"/>
        <v>#DIV/0!</v>
      </c>
      <c r="J1906" s="84" t="str">
        <f t="shared" si="323"/>
        <v>NONE</v>
      </c>
      <c r="K1906" s="84"/>
      <c r="L1906" s="83">
        <f t="shared" si="324"/>
        <v>0</v>
      </c>
      <c r="M1906" s="82" t="str">
        <f t="shared" si="325"/>
        <v/>
      </c>
      <c r="N1906">
        <f t="shared" si="326"/>
        <v>0</v>
      </c>
      <c r="O1906">
        <f t="shared" si="327"/>
        <v>0</v>
      </c>
      <c r="Q1906" t="e">
        <f t="shared" si="328"/>
        <v>#DIV/0!</v>
      </c>
      <c r="R1906" s="80" t="e">
        <f t="shared" si="329"/>
        <v>#DIV/0!</v>
      </c>
      <c r="S1906">
        <f t="shared" si="330"/>
        <v>0</v>
      </c>
    </row>
    <row r="1907" spans="2:21" x14ac:dyDescent="0.25">
      <c r="B1907" s="84">
        <f t="shared" si="320"/>
        <v>0</v>
      </c>
      <c r="D1907" t="e">
        <f t="shared" si="321"/>
        <v>#N/A</v>
      </c>
      <c r="E1907" s="85"/>
      <c r="F1907"/>
      <c r="I1907" s="84" t="e">
        <f t="shared" si="322"/>
        <v>#DIV/0!</v>
      </c>
      <c r="J1907" s="84" t="str">
        <f t="shared" si="323"/>
        <v>NONE</v>
      </c>
      <c r="K1907" s="84"/>
      <c r="L1907" s="83">
        <f t="shared" si="324"/>
        <v>0</v>
      </c>
      <c r="M1907" s="82" t="str">
        <f t="shared" si="325"/>
        <v/>
      </c>
      <c r="N1907">
        <f t="shared" si="326"/>
        <v>0</v>
      </c>
      <c r="O1907">
        <f t="shared" si="327"/>
        <v>0</v>
      </c>
      <c r="Q1907" t="e">
        <f t="shared" si="328"/>
        <v>#DIV/0!</v>
      </c>
      <c r="R1907" s="80" t="e">
        <f t="shared" si="329"/>
        <v>#DIV/0!</v>
      </c>
      <c r="S1907">
        <f t="shared" si="330"/>
        <v>0</v>
      </c>
      <c r="U1907">
        <f>IF(J1907="CHECK",1,0)</f>
        <v>0</v>
      </c>
    </row>
    <row r="1908" spans="2:21" x14ac:dyDescent="0.25">
      <c r="B1908" s="84">
        <f t="shared" si="320"/>
        <v>0</v>
      </c>
      <c r="D1908" t="e">
        <f t="shared" si="321"/>
        <v>#N/A</v>
      </c>
      <c r="E1908" s="85"/>
      <c r="F1908"/>
      <c r="I1908" s="84" t="e">
        <f t="shared" si="322"/>
        <v>#DIV/0!</v>
      </c>
      <c r="J1908" s="84" t="str">
        <f t="shared" si="323"/>
        <v>NONE</v>
      </c>
      <c r="K1908" s="84"/>
      <c r="L1908" s="83">
        <f t="shared" si="324"/>
        <v>0</v>
      </c>
      <c r="M1908" s="82" t="str">
        <f t="shared" si="325"/>
        <v/>
      </c>
      <c r="N1908">
        <f t="shared" si="326"/>
        <v>0</v>
      </c>
      <c r="O1908">
        <f t="shared" si="327"/>
        <v>0</v>
      </c>
      <c r="Q1908" t="e">
        <f t="shared" si="328"/>
        <v>#DIV/0!</v>
      </c>
      <c r="R1908" s="80" t="e">
        <f t="shared" si="329"/>
        <v>#DIV/0!</v>
      </c>
      <c r="S1908">
        <f t="shared" si="330"/>
        <v>0</v>
      </c>
    </row>
    <row r="1909" spans="2:21" x14ac:dyDescent="0.25">
      <c r="B1909" s="84">
        <f t="shared" si="320"/>
        <v>0</v>
      </c>
      <c r="D1909" t="e">
        <f t="shared" si="321"/>
        <v>#N/A</v>
      </c>
      <c r="E1909" s="85"/>
      <c r="F1909"/>
      <c r="I1909" s="84" t="e">
        <f t="shared" si="322"/>
        <v>#DIV/0!</v>
      </c>
      <c r="J1909" s="84" t="str">
        <f t="shared" si="323"/>
        <v>NONE</v>
      </c>
      <c r="K1909" s="84"/>
      <c r="L1909" s="83">
        <f t="shared" si="324"/>
        <v>0</v>
      </c>
      <c r="M1909" s="82" t="str">
        <f t="shared" si="325"/>
        <v/>
      </c>
      <c r="N1909">
        <f t="shared" si="326"/>
        <v>0</v>
      </c>
      <c r="O1909">
        <f t="shared" si="327"/>
        <v>0</v>
      </c>
      <c r="Q1909" t="e">
        <f t="shared" si="328"/>
        <v>#DIV/0!</v>
      </c>
      <c r="R1909" s="80" t="e">
        <f t="shared" si="329"/>
        <v>#DIV/0!</v>
      </c>
      <c r="S1909">
        <f t="shared" si="330"/>
        <v>0</v>
      </c>
      <c r="U1909">
        <f>IF(J1909="CHECK",1,0)</f>
        <v>0</v>
      </c>
    </row>
    <row r="1910" spans="2:21" x14ac:dyDescent="0.25">
      <c r="B1910" s="84">
        <f t="shared" si="320"/>
        <v>0</v>
      </c>
      <c r="D1910" t="e">
        <f t="shared" si="321"/>
        <v>#N/A</v>
      </c>
      <c r="E1910" s="85"/>
      <c r="F1910"/>
      <c r="I1910" s="84" t="e">
        <f t="shared" si="322"/>
        <v>#DIV/0!</v>
      </c>
      <c r="J1910" s="84" t="str">
        <f t="shared" si="323"/>
        <v>NONE</v>
      </c>
      <c r="K1910" s="84"/>
      <c r="L1910" s="83">
        <f t="shared" si="324"/>
        <v>0</v>
      </c>
      <c r="M1910" s="82" t="str">
        <f t="shared" si="325"/>
        <v/>
      </c>
      <c r="N1910">
        <f t="shared" si="326"/>
        <v>0</v>
      </c>
      <c r="O1910">
        <f t="shared" si="327"/>
        <v>0</v>
      </c>
      <c r="Q1910" t="e">
        <f t="shared" si="328"/>
        <v>#DIV/0!</v>
      </c>
      <c r="R1910" s="80" t="e">
        <f t="shared" si="329"/>
        <v>#DIV/0!</v>
      </c>
      <c r="S1910">
        <f t="shared" si="330"/>
        <v>0</v>
      </c>
      <c r="U1910">
        <f>IF(J1910="CHECK",1,0)</f>
        <v>0</v>
      </c>
    </row>
    <row r="1911" spans="2:21" x14ac:dyDescent="0.25">
      <c r="B1911" s="84">
        <f t="shared" si="320"/>
        <v>0</v>
      </c>
      <c r="D1911" t="e">
        <f t="shared" si="321"/>
        <v>#N/A</v>
      </c>
      <c r="E1911" s="85"/>
      <c r="F1911"/>
      <c r="I1911" s="84" t="e">
        <f t="shared" si="322"/>
        <v>#DIV/0!</v>
      </c>
      <c r="J1911" s="84" t="str">
        <f t="shared" si="323"/>
        <v>NONE</v>
      </c>
      <c r="K1911" s="84"/>
      <c r="L1911" s="83">
        <f t="shared" si="324"/>
        <v>0</v>
      </c>
      <c r="M1911" s="82" t="str">
        <f t="shared" si="325"/>
        <v/>
      </c>
      <c r="N1911">
        <f t="shared" si="326"/>
        <v>0</v>
      </c>
      <c r="O1911">
        <f t="shared" si="327"/>
        <v>0</v>
      </c>
      <c r="Q1911" t="e">
        <f t="shared" si="328"/>
        <v>#DIV/0!</v>
      </c>
      <c r="R1911" s="80" t="e">
        <f t="shared" si="329"/>
        <v>#DIV/0!</v>
      </c>
      <c r="S1911">
        <f t="shared" si="330"/>
        <v>0</v>
      </c>
    </row>
    <row r="1912" spans="2:21" x14ac:dyDescent="0.25">
      <c r="B1912" s="84">
        <f t="shared" si="320"/>
        <v>0</v>
      </c>
      <c r="D1912" t="e">
        <f t="shared" si="321"/>
        <v>#N/A</v>
      </c>
      <c r="E1912" s="85"/>
      <c r="F1912"/>
      <c r="I1912" s="84" t="e">
        <f t="shared" si="322"/>
        <v>#DIV/0!</v>
      </c>
      <c r="J1912" s="84" t="str">
        <f t="shared" si="323"/>
        <v>NONE</v>
      </c>
      <c r="K1912" s="84"/>
      <c r="L1912" s="83">
        <f t="shared" si="324"/>
        <v>0</v>
      </c>
      <c r="M1912" s="82" t="str">
        <f t="shared" si="325"/>
        <v/>
      </c>
      <c r="N1912">
        <f t="shared" si="326"/>
        <v>0</v>
      </c>
      <c r="O1912">
        <f t="shared" si="327"/>
        <v>0</v>
      </c>
      <c r="Q1912" t="e">
        <f t="shared" si="328"/>
        <v>#DIV/0!</v>
      </c>
      <c r="R1912" s="80" t="e">
        <f t="shared" si="329"/>
        <v>#DIV/0!</v>
      </c>
      <c r="S1912">
        <f t="shared" si="330"/>
        <v>0</v>
      </c>
      <c r="U1912">
        <f>IF(J1912="CHECK",1,0)</f>
        <v>0</v>
      </c>
    </row>
    <row r="1913" spans="2:21" x14ac:dyDescent="0.25">
      <c r="B1913" s="84">
        <f t="shared" si="320"/>
        <v>0</v>
      </c>
      <c r="D1913" t="e">
        <f t="shared" si="321"/>
        <v>#N/A</v>
      </c>
      <c r="E1913" s="85"/>
      <c r="F1913"/>
      <c r="I1913" s="84" t="e">
        <f t="shared" si="322"/>
        <v>#DIV/0!</v>
      </c>
      <c r="J1913" s="84" t="str">
        <f t="shared" si="323"/>
        <v>NONE</v>
      </c>
      <c r="K1913" s="84"/>
      <c r="L1913" s="83">
        <f t="shared" si="324"/>
        <v>0</v>
      </c>
      <c r="M1913" s="82" t="str">
        <f t="shared" si="325"/>
        <v/>
      </c>
      <c r="N1913">
        <f t="shared" si="326"/>
        <v>0</v>
      </c>
      <c r="O1913">
        <f t="shared" si="327"/>
        <v>0</v>
      </c>
      <c r="Q1913" t="e">
        <f t="shared" si="328"/>
        <v>#DIV/0!</v>
      </c>
      <c r="R1913" s="80" t="e">
        <f t="shared" si="329"/>
        <v>#DIV/0!</v>
      </c>
      <c r="S1913">
        <f t="shared" si="330"/>
        <v>0</v>
      </c>
      <c r="U1913">
        <f>IF(J1913="CHECK",1,0)</f>
        <v>0</v>
      </c>
    </row>
    <row r="1914" spans="2:21" x14ac:dyDescent="0.25">
      <c r="B1914" s="84">
        <f t="shared" si="320"/>
        <v>0</v>
      </c>
      <c r="D1914" t="e">
        <f t="shared" si="321"/>
        <v>#N/A</v>
      </c>
      <c r="E1914" s="85"/>
      <c r="F1914"/>
      <c r="I1914" s="84" t="e">
        <f t="shared" si="322"/>
        <v>#DIV/0!</v>
      </c>
      <c r="J1914" s="84" t="str">
        <f t="shared" si="323"/>
        <v>NONE</v>
      </c>
      <c r="K1914" s="84"/>
      <c r="L1914" s="83">
        <f t="shared" si="324"/>
        <v>0</v>
      </c>
      <c r="M1914" s="82" t="str">
        <f t="shared" si="325"/>
        <v/>
      </c>
      <c r="N1914">
        <f t="shared" si="326"/>
        <v>0</v>
      </c>
      <c r="O1914">
        <f t="shared" si="327"/>
        <v>0</v>
      </c>
      <c r="Q1914" t="e">
        <f t="shared" si="328"/>
        <v>#DIV/0!</v>
      </c>
      <c r="R1914" s="80" t="e">
        <f t="shared" si="329"/>
        <v>#DIV/0!</v>
      </c>
      <c r="S1914">
        <f t="shared" si="330"/>
        <v>0</v>
      </c>
    </row>
    <row r="1915" spans="2:21" x14ac:dyDescent="0.25">
      <c r="B1915" s="84">
        <f t="shared" si="320"/>
        <v>0</v>
      </c>
      <c r="D1915" t="e">
        <f t="shared" si="321"/>
        <v>#N/A</v>
      </c>
      <c r="E1915" s="85"/>
      <c r="F1915"/>
      <c r="I1915" s="84" t="e">
        <f t="shared" si="322"/>
        <v>#DIV/0!</v>
      </c>
      <c r="J1915" s="84" t="str">
        <f t="shared" si="323"/>
        <v>NONE</v>
      </c>
      <c r="K1915" s="84"/>
      <c r="L1915" s="83">
        <f t="shared" si="324"/>
        <v>0</v>
      </c>
      <c r="M1915" s="82" t="str">
        <f t="shared" si="325"/>
        <v/>
      </c>
      <c r="N1915">
        <f t="shared" si="326"/>
        <v>0</v>
      </c>
      <c r="O1915">
        <f t="shared" si="327"/>
        <v>0</v>
      </c>
      <c r="Q1915" t="e">
        <f t="shared" si="328"/>
        <v>#DIV/0!</v>
      </c>
      <c r="R1915" s="80" t="e">
        <f t="shared" si="329"/>
        <v>#DIV/0!</v>
      </c>
      <c r="S1915">
        <f t="shared" si="330"/>
        <v>0</v>
      </c>
      <c r="U1915">
        <f>IF(J1915="CHECK",1,0)</f>
        <v>0</v>
      </c>
    </row>
    <row r="1916" spans="2:21" x14ac:dyDescent="0.25">
      <c r="B1916" s="84">
        <f t="shared" si="320"/>
        <v>0</v>
      </c>
      <c r="D1916" t="e">
        <f t="shared" si="321"/>
        <v>#N/A</v>
      </c>
      <c r="E1916" s="85"/>
      <c r="F1916"/>
      <c r="I1916" s="84" t="e">
        <f t="shared" si="322"/>
        <v>#DIV/0!</v>
      </c>
      <c r="J1916" s="84" t="str">
        <f t="shared" si="323"/>
        <v>NONE</v>
      </c>
      <c r="K1916" s="84"/>
      <c r="L1916" s="83">
        <f t="shared" si="324"/>
        <v>0</v>
      </c>
      <c r="M1916" s="82" t="str">
        <f t="shared" si="325"/>
        <v/>
      </c>
      <c r="N1916">
        <f t="shared" si="326"/>
        <v>0</v>
      </c>
      <c r="O1916">
        <f t="shared" si="327"/>
        <v>0</v>
      </c>
      <c r="Q1916" t="e">
        <f t="shared" si="328"/>
        <v>#DIV/0!</v>
      </c>
      <c r="R1916" s="80" t="e">
        <f t="shared" si="329"/>
        <v>#DIV/0!</v>
      </c>
      <c r="S1916">
        <f t="shared" si="330"/>
        <v>0</v>
      </c>
    </row>
    <row r="1917" spans="2:21" x14ac:dyDescent="0.25">
      <c r="B1917" s="84">
        <f t="shared" si="320"/>
        <v>0</v>
      </c>
      <c r="D1917" t="e">
        <f t="shared" si="321"/>
        <v>#N/A</v>
      </c>
      <c r="E1917" s="85"/>
      <c r="F1917"/>
      <c r="I1917" s="84" t="e">
        <f t="shared" si="322"/>
        <v>#DIV/0!</v>
      </c>
      <c r="J1917" s="84" t="str">
        <f t="shared" si="323"/>
        <v>NONE</v>
      </c>
      <c r="K1917" s="84"/>
      <c r="L1917" s="83">
        <f t="shared" si="324"/>
        <v>0</v>
      </c>
      <c r="M1917" s="82" t="str">
        <f t="shared" si="325"/>
        <v/>
      </c>
      <c r="N1917">
        <f t="shared" si="326"/>
        <v>0</v>
      </c>
      <c r="O1917">
        <f t="shared" si="327"/>
        <v>0</v>
      </c>
      <c r="Q1917" t="e">
        <f t="shared" si="328"/>
        <v>#DIV/0!</v>
      </c>
      <c r="R1917" s="80" t="e">
        <f t="shared" si="329"/>
        <v>#DIV/0!</v>
      </c>
      <c r="S1917">
        <f t="shared" si="330"/>
        <v>0</v>
      </c>
      <c r="U1917">
        <f>IF(J1917="CHECK",1,0)</f>
        <v>0</v>
      </c>
    </row>
    <row r="1918" spans="2:21" x14ac:dyDescent="0.25">
      <c r="B1918" s="84">
        <f t="shared" si="320"/>
        <v>0</v>
      </c>
      <c r="D1918" t="e">
        <f t="shared" si="321"/>
        <v>#N/A</v>
      </c>
      <c r="E1918" s="85"/>
      <c r="F1918"/>
      <c r="I1918" s="84" t="e">
        <f t="shared" si="322"/>
        <v>#DIV/0!</v>
      </c>
      <c r="J1918" s="84" t="str">
        <f t="shared" si="323"/>
        <v>NONE</v>
      </c>
      <c r="K1918" s="84"/>
      <c r="L1918" s="83">
        <f t="shared" si="324"/>
        <v>0</v>
      </c>
      <c r="M1918" s="82" t="str">
        <f t="shared" si="325"/>
        <v/>
      </c>
      <c r="N1918">
        <f t="shared" si="326"/>
        <v>0</v>
      </c>
      <c r="O1918">
        <f t="shared" si="327"/>
        <v>0</v>
      </c>
      <c r="Q1918" t="e">
        <f t="shared" si="328"/>
        <v>#DIV/0!</v>
      </c>
      <c r="R1918" s="80" t="e">
        <f t="shared" si="329"/>
        <v>#DIV/0!</v>
      </c>
      <c r="S1918">
        <f t="shared" si="330"/>
        <v>0</v>
      </c>
      <c r="U1918">
        <f>IF(J1918="CHECK",1,0)</f>
        <v>0</v>
      </c>
    </row>
    <row r="1919" spans="2:21" x14ac:dyDescent="0.25">
      <c r="B1919" s="84">
        <f t="shared" si="320"/>
        <v>0</v>
      </c>
      <c r="D1919" t="e">
        <f t="shared" si="321"/>
        <v>#N/A</v>
      </c>
      <c r="E1919" s="85"/>
      <c r="F1919"/>
      <c r="I1919" s="84" t="e">
        <f t="shared" si="322"/>
        <v>#DIV/0!</v>
      </c>
      <c r="J1919" s="84" t="str">
        <f t="shared" si="323"/>
        <v>NONE</v>
      </c>
      <c r="K1919" s="84"/>
      <c r="L1919" s="83">
        <f t="shared" si="324"/>
        <v>0</v>
      </c>
      <c r="M1919" s="82" t="str">
        <f t="shared" si="325"/>
        <v/>
      </c>
      <c r="N1919">
        <f t="shared" si="326"/>
        <v>0</v>
      </c>
      <c r="O1919">
        <f t="shared" si="327"/>
        <v>0</v>
      </c>
      <c r="Q1919" t="e">
        <f t="shared" si="328"/>
        <v>#DIV/0!</v>
      </c>
      <c r="R1919" s="80" t="e">
        <f t="shared" si="329"/>
        <v>#DIV/0!</v>
      </c>
      <c r="S1919">
        <f t="shared" si="330"/>
        <v>0</v>
      </c>
      <c r="U1919">
        <f>IF(J1919="CHECK",1,0)</f>
        <v>0</v>
      </c>
    </row>
    <row r="1920" spans="2:21" x14ac:dyDescent="0.25">
      <c r="B1920" s="84">
        <f t="shared" si="320"/>
        <v>0</v>
      </c>
      <c r="D1920" t="e">
        <f t="shared" si="321"/>
        <v>#N/A</v>
      </c>
      <c r="E1920" s="85"/>
      <c r="F1920"/>
      <c r="I1920" s="84" t="e">
        <f t="shared" si="322"/>
        <v>#DIV/0!</v>
      </c>
      <c r="J1920" s="84" t="str">
        <f t="shared" si="323"/>
        <v>NONE</v>
      </c>
      <c r="K1920" s="84"/>
      <c r="L1920" s="83">
        <f t="shared" si="324"/>
        <v>0</v>
      </c>
      <c r="M1920" s="82" t="str">
        <f t="shared" si="325"/>
        <v/>
      </c>
      <c r="N1920">
        <f t="shared" si="326"/>
        <v>0</v>
      </c>
      <c r="O1920">
        <f t="shared" si="327"/>
        <v>0</v>
      </c>
      <c r="Q1920" t="e">
        <f t="shared" si="328"/>
        <v>#DIV/0!</v>
      </c>
      <c r="R1920" s="80" t="e">
        <f t="shared" si="329"/>
        <v>#DIV/0!</v>
      </c>
      <c r="S1920">
        <f t="shared" si="330"/>
        <v>0</v>
      </c>
    </row>
    <row r="1921" spans="2:21" x14ac:dyDescent="0.25">
      <c r="B1921" s="84">
        <f t="shared" si="320"/>
        <v>0</v>
      </c>
      <c r="D1921" t="e">
        <f t="shared" si="321"/>
        <v>#N/A</v>
      </c>
      <c r="E1921" s="85"/>
      <c r="F1921"/>
      <c r="I1921" s="84" t="e">
        <f t="shared" si="322"/>
        <v>#DIV/0!</v>
      </c>
      <c r="J1921" s="84" t="str">
        <f t="shared" si="323"/>
        <v>NONE</v>
      </c>
      <c r="K1921" s="84"/>
      <c r="L1921" s="83">
        <f t="shared" si="324"/>
        <v>0</v>
      </c>
      <c r="M1921" s="82" t="str">
        <f t="shared" si="325"/>
        <v/>
      </c>
      <c r="N1921">
        <f t="shared" si="326"/>
        <v>0</v>
      </c>
      <c r="O1921">
        <f t="shared" si="327"/>
        <v>0</v>
      </c>
      <c r="Q1921" t="e">
        <f t="shared" si="328"/>
        <v>#DIV/0!</v>
      </c>
      <c r="R1921" s="80" t="e">
        <f t="shared" si="329"/>
        <v>#DIV/0!</v>
      </c>
      <c r="S1921">
        <f t="shared" si="330"/>
        <v>0</v>
      </c>
    </row>
    <row r="1922" spans="2:21" x14ac:dyDescent="0.25">
      <c r="B1922" s="84">
        <f t="shared" si="320"/>
        <v>0</v>
      </c>
      <c r="D1922" t="e">
        <f t="shared" si="321"/>
        <v>#N/A</v>
      </c>
      <c r="E1922" s="85"/>
      <c r="F1922"/>
      <c r="I1922" s="84" t="e">
        <f t="shared" si="322"/>
        <v>#DIV/0!</v>
      </c>
      <c r="J1922" s="84" t="str">
        <f t="shared" si="323"/>
        <v>NONE</v>
      </c>
      <c r="K1922" s="84"/>
      <c r="L1922" s="83">
        <f t="shared" si="324"/>
        <v>0</v>
      </c>
      <c r="M1922" s="82" t="str">
        <f t="shared" si="325"/>
        <v/>
      </c>
      <c r="N1922">
        <f t="shared" si="326"/>
        <v>0</v>
      </c>
      <c r="O1922">
        <f t="shared" si="327"/>
        <v>0</v>
      </c>
      <c r="Q1922" t="e">
        <f t="shared" si="328"/>
        <v>#DIV/0!</v>
      </c>
      <c r="R1922" s="80" t="e">
        <f t="shared" si="329"/>
        <v>#DIV/0!</v>
      </c>
      <c r="S1922">
        <f t="shared" si="330"/>
        <v>0</v>
      </c>
      <c r="U1922">
        <f>IF(J1922="CHECK",1,0)</f>
        <v>0</v>
      </c>
    </row>
    <row r="1923" spans="2:21" x14ac:dyDescent="0.25">
      <c r="B1923" s="84">
        <f t="shared" ref="B1923:B1986" si="331">ROUND(L1923,3)</f>
        <v>0</v>
      </c>
      <c r="D1923" t="e">
        <f t="shared" ref="D1923:D1986" si="332">ROUND(IF(F1923=4,IF(C1923&gt;10,(1*$Y$6+2*$Y$7+7*$Y$8+(C1923-10)*$Y$9)/C1923,IF(C1923&gt;3,(1*$Y$6+2*$Y$7+(C1923-3)*$Y$8)/C1923,IF(C1923&gt;1,(1*$Y$6+(C1923-1)*$Y$7)/C1923,$Y$6))),VLOOKUP(F1923,$W$3:$Y$11,3,FALSE)),2)</f>
        <v>#N/A</v>
      </c>
      <c r="E1923" s="85"/>
      <c r="F1923"/>
      <c r="I1923" s="84" t="e">
        <f t="shared" ref="I1923:I1986" si="333">ROUND(H1923/G1923,3)</f>
        <v>#DIV/0!</v>
      </c>
      <c r="J1923" s="84" t="str">
        <f t="shared" ref="J1923:J1986" si="334">IF(C1923=0,"NONE",IF(B1923&gt;C1923,"CHECK",""))</f>
        <v>NONE</v>
      </c>
      <c r="K1923" s="84"/>
      <c r="L1923" s="83">
        <f t="shared" ref="L1923:L1986" si="335">IF(C1923=0,H1923,IF(AND(2&lt;G1923,G1923&lt;15),IF(ABS(G1923-C1923)&gt;2,H1923,IF(I1923=1,I1923*C1923,IF(H1923&lt;C1923,H1923,I1923*C1923))),IF(G1923&lt;2,IF(AND(ABS(G1923-C1923)/G1923&gt;=0.4,ABS(G1923-C1923)&gt;=0.2),H1923,I1923*C1923),IF(ABS(G1923-C1923)/G1923&gt;0.15,H1923,IF(I1923=1,I1923*C1923,IF(H1923&lt;C1923,H1923,I1923*C1923))))))</f>
        <v>0</v>
      </c>
      <c r="M1923" s="82" t="str">
        <f t="shared" ref="M1923:M1986" si="336">IF(LEFT(RIGHT(A1923,6),1)= "9", "PERSONAL PROPERTY", "")</f>
        <v/>
      </c>
      <c r="N1923">
        <f t="shared" ref="N1923:N1986" si="337">IF(B1923&gt;C1923,1,0)</f>
        <v>0</v>
      </c>
      <c r="O1923">
        <f t="shared" ref="O1923:O1986" si="338">ABS(B1923-H1923)</f>
        <v>0</v>
      </c>
      <c r="Q1923" t="e">
        <f t="shared" ref="Q1923:Q1986" si="339">IF(ABS(C1923-G1923)/G1923&gt;0.1,1,0)</f>
        <v>#DIV/0!</v>
      </c>
      <c r="R1923" s="80" t="e">
        <f t="shared" ref="R1923:R1986" si="340">ABS(C1923-G1923)/G1923</f>
        <v>#DIV/0!</v>
      </c>
      <c r="S1923">
        <f t="shared" ref="S1923:S1986" si="341">ABS(C1923-G1923)</f>
        <v>0</v>
      </c>
      <c r="U1923">
        <f>IF(J1923="CHECK",1,0)</f>
        <v>0</v>
      </c>
    </row>
    <row r="1924" spans="2:21" x14ac:dyDescent="0.25">
      <c r="B1924" s="84">
        <f t="shared" si="331"/>
        <v>0</v>
      </c>
      <c r="D1924" t="e">
        <f t="shared" si="332"/>
        <v>#N/A</v>
      </c>
      <c r="E1924" s="85"/>
      <c r="F1924"/>
      <c r="I1924" s="84" t="e">
        <f t="shared" si="333"/>
        <v>#DIV/0!</v>
      </c>
      <c r="J1924" s="84" t="str">
        <f t="shared" si="334"/>
        <v>NONE</v>
      </c>
      <c r="K1924" s="84"/>
      <c r="L1924" s="83">
        <f t="shared" si="335"/>
        <v>0</v>
      </c>
      <c r="M1924" s="82" t="str">
        <f t="shared" si="336"/>
        <v/>
      </c>
      <c r="N1924">
        <f t="shared" si="337"/>
        <v>0</v>
      </c>
      <c r="O1924">
        <f t="shared" si="338"/>
        <v>0</v>
      </c>
      <c r="Q1924" t="e">
        <f t="shared" si="339"/>
        <v>#DIV/0!</v>
      </c>
      <c r="R1924" s="80" t="e">
        <f t="shared" si="340"/>
        <v>#DIV/0!</v>
      </c>
      <c r="S1924">
        <f t="shared" si="341"/>
        <v>0</v>
      </c>
    </row>
    <row r="1925" spans="2:21" x14ac:dyDescent="0.25">
      <c r="B1925" s="84">
        <f t="shared" si="331"/>
        <v>0</v>
      </c>
      <c r="D1925" t="e">
        <f t="shared" si="332"/>
        <v>#N/A</v>
      </c>
      <c r="E1925" s="85"/>
      <c r="F1925"/>
      <c r="I1925" s="84" t="e">
        <f t="shared" si="333"/>
        <v>#DIV/0!</v>
      </c>
      <c r="J1925" s="84" t="str">
        <f t="shared" si="334"/>
        <v>NONE</v>
      </c>
      <c r="K1925" s="84"/>
      <c r="L1925" s="83">
        <f t="shared" si="335"/>
        <v>0</v>
      </c>
      <c r="M1925" s="82" t="str">
        <f t="shared" si="336"/>
        <v/>
      </c>
      <c r="N1925">
        <f t="shared" si="337"/>
        <v>0</v>
      </c>
      <c r="O1925">
        <f t="shared" si="338"/>
        <v>0</v>
      </c>
      <c r="Q1925" t="e">
        <f t="shared" si="339"/>
        <v>#DIV/0!</v>
      </c>
      <c r="R1925" s="80" t="e">
        <f t="shared" si="340"/>
        <v>#DIV/0!</v>
      </c>
      <c r="S1925">
        <f t="shared" si="341"/>
        <v>0</v>
      </c>
    </row>
    <row r="1926" spans="2:21" x14ac:dyDescent="0.25">
      <c r="B1926" s="84">
        <f t="shared" si="331"/>
        <v>0</v>
      </c>
      <c r="D1926" t="e">
        <f t="shared" si="332"/>
        <v>#N/A</v>
      </c>
      <c r="E1926" s="85"/>
      <c r="F1926"/>
      <c r="I1926" s="84" t="e">
        <f t="shared" si="333"/>
        <v>#DIV/0!</v>
      </c>
      <c r="J1926" s="84" t="str">
        <f t="shared" si="334"/>
        <v>NONE</v>
      </c>
      <c r="K1926" s="84"/>
      <c r="L1926" s="83">
        <f t="shared" si="335"/>
        <v>0</v>
      </c>
      <c r="M1926" s="82" t="str">
        <f t="shared" si="336"/>
        <v/>
      </c>
      <c r="N1926">
        <f t="shared" si="337"/>
        <v>0</v>
      </c>
      <c r="O1926">
        <f t="shared" si="338"/>
        <v>0</v>
      </c>
      <c r="Q1926" t="e">
        <f t="shared" si="339"/>
        <v>#DIV/0!</v>
      </c>
      <c r="R1926" s="80" t="e">
        <f t="shared" si="340"/>
        <v>#DIV/0!</v>
      </c>
      <c r="S1926">
        <f t="shared" si="341"/>
        <v>0</v>
      </c>
    </row>
    <row r="1927" spans="2:21" x14ac:dyDescent="0.25">
      <c r="B1927" s="84">
        <f t="shared" si="331"/>
        <v>0</v>
      </c>
      <c r="D1927" t="e">
        <f t="shared" si="332"/>
        <v>#N/A</v>
      </c>
      <c r="E1927" s="85"/>
      <c r="F1927"/>
      <c r="I1927" s="84" t="e">
        <f t="shared" si="333"/>
        <v>#DIV/0!</v>
      </c>
      <c r="J1927" s="84" t="str">
        <f t="shared" si="334"/>
        <v>NONE</v>
      </c>
      <c r="K1927" s="84"/>
      <c r="L1927" s="83">
        <f t="shared" si="335"/>
        <v>0</v>
      </c>
      <c r="M1927" s="82" t="str">
        <f t="shared" si="336"/>
        <v/>
      </c>
      <c r="N1927">
        <f t="shared" si="337"/>
        <v>0</v>
      </c>
      <c r="O1927">
        <f t="shared" si="338"/>
        <v>0</v>
      </c>
      <c r="Q1927" t="e">
        <f t="shared" si="339"/>
        <v>#DIV/0!</v>
      </c>
      <c r="R1927" s="80" t="e">
        <f t="shared" si="340"/>
        <v>#DIV/0!</v>
      </c>
      <c r="S1927">
        <f t="shared" si="341"/>
        <v>0</v>
      </c>
      <c r="U1927">
        <f>IF(J1927="CHECK",1,0)</f>
        <v>0</v>
      </c>
    </row>
    <row r="1928" spans="2:21" x14ac:dyDescent="0.25">
      <c r="B1928" s="84">
        <f t="shared" si="331"/>
        <v>0</v>
      </c>
      <c r="D1928" t="e">
        <f t="shared" si="332"/>
        <v>#N/A</v>
      </c>
      <c r="E1928" s="85"/>
      <c r="F1928"/>
      <c r="I1928" s="84" t="e">
        <f t="shared" si="333"/>
        <v>#DIV/0!</v>
      </c>
      <c r="J1928" s="84" t="str">
        <f t="shared" si="334"/>
        <v>NONE</v>
      </c>
      <c r="K1928" s="84"/>
      <c r="L1928" s="83">
        <f t="shared" si="335"/>
        <v>0</v>
      </c>
      <c r="M1928" s="82" t="str">
        <f t="shared" si="336"/>
        <v/>
      </c>
      <c r="N1928">
        <f t="shared" si="337"/>
        <v>0</v>
      </c>
      <c r="O1928">
        <f t="shared" si="338"/>
        <v>0</v>
      </c>
      <c r="Q1928" t="e">
        <f t="shared" si="339"/>
        <v>#DIV/0!</v>
      </c>
      <c r="R1928" s="80" t="e">
        <f t="shared" si="340"/>
        <v>#DIV/0!</v>
      </c>
      <c r="S1928">
        <f t="shared" si="341"/>
        <v>0</v>
      </c>
      <c r="U1928">
        <f>IF(J1928="CHECK",1,0)</f>
        <v>0</v>
      </c>
    </row>
    <row r="1929" spans="2:21" x14ac:dyDescent="0.25">
      <c r="B1929" s="84">
        <f t="shared" si="331"/>
        <v>0</v>
      </c>
      <c r="D1929" t="e">
        <f t="shared" si="332"/>
        <v>#N/A</v>
      </c>
      <c r="E1929" s="85"/>
      <c r="F1929"/>
      <c r="I1929" s="84" t="e">
        <f t="shared" si="333"/>
        <v>#DIV/0!</v>
      </c>
      <c r="J1929" s="84" t="str">
        <f t="shared" si="334"/>
        <v>NONE</v>
      </c>
      <c r="K1929" s="84"/>
      <c r="L1929" s="83">
        <f t="shared" si="335"/>
        <v>0</v>
      </c>
      <c r="M1929" s="82" t="str">
        <f t="shared" si="336"/>
        <v/>
      </c>
      <c r="N1929">
        <f t="shared" si="337"/>
        <v>0</v>
      </c>
      <c r="O1929">
        <f t="shared" si="338"/>
        <v>0</v>
      </c>
      <c r="Q1929" t="e">
        <f t="shared" si="339"/>
        <v>#DIV/0!</v>
      </c>
      <c r="R1929" s="80" t="e">
        <f t="shared" si="340"/>
        <v>#DIV/0!</v>
      </c>
      <c r="S1929">
        <f t="shared" si="341"/>
        <v>0</v>
      </c>
      <c r="U1929">
        <f>IF(J1929="CHECK",1,0)</f>
        <v>0</v>
      </c>
    </row>
    <row r="1930" spans="2:21" x14ac:dyDescent="0.25">
      <c r="B1930" s="84">
        <f t="shared" si="331"/>
        <v>0</v>
      </c>
      <c r="D1930" t="e">
        <f t="shared" si="332"/>
        <v>#N/A</v>
      </c>
      <c r="E1930" s="85"/>
      <c r="F1930"/>
      <c r="I1930" s="84" t="e">
        <f t="shared" si="333"/>
        <v>#DIV/0!</v>
      </c>
      <c r="J1930" s="84" t="str">
        <f t="shared" si="334"/>
        <v>NONE</v>
      </c>
      <c r="K1930" s="84"/>
      <c r="L1930" s="83">
        <f t="shared" si="335"/>
        <v>0</v>
      </c>
      <c r="M1930" s="82" t="str">
        <f t="shared" si="336"/>
        <v/>
      </c>
      <c r="N1930">
        <f t="shared" si="337"/>
        <v>0</v>
      </c>
      <c r="O1930">
        <f t="shared" si="338"/>
        <v>0</v>
      </c>
      <c r="Q1930" t="e">
        <f t="shared" si="339"/>
        <v>#DIV/0!</v>
      </c>
      <c r="R1930" s="80" t="e">
        <f t="shared" si="340"/>
        <v>#DIV/0!</v>
      </c>
      <c r="S1930">
        <f t="shared" si="341"/>
        <v>0</v>
      </c>
    </row>
    <row r="1931" spans="2:21" x14ac:dyDescent="0.25">
      <c r="B1931" s="84">
        <f t="shared" si="331"/>
        <v>0</v>
      </c>
      <c r="D1931" t="e">
        <f t="shared" si="332"/>
        <v>#N/A</v>
      </c>
      <c r="E1931" s="85"/>
      <c r="F1931"/>
      <c r="I1931" s="84" t="e">
        <f t="shared" si="333"/>
        <v>#DIV/0!</v>
      </c>
      <c r="J1931" s="84" t="str">
        <f t="shared" si="334"/>
        <v>NONE</v>
      </c>
      <c r="K1931" s="84"/>
      <c r="L1931" s="83">
        <f t="shared" si="335"/>
        <v>0</v>
      </c>
      <c r="M1931" s="82" t="str">
        <f t="shared" si="336"/>
        <v/>
      </c>
      <c r="N1931">
        <f t="shared" si="337"/>
        <v>0</v>
      </c>
      <c r="O1931">
        <f t="shared" si="338"/>
        <v>0</v>
      </c>
      <c r="Q1931" t="e">
        <f t="shared" si="339"/>
        <v>#DIV/0!</v>
      </c>
      <c r="R1931" s="80" t="e">
        <f t="shared" si="340"/>
        <v>#DIV/0!</v>
      </c>
      <c r="S1931">
        <f t="shared" si="341"/>
        <v>0</v>
      </c>
    </row>
    <row r="1932" spans="2:21" x14ac:dyDescent="0.25">
      <c r="B1932" s="84">
        <f t="shared" si="331"/>
        <v>0</v>
      </c>
      <c r="D1932" t="e">
        <f t="shared" si="332"/>
        <v>#N/A</v>
      </c>
      <c r="E1932" s="85"/>
      <c r="F1932"/>
      <c r="I1932" s="84" t="e">
        <f t="shared" si="333"/>
        <v>#DIV/0!</v>
      </c>
      <c r="J1932" s="84" t="str">
        <f t="shared" si="334"/>
        <v>NONE</v>
      </c>
      <c r="K1932" s="84"/>
      <c r="L1932" s="83">
        <f t="shared" si="335"/>
        <v>0</v>
      </c>
      <c r="M1932" s="82" t="str">
        <f t="shared" si="336"/>
        <v/>
      </c>
      <c r="N1932">
        <f t="shared" si="337"/>
        <v>0</v>
      </c>
      <c r="O1932">
        <f t="shared" si="338"/>
        <v>0</v>
      </c>
      <c r="Q1932" t="e">
        <f t="shared" si="339"/>
        <v>#DIV/0!</v>
      </c>
      <c r="R1932" s="80" t="e">
        <f t="shared" si="340"/>
        <v>#DIV/0!</v>
      </c>
      <c r="S1932">
        <f t="shared" si="341"/>
        <v>0</v>
      </c>
    </row>
    <row r="1933" spans="2:21" x14ac:dyDescent="0.25">
      <c r="B1933" s="84">
        <f t="shared" si="331"/>
        <v>0</v>
      </c>
      <c r="D1933" t="e">
        <f t="shared" si="332"/>
        <v>#N/A</v>
      </c>
      <c r="E1933" s="85"/>
      <c r="F1933"/>
      <c r="I1933" s="84" t="e">
        <f t="shared" si="333"/>
        <v>#DIV/0!</v>
      </c>
      <c r="J1933" s="84" t="str">
        <f t="shared" si="334"/>
        <v>NONE</v>
      </c>
      <c r="K1933" s="84"/>
      <c r="L1933" s="83">
        <f t="shared" si="335"/>
        <v>0</v>
      </c>
      <c r="M1933" s="82" t="str">
        <f t="shared" si="336"/>
        <v/>
      </c>
      <c r="N1933">
        <f t="shared" si="337"/>
        <v>0</v>
      </c>
      <c r="O1933">
        <f t="shared" si="338"/>
        <v>0</v>
      </c>
      <c r="Q1933" t="e">
        <f t="shared" si="339"/>
        <v>#DIV/0!</v>
      </c>
      <c r="R1933" s="80" t="e">
        <f t="shared" si="340"/>
        <v>#DIV/0!</v>
      </c>
      <c r="S1933">
        <f t="shared" si="341"/>
        <v>0</v>
      </c>
    </row>
    <row r="1934" spans="2:21" x14ac:dyDescent="0.25">
      <c r="B1934" s="84">
        <f t="shared" si="331"/>
        <v>0</v>
      </c>
      <c r="D1934" t="e">
        <f t="shared" si="332"/>
        <v>#N/A</v>
      </c>
      <c r="E1934" s="85"/>
      <c r="F1934"/>
      <c r="I1934" s="84" t="e">
        <f t="shared" si="333"/>
        <v>#DIV/0!</v>
      </c>
      <c r="J1934" s="84" t="str">
        <f t="shared" si="334"/>
        <v>NONE</v>
      </c>
      <c r="K1934" s="84"/>
      <c r="L1934" s="83">
        <f t="shared" si="335"/>
        <v>0</v>
      </c>
      <c r="M1934" s="82" t="str">
        <f t="shared" si="336"/>
        <v/>
      </c>
      <c r="N1934">
        <f t="shared" si="337"/>
        <v>0</v>
      </c>
      <c r="O1934">
        <f t="shared" si="338"/>
        <v>0</v>
      </c>
      <c r="Q1934" t="e">
        <f t="shared" si="339"/>
        <v>#DIV/0!</v>
      </c>
      <c r="R1934" s="80" t="e">
        <f t="shared" si="340"/>
        <v>#DIV/0!</v>
      </c>
      <c r="S1934">
        <f t="shared" si="341"/>
        <v>0</v>
      </c>
    </row>
    <row r="1935" spans="2:21" x14ac:dyDescent="0.25">
      <c r="B1935" s="84">
        <f t="shared" si="331"/>
        <v>0</v>
      </c>
      <c r="D1935" t="e">
        <f t="shared" si="332"/>
        <v>#N/A</v>
      </c>
      <c r="E1935" s="85"/>
      <c r="F1935"/>
      <c r="I1935" s="84" t="e">
        <f t="shared" si="333"/>
        <v>#DIV/0!</v>
      </c>
      <c r="J1935" s="84" t="str">
        <f t="shared" si="334"/>
        <v>NONE</v>
      </c>
      <c r="K1935" s="84"/>
      <c r="L1935" s="83">
        <f t="shared" si="335"/>
        <v>0</v>
      </c>
      <c r="M1935" s="82" t="str">
        <f t="shared" si="336"/>
        <v/>
      </c>
      <c r="N1935">
        <f t="shared" si="337"/>
        <v>0</v>
      </c>
      <c r="O1935">
        <f t="shared" si="338"/>
        <v>0</v>
      </c>
      <c r="Q1935" t="e">
        <f t="shared" si="339"/>
        <v>#DIV/0!</v>
      </c>
      <c r="R1935" s="80" t="e">
        <f t="shared" si="340"/>
        <v>#DIV/0!</v>
      </c>
      <c r="S1935">
        <f t="shared" si="341"/>
        <v>0</v>
      </c>
    </row>
    <row r="1936" spans="2:21" x14ac:dyDescent="0.25">
      <c r="B1936" s="84">
        <f t="shared" si="331"/>
        <v>0</v>
      </c>
      <c r="D1936" t="e">
        <f t="shared" si="332"/>
        <v>#N/A</v>
      </c>
      <c r="E1936" s="85"/>
      <c r="F1936"/>
      <c r="I1936" s="84" t="e">
        <f t="shared" si="333"/>
        <v>#DIV/0!</v>
      </c>
      <c r="J1936" s="84" t="str">
        <f t="shared" si="334"/>
        <v>NONE</v>
      </c>
      <c r="K1936" s="84"/>
      <c r="L1936" s="83">
        <f t="shared" si="335"/>
        <v>0</v>
      </c>
      <c r="M1936" s="82" t="str">
        <f t="shared" si="336"/>
        <v/>
      </c>
      <c r="N1936">
        <f t="shared" si="337"/>
        <v>0</v>
      </c>
      <c r="O1936">
        <f t="shared" si="338"/>
        <v>0</v>
      </c>
      <c r="Q1936" t="e">
        <f t="shared" si="339"/>
        <v>#DIV/0!</v>
      </c>
      <c r="R1936" s="80" t="e">
        <f t="shared" si="340"/>
        <v>#DIV/0!</v>
      </c>
      <c r="S1936">
        <f t="shared" si="341"/>
        <v>0</v>
      </c>
    </row>
    <row r="1937" spans="2:21" x14ac:dyDescent="0.25">
      <c r="B1937" s="84">
        <f t="shared" si="331"/>
        <v>0</v>
      </c>
      <c r="D1937" t="e">
        <f t="shared" si="332"/>
        <v>#N/A</v>
      </c>
      <c r="E1937" s="85"/>
      <c r="F1937"/>
      <c r="I1937" s="84" t="e">
        <f t="shared" si="333"/>
        <v>#DIV/0!</v>
      </c>
      <c r="J1937" s="84" t="str">
        <f t="shared" si="334"/>
        <v>NONE</v>
      </c>
      <c r="K1937" s="84"/>
      <c r="L1937" s="83">
        <f t="shared" si="335"/>
        <v>0</v>
      </c>
      <c r="M1937" s="82" t="str">
        <f t="shared" si="336"/>
        <v/>
      </c>
      <c r="N1937">
        <f t="shared" si="337"/>
        <v>0</v>
      </c>
      <c r="O1937">
        <f t="shared" si="338"/>
        <v>0</v>
      </c>
      <c r="Q1937" t="e">
        <f t="shared" si="339"/>
        <v>#DIV/0!</v>
      </c>
      <c r="R1937" s="80" t="e">
        <f t="shared" si="340"/>
        <v>#DIV/0!</v>
      </c>
      <c r="S1937">
        <f t="shared" si="341"/>
        <v>0</v>
      </c>
    </row>
    <row r="1938" spans="2:21" x14ac:dyDescent="0.25">
      <c r="B1938" s="84">
        <f t="shared" si="331"/>
        <v>0</v>
      </c>
      <c r="D1938" t="e">
        <f t="shared" si="332"/>
        <v>#N/A</v>
      </c>
      <c r="E1938" s="85"/>
      <c r="F1938"/>
      <c r="I1938" s="84" t="e">
        <f t="shared" si="333"/>
        <v>#DIV/0!</v>
      </c>
      <c r="J1938" s="84" t="str">
        <f t="shared" si="334"/>
        <v>NONE</v>
      </c>
      <c r="K1938" s="84"/>
      <c r="L1938" s="83">
        <f t="shared" si="335"/>
        <v>0</v>
      </c>
      <c r="M1938" s="82" t="str">
        <f t="shared" si="336"/>
        <v/>
      </c>
      <c r="N1938">
        <f t="shared" si="337"/>
        <v>0</v>
      </c>
      <c r="O1938">
        <f t="shared" si="338"/>
        <v>0</v>
      </c>
      <c r="Q1938" t="e">
        <f t="shared" si="339"/>
        <v>#DIV/0!</v>
      </c>
      <c r="R1938" s="80" t="e">
        <f t="shared" si="340"/>
        <v>#DIV/0!</v>
      </c>
      <c r="S1938">
        <f t="shared" si="341"/>
        <v>0</v>
      </c>
    </row>
    <row r="1939" spans="2:21" x14ac:dyDescent="0.25">
      <c r="B1939" s="84">
        <f t="shared" si="331"/>
        <v>0</v>
      </c>
      <c r="D1939" t="e">
        <f t="shared" si="332"/>
        <v>#N/A</v>
      </c>
      <c r="E1939" s="85"/>
      <c r="F1939"/>
      <c r="I1939" s="84" t="e">
        <f t="shared" si="333"/>
        <v>#DIV/0!</v>
      </c>
      <c r="J1939" s="84" t="str">
        <f t="shared" si="334"/>
        <v>NONE</v>
      </c>
      <c r="K1939" s="84"/>
      <c r="L1939" s="83">
        <f t="shared" si="335"/>
        <v>0</v>
      </c>
      <c r="M1939" s="82" t="str">
        <f t="shared" si="336"/>
        <v/>
      </c>
      <c r="N1939">
        <f t="shared" si="337"/>
        <v>0</v>
      </c>
      <c r="O1939">
        <f t="shared" si="338"/>
        <v>0</v>
      </c>
      <c r="Q1939" t="e">
        <f t="shared" si="339"/>
        <v>#DIV/0!</v>
      </c>
      <c r="R1939" s="80" t="e">
        <f t="shared" si="340"/>
        <v>#DIV/0!</v>
      </c>
      <c r="S1939">
        <f t="shared" si="341"/>
        <v>0</v>
      </c>
      <c r="U1939">
        <f t="shared" ref="U1939:U1946" si="342">IF(J1939="CHECK",1,0)</f>
        <v>0</v>
      </c>
    </row>
    <row r="1940" spans="2:21" x14ac:dyDescent="0.25">
      <c r="B1940" s="84">
        <f t="shared" si="331"/>
        <v>0</v>
      </c>
      <c r="D1940" t="e">
        <f t="shared" si="332"/>
        <v>#N/A</v>
      </c>
      <c r="E1940" s="85"/>
      <c r="F1940"/>
      <c r="I1940" s="84" t="e">
        <f t="shared" si="333"/>
        <v>#DIV/0!</v>
      </c>
      <c r="J1940" s="84" t="str">
        <f t="shared" si="334"/>
        <v>NONE</v>
      </c>
      <c r="K1940" s="84"/>
      <c r="L1940" s="83">
        <f t="shared" si="335"/>
        <v>0</v>
      </c>
      <c r="M1940" s="82" t="str">
        <f t="shared" si="336"/>
        <v/>
      </c>
      <c r="N1940">
        <f t="shared" si="337"/>
        <v>0</v>
      </c>
      <c r="O1940">
        <f t="shared" si="338"/>
        <v>0</v>
      </c>
      <c r="Q1940" t="e">
        <f t="shared" si="339"/>
        <v>#DIV/0!</v>
      </c>
      <c r="R1940" s="80" t="e">
        <f t="shared" si="340"/>
        <v>#DIV/0!</v>
      </c>
      <c r="S1940">
        <f t="shared" si="341"/>
        <v>0</v>
      </c>
      <c r="U1940">
        <f t="shared" si="342"/>
        <v>0</v>
      </c>
    </row>
    <row r="1941" spans="2:21" x14ac:dyDescent="0.25">
      <c r="B1941" s="84">
        <f t="shared" si="331"/>
        <v>0</v>
      </c>
      <c r="D1941" t="e">
        <f t="shared" si="332"/>
        <v>#N/A</v>
      </c>
      <c r="E1941" s="85"/>
      <c r="F1941"/>
      <c r="I1941" s="84" t="e">
        <f t="shared" si="333"/>
        <v>#DIV/0!</v>
      </c>
      <c r="J1941" s="84" t="str">
        <f t="shared" si="334"/>
        <v>NONE</v>
      </c>
      <c r="K1941" s="84"/>
      <c r="L1941" s="83">
        <f t="shared" si="335"/>
        <v>0</v>
      </c>
      <c r="M1941" s="82" t="str">
        <f t="shared" si="336"/>
        <v/>
      </c>
      <c r="N1941">
        <f t="shared" si="337"/>
        <v>0</v>
      </c>
      <c r="O1941">
        <f t="shared" si="338"/>
        <v>0</v>
      </c>
      <c r="Q1941" t="e">
        <f t="shared" si="339"/>
        <v>#DIV/0!</v>
      </c>
      <c r="R1941" s="80" t="e">
        <f t="shared" si="340"/>
        <v>#DIV/0!</v>
      </c>
      <c r="S1941">
        <f t="shared" si="341"/>
        <v>0</v>
      </c>
      <c r="U1941">
        <f t="shared" si="342"/>
        <v>0</v>
      </c>
    </row>
    <row r="1942" spans="2:21" x14ac:dyDescent="0.25">
      <c r="B1942" s="84">
        <f t="shared" si="331"/>
        <v>0</v>
      </c>
      <c r="D1942" t="e">
        <f t="shared" si="332"/>
        <v>#N/A</v>
      </c>
      <c r="E1942" s="85"/>
      <c r="F1942"/>
      <c r="I1942" s="84" t="e">
        <f t="shared" si="333"/>
        <v>#DIV/0!</v>
      </c>
      <c r="J1942" s="84" t="str">
        <f t="shared" si="334"/>
        <v>NONE</v>
      </c>
      <c r="K1942" s="84"/>
      <c r="L1942" s="83">
        <f t="shared" si="335"/>
        <v>0</v>
      </c>
      <c r="M1942" s="82" t="str">
        <f t="shared" si="336"/>
        <v/>
      </c>
      <c r="N1942">
        <f t="shared" si="337"/>
        <v>0</v>
      </c>
      <c r="O1942">
        <f t="shared" si="338"/>
        <v>0</v>
      </c>
      <c r="Q1942" t="e">
        <f t="shared" si="339"/>
        <v>#DIV/0!</v>
      </c>
      <c r="R1942" s="80" t="e">
        <f t="shared" si="340"/>
        <v>#DIV/0!</v>
      </c>
      <c r="S1942">
        <f t="shared" si="341"/>
        <v>0</v>
      </c>
      <c r="U1942">
        <f t="shared" si="342"/>
        <v>0</v>
      </c>
    </row>
    <row r="1943" spans="2:21" x14ac:dyDescent="0.25">
      <c r="B1943" s="84">
        <f t="shared" si="331"/>
        <v>0</v>
      </c>
      <c r="D1943" t="e">
        <f t="shared" si="332"/>
        <v>#N/A</v>
      </c>
      <c r="E1943" s="85"/>
      <c r="F1943"/>
      <c r="I1943" s="84" t="e">
        <f t="shared" si="333"/>
        <v>#DIV/0!</v>
      </c>
      <c r="J1943" s="84" t="str">
        <f t="shared" si="334"/>
        <v>NONE</v>
      </c>
      <c r="K1943" s="84"/>
      <c r="L1943" s="83">
        <f t="shared" si="335"/>
        <v>0</v>
      </c>
      <c r="M1943" s="82" t="str">
        <f t="shared" si="336"/>
        <v/>
      </c>
      <c r="N1943">
        <f t="shared" si="337"/>
        <v>0</v>
      </c>
      <c r="O1943">
        <f t="shared" si="338"/>
        <v>0</v>
      </c>
      <c r="Q1943" t="e">
        <f t="shared" si="339"/>
        <v>#DIV/0!</v>
      </c>
      <c r="R1943" s="80" t="e">
        <f t="shared" si="340"/>
        <v>#DIV/0!</v>
      </c>
      <c r="S1943">
        <f t="shared" si="341"/>
        <v>0</v>
      </c>
      <c r="U1943">
        <f t="shared" si="342"/>
        <v>0</v>
      </c>
    </row>
    <row r="1944" spans="2:21" x14ac:dyDescent="0.25">
      <c r="B1944" s="84">
        <f t="shared" si="331"/>
        <v>0</v>
      </c>
      <c r="D1944" t="e">
        <f t="shared" si="332"/>
        <v>#N/A</v>
      </c>
      <c r="E1944" s="85"/>
      <c r="F1944"/>
      <c r="I1944" s="84" t="e">
        <f t="shared" si="333"/>
        <v>#DIV/0!</v>
      </c>
      <c r="J1944" s="84" t="str">
        <f t="shared" si="334"/>
        <v>NONE</v>
      </c>
      <c r="K1944" s="84"/>
      <c r="L1944" s="83">
        <f t="shared" si="335"/>
        <v>0</v>
      </c>
      <c r="M1944" s="82" t="str">
        <f t="shared" si="336"/>
        <v/>
      </c>
      <c r="N1944">
        <f t="shared" si="337"/>
        <v>0</v>
      </c>
      <c r="O1944">
        <f t="shared" si="338"/>
        <v>0</v>
      </c>
      <c r="Q1944" t="e">
        <f t="shared" si="339"/>
        <v>#DIV/0!</v>
      </c>
      <c r="R1944" s="80" t="e">
        <f t="shared" si="340"/>
        <v>#DIV/0!</v>
      </c>
      <c r="S1944">
        <f t="shared" si="341"/>
        <v>0</v>
      </c>
      <c r="U1944">
        <f t="shared" si="342"/>
        <v>0</v>
      </c>
    </row>
    <row r="1945" spans="2:21" x14ac:dyDescent="0.25">
      <c r="B1945" s="84">
        <f t="shared" si="331"/>
        <v>0</v>
      </c>
      <c r="D1945" t="e">
        <f t="shared" si="332"/>
        <v>#N/A</v>
      </c>
      <c r="E1945" s="85"/>
      <c r="F1945"/>
      <c r="I1945" s="84" t="e">
        <f t="shared" si="333"/>
        <v>#DIV/0!</v>
      </c>
      <c r="J1945" s="84" t="str">
        <f t="shared" si="334"/>
        <v>NONE</v>
      </c>
      <c r="K1945" s="84"/>
      <c r="L1945" s="83">
        <f t="shared" si="335"/>
        <v>0</v>
      </c>
      <c r="M1945" s="82" t="str">
        <f t="shared" si="336"/>
        <v/>
      </c>
      <c r="N1945">
        <f t="shared" si="337"/>
        <v>0</v>
      </c>
      <c r="O1945">
        <f t="shared" si="338"/>
        <v>0</v>
      </c>
      <c r="Q1945" t="e">
        <f t="shared" si="339"/>
        <v>#DIV/0!</v>
      </c>
      <c r="R1945" s="80" t="e">
        <f t="shared" si="340"/>
        <v>#DIV/0!</v>
      </c>
      <c r="S1945">
        <f t="shared" si="341"/>
        <v>0</v>
      </c>
      <c r="U1945">
        <f t="shared" si="342"/>
        <v>0</v>
      </c>
    </row>
    <row r="1946" spans="2:21" x14ac:dyDescent="0.25">
      <c r="B1946" s="84">
        <f t="shared" si="331"/>
        <v>0</v>
      </c>
      <c r="D1946" t="e">
        <f t="shared" si="332"/>
        <v>#N/A</v>
      </c>
      <c r="E1946" s="85"/>
      <c r="F1946"/>
      <c r="I1946" s="84" t="e">
        <f t="shared" si="333"/>
        <v>#DIV/0!</v>
      </c>
      <c r="J1946" s="84" t="str">
        <f t="shared" si="334"/>
        <v>NONE</v>
      </c>
      <c r="K1946" s="84"/>
      <c r="L1946" s="83">
        <f t="shared" si="335"/>
        <v>0</v>
      </c>
      <c r="M1946" s="82" t="str">
        <f t="shared" si="336"/>
        <v/>
      </c>
      <c r="N1946">
        <f t="shared" si="337"/>
        <v>0</v>
      </c>
      <c r="O1946">
        <f t="shared" si="338"/>
        <v>0</v>
      </c>
      <c r="Q1946" t="e">
        <f t="shared" si="339"/>
        <v>#DIV/0!</v>
      </c>
      <c r="R1946" s="80" t="e">
        <f t="shared" si="340"/>
        <v>#DIV/0!</v>
      </c>
      <c r="S1946">
        <f t="shared" si="341"/>
        <v>0</v>
      </c>
      <c r="U1946">
        <f t="shared" si="342"/>
        <v>0</v>
      </c>
    </row>
    <row r="1947" spans="2:21" x14ac:dyDescent="0.25">
      <c r="B1947" s="84">
        <f t="shared" si="331"/>
        <v>0</v>
      </c>
      <c r="D1947" t="e">
        <f t="shared" si="332"/>
        <v>#N/A</v>
      </c>
      <c r="E1947" s="85"/>
      <c r="F1947"/>
      <c r="I1947" s="84" t="e">
        <f t="shared" si="333"/>
        <v>#DIV/0!</v>
      </c>
      <c r="J1947" s="84" t="str">
        <f t="shared" si="334"/>
        <v>NONE</v>
      </c>
      <c r="K1947" s="84"/>
      <c r="L1947" s="83">
        <f t="shared" si="335"/>
        <v>0</v>
      </c>
      <c r="M1947" s="82" t="str">
        <f t="shared" si="336"/>
        <v/>
      </c>
      <c r="N1947">
        <f t="shared" si="337"/>
        <v>0</v>
      </c>
      <c r="O1947">
        <f t="shared" si="338"/>
        <v>0</v>
      </c>
      <c r="Q1947" t="e">
        <f t="shared" si="339"/>
        <v>#DIV/0!</v>
      </c>
      <c r="R1947" s="80" t="e">
        <f t="shared" si="340"/>
        <v>#DIV/0!</v>
      </c>
      <c r="S1947">
        <f t="shared" si="341"/>
        <v>0</v>
      </c>
    </row>
    <row r="1948" spans="2:21" x14ac:dyDescent="0.25">
      <c r="B1948" s="84">
        <f t="shared" si="331"/>
        <v>0</v>
      </c>
      <c r="D1948" t="e">
        <f t="shared" si="332"/>
        <v>#N/A</v>
      </c>
      <c r="E1948" s="85"/>
      <c r="F1948"/>
      <c r="I1948" s="84" t="e">
        <f t="shared" si="333"/>
        <v>#DIV/0!</v>
      </c>
      <c r="J1948" s="84" t="str">
        <f t="shared" si="334"/>
        <v>NONE</v>
      </c>
      <c r="K1948" s="84"/>
      <c r="L1948" s="83">
        <f t="shared" si="335"/>
        <v>0</v>
      </c>
      <c r="M1948" s="82" t="str">
        <f t="shared" si="336"/>
        <v/>
      </c>
      <c r="N1948">
        <f t="shared" si="337"/>
        <v>0</v>
      </c>
      <c r="O1948">
        <f t="shared" si="338"/>
        <v>0</v>
      </c>
      <c r="Q1948" t="e">
        <f t="shared" si="339"/>
        <v>#DIV/0!</v>
      </c>
      <c r="R1948" s="80" t="e">
        <f t="shared" si="340"/>
        <v>#DIV/0!</v>
      </c>
      <c r="S1948">
        <f t="shared" si="341"/>
        <v>0</v>
      </c>
      <c r="U1948">
        <f>IF(J1948="CHECK",1,0)</f>
        <v>0</v>
      </c>
    </row>
    <row r="1949" spans="2:21" x14ac:dyDescent="0.25">
      <c r="B1949" s="84">
        <f t="shared" si="331"/>
        <v>0</v>
      </c>
      <c r="D1949" t="e">
        <f t="shared" si="332"/>
        <v>#N/A</v>
      </c>
      <c r="E1949" s="85"/>
      <c r="F1949"/>
      <c r="I1949" s="84" t="e">
        <f t="shared" si="333"/>
        <v>#DIV/0!</v>
      </c>
      <c r="J1949" s="84" t="str">
        <f t="shared" si="334"/>
        <v>NONE</v>
      </c>
      <c r="K1949" s="84"/>
      <c r="L1949" s="83">
        <f t="shared" si="335"/>
        <v>0</v>
      </c>
      <c r="M1949" s="82" t="str">
        <f t="shared" si="336"/>
        <v/>
      </c>
      <c r="N1949">
        <f t="shared" si="337"/>
        <v>0</v>
      </c>
      <c r="O1949">
        <f t="shared" si="338"/>
        <v>0</v>
      </c>
      <c r="Q1949" t="e">
        <f t="shared" si="339"/>
        <v>#DIV/0!</v>
      </c>
      <c r="R1949" s="80" t="e">
        <f t="shared" si="340"/>
        <v>#DIV/0!</v>
      </c>
      <c r="S1949">
        <f t="shared" si="341"/>
        <v>0</v>
      </c>
      <c r="U1949">
        <f>IF(J1949="CHECK",1,0)</f>
        <v>0</v>
      </c>
    </row>
    <row r="1950" spans="2:21" x14ac:dyDescent="0.25">
      <c r="B1950" s="84">
        <f t="shared" si="331"/>
        <v>0</v>
      </c>
      <c r="D1950" t="e">
        <f t="shared" si="332"/>
        <v>#N/A</v>
      </c>
      <c r="E1950" s="85"/>
      <c r="F1950"/>
      <c r="I1950" s="84" t="e">
        <f t="shared" si="333"/>
        <v>#DIV/0!</v>
      </c>
      <c r="J1950" s="84" t="str">
        <f t="shared" si="334"/>
        <v>NONE</v>
      </c>
      <c r="K1950" s="84"/>
      <c r="L1950" s="83">
        <f t="shared" si="335"/>
        <v>0</v>
      </c>
      <c r="M1950" s="82" t="str">
        <f t="shared" si="336"/>
        <v/>
      </c>
      <c r="N1950">
        <f t="shared" si="337"/>
        <v>0</v>
      </c>
      <c r="O1950">
        <f t="shared" si="338"/>
        <v>0</v>
      </c>
      <c r="Q1950" t="e">
        <f t="shared" si="339"/>
        <v>#DIV/0!</v>
      </c>
      <c r="R1950" s="80" t="e">
        <f t="shared" si="340"/>
        <v>#DIV/0!</v>
      </c>
      <c r="S1950">
        <f t="shared" si="341"/>
        <v>0</v>
      </c>
    </row>
    <row r="1951" spans="2:21" x14ac:dyDescent="0.25">
      <c r="B1951" s="84">
        <f t="shared" si="331"/>
        <v>0</v>
      </c>
      <c r="D1951" t="e">
        <f t="shared" si="332"/>
        <v>#N/A</v>
      </c>
      <c r="E1951" s="85"/>
      <c r="F1951"/>
      <c r="I1951" s="84" t="e">
        <f t="shared" si="333"/>
        <v>#DIV/0!</v>
      </c>
      <c r="J1951" s="84" t="str">
        <f t="shared" si="334"/>
        <v>NONE</v>
      </c>
      <c r="K1951" s="84"/>
      <c r="L1951" s="83">
        <f t="shared" si="335"/>
        <v>0</v>
      </c>
      <c r="M1951" s="82" t="str">
        <f t="shared" si="336"/>
        <v/>
      </c>
      <c r="N1951">
        <f t="shared" si="337"/>
        <v>0</v>
      </c>
      <c r="O1951">
        <f t="shared" si="338"/>
        <v>0</v>
      </c>
      <c r="Q1951" t="e">
        <f t="shared" si="339"/>
        <v>#DIV/0!</v>
      </c>
      <c r="R1951" s="80" t="e">
        <f t="shared" si="340"/>
        <v>#DIV/0!</v>
      </c>
      <c r="S1951">
        <f t="shared" si="341"/>
        <v>0</v>
      </c>
    </row>
    <row r="1952" spans="2:21" x14ac:dyDescent="0.25">
      <c r="B1952" s="84">
        <f t="shared" si="331"/>
        <v>0</v>
      </c>
      <c r="D1952" t="e">
        <f t="shared" si="332"/>
        <v>#N/A</v>
      </c>
      <c r="E1952" s="85"/>
      <c r="F1952"/>
      <c r="I1952" s="84" t="e">
        <f t="shared" si="333"/>
        <v>#DIV/0!</v>
      </c>
      <c r="J1952" s="84" t="str">
        <f t="shared" si="334"/>
        <v>NONE</v>
      </c>
      <c r="K1952" s="84"/>
      <c r="L1952" s="83">
        <f t="shared" si="335"/>
        <v>0</v>
      </c>
      <c r="M1952" s="82" t="str">
        <f t="shared" si="336"/>
        <v/>
      </c>
      <c r="N1952">
        <f t="shared" si="337"/>
        <v>0</v>
      </c>
      <c r="O1952">
        <f t="shared" si="338"/>
        <v>0</v>
      </c>
      <c r="Q1952" t="e">
        <f t="shared" si="339"/>
        <v>#DIV/0!</v>
      </c>
      <c r="R1952" s="80" t="e">
        <f t="shared" si="340"/>
        <v>#DIV/0!</v>
      </c>
      <c r="S1952">
        <f t="shared" si="341"/>
        <v>0</v>
      </c>
    </row>
    <row r="1953" spans="2:21" x14ac:dyDescent="0.25">
      <c r="B1953" s="84">
        <f t="shared" si="331"/>
        <v>0</v>
      </c>
      <c r="D1953" t="e">
        <f t="shared" si="332"/>
        <v>#N/A</v>
      </c>
      <c r="E1953" s="85"/>
      <c r="F1953"/>
      <c r="I1953" s="84" t="e">
        <f t="shared" si="333"/>
        <v>#DIV/0!</v>
      </c>
      <c r="J1953" s="84" t="str">
        <f t="shared" si="334"/>
        <v>NONE</v>
      </c>
      <c r="K1953" s="84"/>
      <c r="L1953" s="83">
        <f t="shared" si="335"/>
        <v>0</v>
      </c>
      <c r="M1953" s="82" t="str">
        <f t="shared" si="336"/>
        <v/>
      </c>
      <c r="N1953">
        <f t="shared" si="337"/>
        <v>0</v>
      </c>
      <c r="O1953">
        <f t="shared" si="338"/>
        <v>0</v>
      </c>
      <c r="Q1953" t="e">
        <f t="shared" si="339"/>
        <v>#DIV/0!</v>
      </c>
      <c r="R1953" s="80" t="e">
        <f t="shared" si="340"/>
        <v>#DIV/0!</v>
      </c>
      <c r="S1953">
        <f t="shared" si="341"/>
        <v>0</v>
      </c>
    </row>
    <row r="1954" spans="2:21" x14ac:dyDescent="0.25">
      <c r="B1954" s="84">
        <f t="shared" si="331"/>
        <v>0</v>
      </c>
      <c r="D1954" t="e">
        <f t="shared" si="332"/>
        <v>#N/A</v>
      </c>
      <c r="E1954" s="85"/>
      <c r="F1954"/>
      <c r="I1954" s="84" t="e">
        <f t="shared" si="333"/>
        <v>#DIV/0!</v>
      </c>
      <c r="J1954" s="84" t="str">
        <f t="shared" si="334"/>
        <v>NONE</v>
      </c>
      <c r="K1954" s="84"/>
      <c r="L1954" s="83">
        <f t="shared" si="335"/>
        <v>0</v>
      </c>
      <c r="M1954" s="82" t="str">
        <f t="shared" si="336"/>
        <v/>
      </c>
      <c r="N1954">
        <f t="shared" si="337"/>
        <v>0</v>
      </c>
      <c r="O1954">
        <f t="shared" si="338"/>
        <v>0</v>
      </c>
      <c r="Q1954" t="e">
        <f t="shared" si="339"/>
        <v>#DIV/0!</v>
      </c>
      <c r="R1954" s="80" t="e">
        <f t="shared" si="340"/>
        <v>#DIV/0!</v>
      </c>
      <c r="S1954">
        <f t="shared" si="341"/>
        <v>0</v>
      </c>
      <c r="U1954">
        <f>IF(J1954="CHECK",1,0)</f>
        <v>0</v>
      </c>
    </row>
    <row r="1955" spans="2:21" x14ac:dyDescent="0.25">
      <c r="B1955" s="84">
        <f t="shared" si="331"/>
        <v>0</v>
      </c>
      <c r="D1955" t="e">
        <f t="shared" si="332"/>
        <v>#N/A</v>
      </c>
      <c r="E1955" s="85"/>
      <c r="F1955"/>
      <c r="I1955" s="84" t="e">
        <f t="shared" si="333"/>
        <v>#DIV/0!</v>
      </c>
      <c r="J1955" s="84" t="str">
        <f t="shared" si="334"/>
        <v>NONE</v>
      </c>
      <c r="K1955" s="84"/>
      <c r="L1955" s="83">
        <f t="shared" si="335"/>
        <v>0</v>
      </c>
      <c r="M1955" s="82" t="str">
        <f t="shared" si="336"/>
        <v/>
      </c>
      <c r="N1955">
        <f t="shared" si="337"/>
        <v>0</v>
      </c>
      <c r="O1955">
        <f t="shared" si="338"/>
        <v>0</v>
      </c>
      <c r="Q1955" t="e">
        <f t="shared" si="339"/>
        <v>#DIV/0!</v>
      </c>
      <c r="R1955" s="80" t="e">
        <f t="shared" si="340"/>
        <v>#DIV/0!</v>
      </c>
      <c r="S1955">
        <f t="shared" si="341"/>
        <v>0</v>
      </c>
    </row>
    <row r="1956" spans="2:21" x14ac:dyDescent="0.25">
      <c r="B1956" s="84">
        <f t="shared" si="331"/>
        <v>0</v>
      </c>
      <c r="D1956" t="e">
        <f t="shared" si="332"/>
        <v>#N/A</v>
      </c>
      <c r="E1956" s="85"/>
      <c r="F1956"/>
      <c r="I1956" s="84" t="e">
        <f t="shared" si="333"/>
        <v>#DIV/0!</v>
      </c>
      <c r="J1956" s="84" t="str">
        <f t="shared" si="334"/>
        <v>NONE</v>
      </c>
      <c r="K1956" s="84"/>
      <c r="L1956" s="83">
        <f t="shared" si="335"/>
        <v>0</v>
      </c>
      <c r="M1956" s="82" t="str">
        <f t="shared" si="336"/>
        <v/>
      </c>
      <c r="N1956">
        <f t="shared" si="337"/>
        <v>0</v>
      </c>
      <c r="O1956">
        <f t="shared" si="338"/>
        <v>0</v>
      </c>
      <c r="Q1956" t="e">
        <f t="shared" si="339"/>
        <v>#DIV/0!</v>
      </c>
      <c r="R1956" s="80" t="e">
        <f t="shared" si="340"/>
        <v>#DIV/0!</v>
      </c>
      <c r="S1956">
        <f t="shared" si="341"/>
        <v>0</v>
      </c>
      <c r="U1956">
        <f>IF(J1956="CHECK",1,0)</f>
        <v>0</v>
      </c>
    </row>
    <row r="1957" spans="2:21" x14ac:dyDescent="0.25">
      <c r="B1957" s="84">
        <f t="shared" si="331"/>
        <v>0</v>
      </c>
      <c r="D1957" t="e">
        <f t="shared" si="332"/>
        <v>#N/A</v>
      </c>
      <c r="E1957" s="85"/>
      <c r="F1957"/>
      <c r="I1957" s="84" t="e">
        <f t="shared" si="333"/>
        <v>#DIV/0!</v>
      </c>
      <c r="J1957" s="84" t="str">
        <f t="shared" si="334"/>
        <v>NONE</v>
      </c>
      <c r="K1957" s="84"/>
      <c r="L1957" s="83">
        <f t="shared" si="335"/>
        <v>0</v>
      </c>
      <c r="M1957" s="82" t="str">
        <f t="shared" si="336"/>
        <v/>
      </c>
      <c r="N1957">
        <f t="shared" si="337"/>
        <v>0</v>
      </c>
      <c r="O1957">
        <f t="shared" si="338"/>
        <v>0</v>
      </c>
      <c r="Q1957" t="e">
        <f t="shared" si="339"/>
        <v>#DIV/0!</v>
      </c>
      <c r="R1957" s="80" t="e">
        <f t="shared" si="340"/>
        <v>#DIV/0!</v>
      </c>
      <c r="S1957">
        <f t="shared" si="341"/>
        <v>0</v>
      </c>
    </row>
    <row r="1958" spans="2:21" x14ac:dyDescent="0.25">
      <c r="B1958" s="84">
        <f t="shared" si="331"/>
        <v>0</v>
      </c>
      <c r="D1958" t="e">
        <f t="shared" si="332"/>
        <v>#N/A</v>
      </c>
      <c r="E1958" s="85"/>
      <c r="F1958"/>
      <c r="I1958" s="84" t="e">
        <f t="shared" si="333"/>
        <v>#DIV/0!</v>
      </c>
      <c r="J1958" s="84" t="str">
        <f t="shared" si="334"/>
        <v>NONE</v>
      </c>
      <c r="K1958" s="84"/>
      <c r="L1958" s="83">
        <f t="shared" si="335"/>
        <v>0</v>
      </c>
      <c r="M1958" s="82" t="str">
        <f t="shared" si="336"/>
        <v/>
      </c>
      <c r="N1958">
        <f t="shared" si="337"/>
        <v>0</v>
      </c>
      <c r="O1958">
        <f t="shared" si="338"/>
        <v>0</v>
      </c>
      <c r="Q1958" t="e">
        <f t="shared" si="339"/>
        <v>#DIV/0!</v>
      </c>
      <c r="R1958" s="80" t="e">
        <f t="shared" si="340"/>
        <v>#DIV/0!</v>
      </c>
      <c r="S1958">
        <f t="shared" si="341"/>
        <v>0</v>
      </c>
    </row>
    <row r="1959" spans="2:21" x14ac:dyDescent="0.25">
      <c r="B1959" s="84">
        <f t="shared" si="331"/>
        <v>0</v>
      </c>
      <c r="D1959" t="e">
        <f t="shared" si="332"/>
        <v>#N/A</v>
      </c>
      <c r="E1959" s="85"/>
      <c r="F1959"/>
      <c r="I1959" s="84" t="e">
        <f t="shared" si="333"/>
        <v>#DIV/0!</v>
      </c>
      <c r="J1959" s="84" t="str">
        <f t="shared" si="334"/>
        <v>NONE</v>
      </c>
      <c r="K1959" s="84"/>
      <c r="L1959" s="83">
        <f t="shared" si="335"/>
        <v>0</v>
      </c>
      <c r="M1959" s="82" t="str">
        <f t="shared" si="336"/>
        <v/>
      </c>
      <c r="N1959">
        <f t="shared" si="337"/>
        <v>0</v>
      </c>
      <c r="O1959">
        <f t="shared" si="338"/>
        <v>0</v>
      </c>
      <c r="Q1959" t="e">
        <f t="shared" si="339"/>
        <v>#DIV/0!</v>
      </c>
      <c r="R1959" s="80" t="e">
        <f t="shared" si="340"/>
        <v>#DIV/0!</v>
      </c>
      <c r="S1959">
        <f t="shared" si="341"/>
        <v>0</v>
      </c>
    </row>
    <row r="1960" spans="2:21" x14ac:dyDescent="0.25">
      <c r="B1960" s="84">
        <f t="shared" si="331"/>
        <v>0</v>
      </c>
      <c r="D1960" t="e">
        <f t="shared" si="332"/>
        <v>#N/A</v>
      </c>
      <c r="E1960" s="85"/>
      <c r="F1960"/>
      <c r="I1960" s="84" t="e">
        <f t="shared" si="333"/>
        <v>#DIV/0!</v>
      </c>
      <c r="J1960" s="84" t="str">
        <f t="shared" si="334"/>
        <v>NONE</v>
      </c>
      <c r="K1960" s="84"/>
      <c r="L1960" s="83">
        <f t="shared" si="335"/>
        <v>0</v>
      </c>
      <c r="M1960" s="82" t="str">
        <f t="shared" si="336"/>
        <v/>
      </c>
      <c r="N1960">
        <f t="shared" si="337"/>
        <v>0</v>
      </c>
      <c r="O1960">
        <f t="shared" si="338"/>
        <v>0</v>
      </c>
      <c r="Q1960" t="e">
        <f t="shared" si="339"/>
        <v>#DIV/0!</v>
      </c>
      <c r="R1960" s="80" t="e">
        <f t="shared" si="340"/>
        <v>#DIV/0!</v>
      </c>
      <c r="S1960">
        <f t="shared" si="341"/>
        <v>0</v>
      </c>
    </row>
    <row r="1961" spans="2:21" x14ac:dyDescent="0.25">
      <c r="B1961" s="84">
        <f t="shared" si="331"/>
        <v>0</v>
      </c>
      <c r="D1961" t="e">
        <f t="shared" si="332"/>
        <v>#N/A</v>
      </c>
      <c r="E1961" s="85"/>
      <c r="F1961"/>
      <c r="I1961" s="84" t="e">
        <f t="shared" si="333"/>
        <v>#DIV/0!</v>
      </c>
      <c r="J1961" s="84" t="str">
        <f t="shared" si="334"/>
        <v>NONE</v>
      </c>
      <c r="K1961" s="84"/>
      <c r="L1961" s="83">
        <f t="shared" si="335"/>
        <v>0</v>
      </c>
      <c r="M1961" s="82" t="str">
        <f t="shared" si="336"/>
        <v/>
      </c>
      <c r="N1961">
        <f t="shared" si="337"/>
        <v>0</v>
      </c>
      <c r="O1961">
        <f t="shared" si="338"/>
        <v>0</v>
      </c>
      <c r="Q1961" t="e">
        <f t="shared" si="339"/>
        <v>#DIV/0!</v>
      </c>
      <c r="R1961" s="80" t="e">
        <f t="shared" si="340"/>
        <v>#DIV/0!</v>
      </c>
      <c r="S1961">
        <f t="shared" si="341"/>
        <v>0</v>
      </c>
    </row>
    <row r="1962" spans="2:21" x14ac:dyDescent="0.25">
      <c r="B1962" s="84">
        <f t="shared" si="331"/>
        <v>0</v>
      </c>
      <c r="D1962" t="e">
        <f t="shared" si="332"/>
        <v>#N/A</v>
      </c>
      <c r="E1962" s="85"/>
      <c r="F1962"/>
      <c r="I1962" s="84" t="e">
        <f t="shared" si="333"/>
        <v>#DIV/0!</v>
      </c>
      <c r="J1962" s="84" t="str">
        <f t="shared" si="334"/>
        <v>NONE</v>
      </c>
      <c r="K1962" s="84"/>
      <c r="L1962" s="83">
        <f t="shared" si="335"/>
        <v>0</v>
      </c>
      <c r="M1962" s="82" t="str">
        <f t="shared" si="336"/>
        <v/>
      </c>
      <c r="N1962">
        <f t="shared" si="337"/>
        <v>0</v>
      </c>
      <c r="O1962">
        <f t="shared" si="338"/>
        <v>0</v>
      </c>
      <c r="Q1962" t="e">
        <f t="shared" si="339"/>
        <v>#DIV/0!</v>
      </c>
      <c r="R1962" s="80" t="e">
        <f t="shared" si="340"/>
        <v>#DIV/0!</v>
      </c>
      <c r="S1962">
        <f t="shared" si="341"/>
        <v>0</v>
      </c>
    </row>
    <row r="1963" spans="2:21" x14ac:dyDescent="0.25">
      <c r="B1963" s="84">
        <f t="shared" si="331"/>
        <v>0</v>
      </c>
      <c r="D1963" t="e">
        <f t="shared" si="332"/>
        <v>#N/A</v>
      </c>
      <c r="E1963" s="85"/>
      <c r="F1963"/>
      <c r="I1963" s="84" t="e">
        <f t="shared" si="333"/>
        <v>#DIV/0!</v>
      </c>
      <c r="J1963" s="84" t="str">
        <f t="shared" si="334"/>
        <v>NONE</v>
      </c>
      <c r="K1963" s="84"/>
      <c r="L1963" s="83">
        <f t="shared" si="335"/>
        <v>0</v>
      </c>
      <c r="M1963" s="82" t="str">
        <f t="shared" si="336"/>
        <v/>
      </c>
      <c r="N1963">
        <f t="shared" si="337"/>
        <v>0</v>
      </c>
      <c r="O1963">
        <f t="shared" si="338"/>
        <v>0</v>
      </c>
      <c r="Q1963" t="e">
        <f t="shared" si="339"/>
        <v>#DIV/0!</v>
      </c>
      <c r="R1963" s="80" t="e">
        <f t="shared" si="340"/>
        <v>#DIV/0!</v>
      </c>
      <c r="S1963">
        <f t="shared" si="341"/>
        <v>0</v>
      </c>
    </row>
    <row r="1964" spans="2:21" x14ac:dyDescent="0.25">
      <c r="B1964" s="84">
        <f t="shared" si="331"/>
        <v>0</v>
      </c>
      <c r="D1964" t="e">
        <f t="shared" si="332"/>
        <v>#N/A</v>
      </c>
      <c r="E1964" s="85"/>
      <c r="F1964"/>
      <c r="I1964" s="84" t="e">
        <f t="shared" si="333"/>
        <v>#DIV/0!</v>
      </c>
      <c r="J1964" s="84" t="str">
        <f t="shared" si="334"/>
        <v>NONE</v>
      </c>
      <c r="K1964" s="84"/>
      <c r="L1964" s="83">
        <f t="shared" si="335"/>
        <v>0</v>
      </c>
      <c r="M1964" s="82" t="str">
        <f t="shared" si="336"/>
        <v/>
      </c>
      <c r="N1964">
        <f t="shared" si="337"/>
        <v>0</v>
      </c>
      <c r="O1964">
        <f t="shared" si="338"/>
        <v>0</v>
      </c>
      <c r="Q1964" t="e">
        <f t="shared" si="339"/>
        <v>#DIV/0!</v>
      </c>
      <c r="R1964" s="80" t="e">
        <f t="shared" si="340"/>
        <v>#DIV/0!</v>
      </c>
      <c r="S1964">
        <f t="shared" si="341"/>
        <v>0</v>
      </c>
    </row>
    <row r="1965" spans="2:21" x14ac:dyDescent="0.25">
      <c r="B1965" s="84">
        <f t="shared" si="331"/>
        <v>0</v>
      </c>
      <c r="D1965" t="e">
        <f t="shared" si="332"/>
        <v>#N/A</v>
      </c>
      <c r="E1965" s="85"/>
      <c r="F1965"/>
      <c r="I1965" s="84" t="e">
        <f t="shared" si="333"/>
        <v>#DIV/0!</v>
      </c>
      <c r="J1965" s="84" t="str">
        <f t="shared" si="334"/>
        <v>NONE</v>
      </c>
      <c r="K1965" s="84"/>
      <c r="L1965" s="83">
        <f t="shared" si="335"/>
        <v>0</v>
      </c>
      <c r="M1965" s="82" t="str">
        <f t="shared" si="336"/>
        <v/>
      </c>
      <c r="N1965">
        <f t="shared" si="337"/>
        <v>0</v>
      </c>
      <c r="O1965">
        <f t="shared" si="338"/>
        <v>0</v>
      </c>
      <c r="Q1965" t="e">
        <f t="shared" si="339"/>
        <v>#DIV/0!</v>
      </c>
      <c r="R1965" s="80" t="e">
        <f t="shared" si="340"/>
        <v>#DIV/0!</v>
      </c>
      <c r="S1965">
        <f t="shared" si="341"/>
        <v>0</v>
      </c>
      <c r="U1965">
        <f>IF(J1965="CHECK",1,0)</f>
        <v>0</v>
      </c>
    </row>
    <row r="1966" spans="2:21" x14ac:dyDescent="0.25">
      <c r="B1966" s="84">
        <f t="shared" si="331"/>
        <v>0</v>
      </c>
      <c r="D1966" t="e">
        <f t="shared" si="332"/>
        <v>#N/A</v>
      </c>
      <c r="E1966" s="85"/>
      <c r="F1966"/>
      <c r="I1966" s="84" t="e">
        <f t="shared" si="333"/>
        <v>#DIV/0!</v>
      </c>
      <c r="J1966" s="84" t="str">
        <f t="shared" si="334"/>
        <v>NONE</v>
      </c>
      <c r="K1966" s="84"/>
      <c r="L1966" s="83">
        <f t="shared" si="335"/>
        <v>0</v>
      </c>
      <c r="M1966" s="82" t="str">
        <f t="shared" si="336"/>
        <v/>
      </c>
      <c r="N1966">
        <f t="shared" si="337"/>
        <v>0</v>
      </c>
      <c r="O1966">
        <f t="shared" si="338"/>
        <v>0</v>
      </c>
      <c r="Q1966" t="e">
        <f t="shared" si="339"/>
        <v>#DIV/0!</v>
      </c>
      <c r="R1966" s="80" t="e">
        <f t="shared" si="340"/>
        <v>#DIV/0!</v>
      </c>
      <c r="S1966">
        <f t="shared" si="341"/>
        <v>0</v>
      </c>
    </row>
    <row r="1967" spans="2:21" x14ac:dyDescent="0.25">
      <c r="B1967" s="84">
        <f t="shared" si="331"/>
        <v>0</v>
      </c>
      <c r="D1967" t="e">
        <f t="shared" si="332"/>
        <v>#N/A</v>
      </c>
      <c r="E1967" s="85"/>
      <c r="F1967"/>
      <c r="I1967" s="84" t="e">
        <f t="shared" si="333"/>
        <v>#DIV/0!</v>
      </c>
      <c r="J1967" s="84" t="str">
        <f t="shared" si="334"/>
        <v>NONE</v>
      </c>
      <c r="K1967" s="84"/>
      <c r="L1967" s="83">
        <f t="shared" si="335"/>
        <v>0</v>
      </c>
      <c r="M1967" s="82" t="str">
        <f t="shared" si="336"/>
        <v/>
      </c>
      <c r="N1967">
        <f t="shared" si="337"/>
        <v>0</v>
      </c>
      <c r="O1967">
        <f t="shared" si="338"/>
        <v>0</v>
      </c>
      <c r="Q1967" t="e">
        <f t="shared" si="339"/>
        <v>#DIV/0!</v>
      </c>
      <c r="R1967" s="80" t="e">
        <f t="shared" si="340"/>
        <v>#DIV/0!</v>
      </c>
      <c r="S1967">
        <f t="shared" si="341"/>
        <v>0</v>
      </c>
    </row>
    <row r="1968" spans="2:21" x14ac:dyDescent="0.25">
      <c r="B1968" s="84">
        <f t="shared" si="331"/>
        <v>0</v>
      </c>
      <c r="D1968" t="e">
        <f t="shared" si="332"/>
        <v>#N/A</v>
      </c>
      <c r="E1968" s="85"/>
      <c r="F1968"/>
      <c r="I1968" s="84" t="e">
        <f t="shared" si="333"/>
        <v>#DIV/0!</v>
      </c>
      <c r="J1968" s="84" t="str">
        <f t="shared" si="334"/>
        <v>NONE</v>
      </c>
      <c r="K1968" s="84"/>
      <c r="L1968" s="83">
        <f t="shared" si="335"/>
        <v>0</v>
      </c>
      <c r="M1968" s="82" t="str">
        <f t="shared" si="336"/>
        <v/>
      </c>
      <c r="N1968">
        <f t="shared" si="337"/>
        <v>0</v>
      </c>
      <c r="O1968">
        <f t="shared" si="338"/>
        <v>0</v>
      </c>
      <c r="Q1968" t="e">
        <f t="shared" si="339"/>
        <v>#DIV/0!</v>
      </c>
      <c r="R1968" s="80" t="e">
        <f t="shared" si="340"/>
        <v>#DIV/0!</v>
      </c>
      <c r="S1968">
        <f t="shared" si="341"/>
        <v>0</v>
      </c>
    </row>
    <row r="1969" spans="2:21" x14ac:dyDescent="0.25">
      <c r="B1969" s="84">
        <f t="shared" si="331"/>
        <v>0</v>
      </c>
      <c r="D1969" t="e">
        <f t="shared" si="332"/>
        <v>#N/A</v>
      </c>
      <c r="E1969" s="85"/>
      <c r="F1969"/>
      <c r="I1969" s="84" t="e">
        <f t="shared" si="333"/>
        <v>#DIV/0!</v>
      </c>
      <c r="J1969" s="84" t="str">
        <f t="shared" si="334"/>
        <v>NONE</v>
      </c>
      <c r="K1969" s="84"/>
      <c r="L1969" s="83">
        <f t="shared" si="335"/>
        <v>0</v>
      </c>
      <c r="M1969" s="82" t="str">
        <f t="shared" si="336"/>
        <v/>
      </c>
      <c r="N1969">
        <f t="shared" si="337"/>
        <v>0</v>
      </c>
      <c r="O1969">
        <f t="shared" si="338"/>
        <v>0</v>
      </c>
      <c r="Q1969" t="e">
        <f t="shared" si="339"/>
        <v>#DIV/0!</v>
      </c>
      <c r="R1969" s="80" t="e">
        <f t="shared" si="340"/>
        <v>#DIV/0!</v>
      </c>
      <c r="S1969">
        <f t="shared" si="341"/>
        <v>0</v>
      </c>
    </row>
    <row r="1970" spans="2:21" x14ac:dyDescent="0.25">
      <c r="B1970" s="84">
        <f t="shared" si="331"/>
        <v>0</v>
      </c>
      <c r="D1970" t="e">
        <f t="shared" si="332"/>
        <v>#N/A</v>
      </c>
      <c r="E1970" s="85"/>
      <c r="F1970"/>
      <c r="I1970" s="84" t="e">
        <f t="shared" si="333"/>
        <v>#DIV/0!</v>
      </c>
      <c r="J1970" s="84" t="str">
        <f t="shared" si="334"/>
        <v>NONE</v>
      </c>
      <c r="K1970" s="84"/>
      <c r="L1970" s="83">
        <f t="shared" si="335"/>
        <v>0</v>
      </c>
      <c r="M1970" s="82" t="str">
        <f t="shared" si="336"/>
        <v/>
      </c>
      <c r="N1970">
        <f t="shared" si="337"/>
        <v>0</v>
      </c>
      <c r="O1970">
        <f t="shared" si="338"/>
        <v>0</v>
      </c>
      <c r="Q1970" t="e">
        <f t="shared" si="339"/>
        <v>#DIV/0!</v>
      </c>
      <c r="R1970" s="80" t="e">
        <f t="shared" si="340"/>
        <v>#DIV/0!</v>
      </c>
      <c r="S1970">
        <f t="shared" si="341"/>
        <v>0</v>
      </c>
    </row>
    <row r="1971" spans="2:21" x14ac:dyDescent="0.25">
      <c r="B1971" s="84">
        <f t="shared" si="331"/>
        <v>0</v>
      </c>
      <c r="D1971" t="e">
        <f t="shared" si="332"/>
        <v>#N/A</v>
      </c>
      <c r="E1971" s="85"/>
      <c r="F1971"/>
      <c r="I1971" s="84" t="e">
        <f t="shared" si="333"/>
        <v>#DIV/0!</v>
      </c>
      <c r="J1971" s="84" t="str">
        <f t="shared" si="334"/>
        <v>NONE</v>
      </c>
      <c r="K1971" s="84"/>
      <c r="L1971" s="83">
        <f t="shared" si="335"/>
        <v>0</v>
      </c>
      <c r="M1971" s="82" t="str">
        <f t="shared" si="336"/>
        <v/>
      </c>
      <c r="N1971">
        <f t="shared" si="337"/>
        <v>0</v>
      </c>
      <c r="O1971">
        <f t="shared" si="338"/>
        <v>0</v>
      </c>
      <c r="Q1971" t="e">
        <f t="shared" si="339"/>
        <v>#DIV/0!</v>
      </c>
      <c r="R1971" s="80" t="e">
        <f t="shared" si="340"/>
        <v>#DIV/0!</v>
      </c>
      <c r="S1971">
        <f t="shared" si="341"/>
        <v>0</v>
      </c>
    </row>
    <row r="1972" spans="2:21" x14ac:dyDescent="0.25">
      <c r="B1972" s="84">
        <f t="shared" si="331"/>
        <v>0</v>
      </c>
      <c r="D1972" t="e">
        <f t="shared" si="332"/>
        <v>#N/A</v>
      </c>
      <c r="E1972" s="85"/>
      <c r="F1972"/>
      <c r="I1972" s="84" t="e">
        <f t="shared" si="333"/>
        <v>#DIV/0!</v>
      </c>
      <c r="J1972" s="84" t="str">
        <f t="shared" si="334"/>
        <v>NONE</v>
      </c>
      <c r="K1972" s="84"/>
      <c r="L1972" s="83">
        <f t="shared" si="335"/>
        <v>0</v>
      </c>
      <c r="M1972" s="82" t="str">
        <f t="shared" si="336"/>
        <v/>
      </c>
      <c r="N1972">
        <f t="shared" si="337"/>
        <v>0</v>
      </c>
      <c r="O1972">
        <f t="shared" si="338"/>
        <v>0</v>
      </c>
      <c r="Q1972" t="e">
        <f t="shared" si="339"/>
        <v>#DIV/0!</v>
      </c>
      <c r="R1972" s="80" t="e">
        <f t="shared" si="340"/>
        <v>#DIV/0!</v>
      </c>
      <c r="S1972">
        <f t="shared" si="341"/>
        <v>0</v>
      </c>
    </row>
    <row r="1973" spans="2:21" x14ac:dyDescent="0.25">
      <c r="B1973" s="84">
        <f t="shared" si="331"/>
        <v>0</v>
      </c>
      <c r="D1973" t="e">
        <f t="shared" si="332"/>
        <v>#N/A</v>
      </c>
      <c r="E1973" s="85"/>
      <c r="F1973"/>
      <c r="I1973" s="84" t="e">
        <f t="shared" si="333"/>
        <v>#DIV/0!</v>
      </c>
      <c r="J1973" s="84" t="str">
        <f t="shared" si="334"/>
        <v>NONE</v>
      </c>
      <c r="K1973" s="84"/>
      <c r="L1973" s="83">
        <f t="shared" si="335"/>
        <v>0</v>
      </c>
      <c r="M1973" s="82" t="str">
        <f t="shared" si="336"/>
        <v/>
      </c>
      <c r="N1973">
        <f t="shared" si="337"/>
        <v>0</v>
      </c>
      <c r="O1973">
        <f t="shared" si="338"/>
        <v>0</v>
      </c>
      <c r="Q1973" t="e">
        <f t="shared" si="339"/>
        <v>#DIV/0!</v>
      </c>
      <c r="R1973" s="80" t="e">
        <f t="shared" si="340"/>
        <v>#DIV/0!</v>
      </c>
      <c r="S1973">
        <f t="shared" si="341"/>
        <v>0</v>
      </c>
    </row>
    <row r="1974" spans="2:21" x14ac:dyDescent="0.25">
      <c r="B1974" s="84">
        <f t="shared" si="331"/>
        <v>0</v>
      </c>
      <c r="D1974" t="e">
        <f t="shared" si="332"/>
        <v>#N/A</v>
      </c>
      <c r="E1974" s="85"/>
      <c r="F1974"/>
      <c r="I1974" s="84" t="e">
        <f t="shared" si="333"/>
        <v>#DIV/0!</v>
      </c>
      <c r="J1974" s="84" t="str">
        <f t="shared" si="334"/>
        <v>NONE</v>
      </c>
      <c r="K1974" s="84"/>
      <c r="L1974" s="83">
        <f t="shared" si="335"/>
        <v>0</v>
      </c>
      <c r="M1974" s="82" t="str">
        <f t="shared" si="336"/>
        <v/>
      </c>
      <c r="N1974">
        <f t="shared" si="337"/>
        <v>0</v>
      </c>
      <c r="O1974">
        <f t="shared" si="338"/>
        <v>0</v>
      </c>
      <c r="Q1974" t="e">
        <f t="shared" si="339"/>
        <v>#DIV/0!</v>
      </c>
      <c r="R1974" s="80" t="e">
        <f t="shared" si="340"/>
        <v>#DIV/0!</v>
      </c>
      <c r="S1974">
        <f t="shared" si="341"/>
        <v>0</v>
      </c>
    </row>
    <row r="1975" spans="2:21" x14ac:dyDescent="0.25">
      <c r="B1975" s="84">
        <f t="shared" si="331"/>
        <v>0</v>
      </c>
      <c r="D1975" t="e">
        <f t="shared" si="332"/>
        <v>#N/A</v>
      </c>
      <c r="E1975" s="85"/>
      <c r="F1975"/>
      <c r="I1975" s="84" t="e">
        <f t="shared" si="333"/>
        <v>#DIV/0!</v>
      </c>
      <c r="J1975" s="84" t="str">
        <f t="shared" si="334"/>
        <v>NONE</v>
      </c>
      <c r="K1975" s="84"/>
      <c r="L1975" s="83">
        <f t="shared" si="335"/>
        <v>0</v>
      </c>
      <c r="M1975" s="82" t="str">
        <f t="shared" si="336"/>
        <v/>
      </c>
      <c r="N1975">
        <f t="shared" si="337"/>
        <v>0</v>
      </c>
      <c r="O1975">
        <f t="shared" si="338"/>
        <v>0</v>
      </c>
      <c r="Q1975" t="e">
        <f t="shared" si="339"/>
        <v>#DIV/0!</v>
      </c>
      <c r="R1975" s="80" t="e">
        <f t="shared" si="340"/>
        <v>#DIV/0!</v>
      </c>
      <c r="S1975">
        <f t="shared" si="341"/>
        <v>0</v>
      </c>
    </row>
    <row r="1976" spans="2:21" x14ac:dyDescent="0.25">
      <c r="B1976" s="84">
        <f t="shared" si="331"/>
        <v>0</v>
      </c>
      <c r="D1976" t="e">
        <f t="shared" si="332"/>
        <v>#N/A</v>
      </c>
      <c r="E1976" s="85"/>
      <c r="F1976"/>
      <c r="I1976" s="84" t="e">
        <f t="shared" si="333"/>
        <v>#DIV/0!</v>
      </c>
      <c r="J1976" s="84" t="str">
        <f t="shared" si="334"/>
        <v>NONE</v>
      </c>
      <c r="K1976" s="84"/>
      <c r="L1976" s="83">
        <f t="shared" si="335"/>
        <v>0</v>
      </c>
      <c r="M1976" s="82" t="str">
        <f t="shared" si="336"/>
        <v/>
      </c>
      <c r="N1976">
        <f t="shared" si="337"/>
        <v>0</v>
      </c>
      <c r="O1976">
        <f t="shared" si="338"/>
        <v>0</v>
      </c>
      <c r="Q1976" t="e">
        <f t="shared" si="339"/>
        <v>#DIV/0!</v>
      </c>
      <c r="R1976" s="80" t="e">
        <f t="shared" si="340"/>
        <v>#DIV/0!</v>
      </c>
      <c r="S1976">
        <f t="shared" si="341"/>
        <v>0</v>
      </c>
      <c r="U1976">
        <f>IF(J1976="CHECK",1,0)</f>
        <v>0</v>
      </c>
    </row>
    <row r="1977" spans="2:21" x14ac:dyDescent="0.25">
      <c r="B1977" s="84">
        <f t="shared" si="331"/>
        <v>0</v>
      </c>
      <c r="D1977" t="e">
        <f t="shared" si="332"/>
        <v>#N/A</v>
      </c>
      <c r="E1977" s="85"/>
      <c r="F1977"/>
      <c r="I1977" s="84" t="e">
        <f t="shared" si="333"/>
        <v>#DIV/0!</v>
      </c>
      <c r="J1977" s="84" t="str">
        <f t="shared" si="334"/>
        <v>NONE</v>
      </c>
      <c r="K1977" s="84"/>
      <c r="L1977" s="83">
        <f t="shared" si="335"/>
        <v>0</v>
      </c>
      <c r="M1977" s="82" t="str">
        <f t="shared" si="336"/>
        <v/>
      </c>
      <c r="N1977">
        <f t="shared" si="337"/>
        <v>0</v>
      </c>
      <c r="O1977">
        <f t="shared" si="338"/>
        <v>0</v>
      </c>
      <c r="Q1977" t="e">
        <f t="shared" si="339"/>
        <v>#DIV/0!</v>
      </c>
      <c r="R1977" s="80" t="e">
        <f t="shared" si="340"/>
        <v>#DIV/0!</v>
      </c>
      <c r="S1977">
        <f t="shared" si="341"/>
        <v>0</v>
      </c>
    </row>
    <row r="1978" spans="2:21" x14ac:dyDescent="0.25">
      <c r="B1978" s="84">
        <f t="shared" si="331"/>
        <v>0</v>
      </c>
      <c r="D1978" t="e">
        <f t="shared" si="332"/>
        <v>#N/A</v>
      </c>
      <c r="E1978" s="85"/>
      <c r="F1978"/>
      <c r="I1978" s="84" t="e">
        <f t="shared" si="333"/>
        <v>#DIV/0!</v>
      </c>
      <c r="J1978" s="84" t="str">
        <f t="shared" si="334"/>
        <v>NONE</v>
      </c>
      <c r="K1978" s="84"/>
      <c r="L1978" s="83">
        <f t="shared" si="335"/>
        <v>0</v>
      </c>
      <c r="M1978" s="82" t="str">
        <f t="shared" si="336"/>
        <v/>
      </c>
      <c r="N1978">
        <f t="shared" si="337"/>
        <v>0</v>
      </c>
      <c r="O1978">
        <f t="shared" si="338"/>
        <v>0</v>
      </c>
      <c r="Q1978" t="e">
        <f t="shared" si="339"/>
        <v>#DIV/0!</v>
      </c>
      <c r="R1978" s="80" t="e">
        <f t="shared" si="340"/>
        <v>#DIV/0!</v>
      </c>
      <c r="S1978">
        <f t="shared" si="341"/>
        <v>0</v>
      </c>
      <c r="U1978">
        <f>IF(J1978="CHECK",1,0)</f>
        <v>0</v>
      </c>
    </row>
    <row r="1979" spans="2:21" x14ac:dyDescent="0.25">
      <c r="B1979" s="84">
        <f t="shared" si="331"/>
        <v>0</v>
      </c>
      <c r="D1979" t="e">
        <f t="shared" si="332"/>
        <v>#N/A</v>
      </c>
      <c r="E1979" s="85"/>
      <c r="F1979"/>
      <c r="I1979" s="84" t="e">
        <f t="shared" si="333"/>
        <v>#DIV/0!</v>
      </c>
      <c r="J1979" s="84" t="str">
        <f t="shared" si="334"/>
        <v>NONE</v>
      </c>
      <c r="K1979" s="84"/>
      <c r="L1979" s="83">
        <f t="shared" si="335"/>
        <v>0</v>
      </c>
      <c r="M1979" s="82" t="str">
        <f t="shared" si="336"/>
        <v/>
      </c>
      <c r="N1979">
        <f t="shared" si="337"/>
        <v>0</v>
      </c>
      <c r="O1979">
        <f t="shared" si="338"/>
        <v>0</v>
      </c>
      <c r="Q1979" t="e">
        <f t="shared" si="339"/>
        <v>#DIV/0!</v>
      </c>
      <c r="R1979" s="80" t="e">
        <f t="shared" si="340"/>
        <v>#DIV/0!</v>
      </c>
      <c r="S1979">
        <f t="shared" si="341"/>
        <v>0</v>
      </c>
      <c r="U1979">
        <f>IF(J1979="CHECK",1,0)</f>
        <v>0</v>
      </c>
    </row>
    <row r="1980" spans="2:21" x14ac:dyDescent="0.25">
      <c r="B1980" s="84">
        <f t="shared" si="331"/>
        <v>0</v>
      </c>
      <c r="D1980" t="e">
        <f t="shared" si="332"/>
        <v>#N/A</v>
      </c>
      <c r="E1980" s="85"/>
      <c r="F1980"/>
      <c r="I1980" s="84" t="e">
        <f t="shared" si="333"/>
        <v>#DIV/0!</v>
      </c>
      <c r="J1980" s="84" t="str">
        <f t="shared" si="334"/>
        <v>NONE</v>
      </c>
      <c r="K1980" s="84"/>
      <c r="L1980" s="83">
        <f t="shared" si="335"/>
        <v>0</v>
      </c>
      <c r="M1980" s="82" t="str">
        <f t="shared" si="336"/>
        <v/>
      </c>
      <c r="N1980">
        <f t="shared" si="337"/>
        <v>0</v>
      </c>
      <c r="O1980">
        <f t="shared" si="338"/>
        <v>0</v>
      </c>
      <c r="Q1980" t="e">
        <f t="shared" si="339"/>
        <v>#DIV/0!</v>
      </c>
      <c r="R1980" s="80" t="e">
        <f t="shared" si="340"/>
        <v>#DIV/0!</v>
      </c>
      <c r="S1980">
        <f t="shared" si="341"/>
        <v>0</v>
      </c>
    </row>
    <row r="1981" spans="2:21" x14ac:dyDescent="0.25">
      <c r="B1981" s="84">
        <f t="shared" si="331"/>
        <v>0</v>
      </c>
      <c r="D1981" t="e">
        <f t="shared" si="332"/>
        <v>#N/A</v>
      </c>
      <c r="E1981" s="85"/>
      <c r="F1981"/>
      <c r="I1981" s="84" t="e">
        <f t="shared" si="333"/>
        <v>#DIV/0!</v>
      </c>
      <c r="J1981" s="84" t="str">
        <f t="shared" si="334"/>
        <v>NONE</v>
      </c>
      <c r="K1981" s="84"/>
      <c r="L1981" s="83">
        <f t="shared" si="335"/>
        <v>0</v>
      </c>
      <c r="M1981" s="82" t="str">
        <f t="shared" si="336"/>
        <v/>
      </c>
      <c r="N1981">
        <f t="shared" si="337"/>
        <v>0</v>
      </c>
      <c r="O1981">
        <f t="shared" si="338"/>
        <v>0</v>
      </c>
      <c r="Q1981" t="e">
        <f t="shared" si="339"/>
        <v>#DIV/0!</v>
      </c>
      <c r="R1981" s="80" t="e">
        <f t="shared" si="340"/>
        <v>#DIV/0!</v>
      </c>
      <c r="S1981">
        <f t="shared" si="341"/>
        <v>0</v>
      </c>
    </row>
    <row r="1982" spans="2:21" x14ac:dyDescent="0.25">
      <c r="B1982" s="84">
        <f t="shared" si="331"/>
        <v>0</v>
      </c>
      <c r="D1982" t="e">
        <f t="shared" si="332"/>
        <v>#N/A</v>
      </c>
      <c r="E1982" s="85"/>
      <c r="F1982"/>
      <c r="I1982" s="84" t="e">
        <f t="shared" si="333"/>
        <v>#DIV/0!</v>
      </c>
      <c r="J1982" s="84" t="str">
        <f t="shared" si="334"/>
        <v>NONE</v>
      </c>
      <c r="K1982" s="84"/>
      <c r="L1982" s="83">
        <f t="shared" si="335"/>
        <v>0</v>
      </c>
      <c r="M1982" s="82" t="str">
        <f t="shared" si="336"/>
        <v/>
      </c>
      <c r="N1982">
        <f t="shared" si="337"/>
        <v>0</v>
      </c>
      <c r="O1982">
        <f t="shared" si="338"/>
        <v>0</v>
      </c>
      <c r="Q1982" t="e">
        <f t="shared" si="339"/>
        <v>#DIV/0!</v>
      </c>
      <c r="R1982" s="80" t="e">
        <f t="shared" si="340"/>
        <v>#DIV/0!</v>
      </c>
      <c r="S1982">
        <f t="shared" si="341"/>
        <v>0</v>
      </c>
    </row>
    <row r="1983" spans="2:21" x14ac:dyDescent="0.25">
      <c r="B1983" s="84">
        <f t="shared" si="331"/>
        <v>0</v>
      </c>
      <c r="D1983" t="e">
        <f t="shared" si="332"/>
        <v>#N/A</v>
      </c>
      <c r="E1983" s="85"/>
      <c r="F1983"/>
      <c r="I1983" s="84" t="e">
        <f t="shared" si="333"/>
        <v>#DIV/0!</v>
      </c>
      <c r="J1983" s="84" t="str">
        <f t="shared" si="334"/>
        <v>NONE</v>
      </c>
      <c r="K1983" s="84"/>
      <c r="L1983" s="83">
        <f t="shared" si="335"/>
        <v>0</v>
      </c>
      <c r="M1983" s="82" t="str">
        <f t="shared" si="336"/>
        <v/>
      </c>
      <c r="N1983">
        <f t="shared" si="337"/>
        <v>0</v>
      </c>
      <c r="O1983">
        <f t="shared" si="338"/>
        <v>0</v>
      </c>
      <c r="Q1983" t="e">
        <f t="shared" si="339"/>
        <v>#DIV/0!</v>
      </c>
      <c r="R1983" s="80" t="e">
        <f t="shared" si="340"/>
        <v>#DIV/0!</v>
      </c>
      <c r="S1983">
        <f t="shared" si="341"/>
        <v>0</v>
      </c>
    </row>
    <row r="1984" spans="2:21" x14ac:dyDescent="0.25">
      <c r="B1984" s="84">
        <f t="shared" si="331"/>
        <v>0</v>
      </c>
      <c r="D1984" t="e">
        <f t="shared" si="332"/>
        <v>#N/A</v>
      </c>
      <c r="E1984" s="85"/>
      <c r="F1984"/>
      <c r="I1984" s="84" t="e">
        <f t="shared" si="333"/>
        <v>#DIV/0!</v>
      </c>
      <c r="J1984" s="84" t="str">
        <f t="shared" si="334"/>
        <v>NONE</v>
      </c>
      <c r="K1984" s="84"/>
      <c r="L1984" s="83">
        <f t="shared" si="335"/>
        <v>0</v>
      </c>
      <c r="M1984" s="82" t="str">
        <f t="shared" si="336"/>
        <v/>
      </c>
      <c r="N1984">
        <f t="shared" si="337"/>
        <v>0</v>
      </c>
      <c r="O1984">
        <f t="shared" si="338"/>
        <v>0</v>
      </c>
      <c r="Q1984" t="e">
        <f t="shared" si="339"/>
        <v>#DIV/0!</v>
      </c>
      <c r="R1984" s="80" t="e">
        <f t="shared" si="340"/>
        <v>#DIV/0!</v>
      </c>
      <c r="S1984">
        <f t="shared" si="341"/>
        <v>0</v>
      </c>
    </row>
    <row r="1985" spans="2:21" x14ac:dyDescent="0.25">
      <c r="B1985" s="84">
        <f t="shared" si="331"/>
        <v>0</v>
      </c>
      <c r="D1985" t="e">
        <f t="shared" si="332"/>
        <v>#N/A</v>
      </c>
      <c r="E1985" s="85"/>
      <c r="F1985"/>
      <c r="I1985" s="84" t="e">
        <f t="shared" si="333"/>
        <v>#DIV/0!</v>
      </c>
      <c r="J1985" s="84" t="str">
        <f t="shared" si="334"/>
        <v>NONE</v>
      </c>
      <c r="K1985" s="84"/>
      <c r="L1985" s="83">
        <f t="shared" si="335"/>
        <v>0</v>
      </c>
      <c r="M1985" s="82" t="str">
        <f t="shared" si="336"/>
        <v/>
      </c>
      <c r="N1985">
        <f t="shared" si="337"/>
        <v>0</v>
      </c>
      <c r="O1985">
        <f t="shared" si="338"/>
        <v>0</v>
      </c>
      <c r="Q1985" t="e">
        <f t="shared" si="339"/>
        <v>#DIV/0!</v>
      </c>
      <c r="R1985" s="80" t="e">
        <f t="shared" si="340"/>
        <v>#DIV/0!</v>
      </c>
      <c r="S1985">
        <f t="shared" si="341"/>
        <v>0</v>
      </c>
    </row>
    <row r="1986" spans="2:21" x14ac:dyDescent="0.25">
      <c r="B1986" s="84">
        <f t="shared" si="331"/>
        <v>0</v>
      </c>
      <c r="D1986" t="e">
        <f t="shared" si="332"/>
        <v>#N/A</v>
      </c>
      <c r="E1986" s="85"/>
      <c r="F1986"/>
      <c r="I1986" s="84" t="e">
        <f t="shared" si="333"/>
        <v>#DIV/0!</v>
      </c>
      <c r="J1986" s="84" t="str">
        <f t="shared" si="334"/>
        <v>NONE</v>
      </c>
      <c r="K1986" s="84"/>
      <c r="L1986" s="83">
        <f t="shared" si="335"/>
        <v>0</v>
      </c>
      <c r="M1986" s="82" t="str">
        <f t="shared" si="336"/>
        <v/>
      </c>
      <c r="N1986">
        <f t="shared" si="337"/>
        <v>0</v>
      </c>
      <c r="O1986">
        <f t="shared" si="338"/>
        <v>0</v>
      </c>
      <c r="Q1986" t="e">
        <f t="shared" si="339"/>
        <v>#DIV/0!</v>
      </c>
      <c r="R1986" s="80" t="e">
        <f t="shared" si="340"/>
        <v>#DIV/0!</v>
      </c>
      <c r="S1986">
        <f t="shared" si="341"/>
        <v>0</v>
      </c>
    </row>
    <row r="1987" spans="2:21" x14ac:dyDescent="0.25">
      <c r="B1987" s="84">
        <f t="shared" ref="B1987:B2050" si="343">ROUND(L1987,3)</f>
        <v>0</v>
      </c>
      <c r="D1987" t="e">
        <f t="shared" ref="D1987:D2050" si="344">ROUND(IF(F1987=4,IF(C1987&gt;10,(1*$Y$6+2*$Y$7+7*$Y$8+(C1987-10)*$Y$9)/C1987,IF(C1987&gt;3,(1*$Y$6+2*$Y$7+(C1987-3)*$Y$8)/C1987,IF(C1987&gt;1,(1*$Y$6+(C1987-1)*$Y$7)/C1987,$Y$6))),VLOOKUP(F1987,$W$3:$Y$11,3,FALSE)),2)</f>
        <v>#N/A</v>
      </c>
      <c r="E1987" s="85"/>
      <c r="F1987"/>
      <c r="I1987" s="84" t="e">
        <f t="shared" ref="I1987:I2050" si="345">ROUND(H1987/G1987,3)</f>
        <v>#DIV/0!</v>
      </c>
      <c r="J1987" s="84" t="str">
        <f t="shared" ref="J1987:J2050" si="346">IF(C1987=0,"NONE",IF(B1987&gt;C1987,"CHECK",""))</f>
        <v>NONE</v>
      </c>
      <c r="K1987" s="84"/>
      <c r="L1987" s="83">
        <f t="shared" ref="L1987:L2050" si="347">IF(C1987=0,H1987,IF(AND(2&lt;G1987,G1987&lt;15),IF(ABS(G1987-C1987)&gt;2,H1987,IF(I1987=1,I1987*C1987,IF(H1987&lt;C1987,H1987,I1987*C1987))),IF(G1987&lt;2,IF(AND(ABS(G1987-C1987)/G1987&gt;=0.4,ABS(G1987-C1987)&gt;=0.2),H1987,I1987*C1987),IF(ABS(G1987-C1987)/G1987&gt;0.15,H1987,IF(I1987=1,I1987*C1987,IF(H1987&lt;C1987,H1987,I1987*C1987))))))</f>
        <v>0</v>
      </c>
      <c r="M1987" s="82" t="str">
        <f t="shared" ref="M1987:M2050" si="348">IF(LEFT(RIGHT(A1987,6),1)= "9", "PERSONAL PROPERTY", "")</f>
        <v/>
      </c>
      <c r="N1987">
        <f t="shared" ref="N1987:N2050" si="349">IF(B1987&gt;C1987,1,0)</f>
        <v>0</v>
      </c>
      <c r="O1987">
        <f t="shared" ref="O1987:O2050" si="350">ABS(B1987-H1987)</f>
        <v>0</v>
      </c>
      <c r="Q1987" t="e">
        <f t="shared" ref="Q1987:Q2050" si="351">IF(ABS(C1987-G1987)/G1987&gt;0.1,1,0)</f>
        <v>#DIV/0!</v>
      </c>
      <c r="R1987" s="80" t="e">
        <f t="shared" ref="R1987:R2050" si="352">ABS(C1987-G1987)/G1987</f>
        <v>#DIV/0!</v>
      </c>
      <c r="S1987">
        <f t="shared" ref="S1987:S2050" si="353">ABS(C1987-G1987)</f>
        <v>0</v>
      </c>
    </row>
    <row r="1988" spans="2:21" x14ac:dyDescent="0.25">
      <c r="B1988" s="84">
        <f t="shared" si="343"/>
        <v>0</v>
      </c>
      <c r="D1988" t="e">
        <f t="shared" si="344"/>
        <v>#N/A</v>
      </c>
      <c r="E1988" s="85"/>
      <c r="F1988"/>
      <c r="I1988" s="84" t="e">
        <f t="shared" si="345"/>
        <v>#DIV/0!</v>
      </c>
      <c r="J1988" s="84" t="str">
        <f t="shared" si="346"/>
        <v>NONE</v>
      </c>
      <c r="K1988" s="84"/>
      <c r="L1988" s="83">
        <f t="shared" si="347"/>
        <v>0</v>
      </c>
      <c r="M1988" s="82" t="str">
        <f t="shared" si="348"/>
        <v/>
      </c>
      <c r="N1988">
        <f t="shared" si="349"/>
        <v>0</v>
      </c>
      <c r="O1988">
        <f t="shared" si="350"/>
        <v>0</v>
      </c>
      <c r="Q1988" t="e">
        <f t="shared" si="351"/>
        <v>#DIV/0!</v>
      </c>
      <c r="R1988" s="80" t="e">
        <f t="shared" si="352"/>
        <v>#DIV/0!</v>
      </c>
      <c r="S1988">
        <f t="shared" si="353"/>
        <v>0</v>
      </c>
    </row>
    <row r="1989" spans="2:21" x14ac:dyDescent="0.25">
      <c r="B1989" s="84">
        <f t="shared" si="343"/>
        <v>0</v>
      </c>
      <c r="D1989" t="e">
        <f t="shared" si="344"/>
        <v>#N/A</v>
      </c>
      <c r="E1989" s="85"/>
      <c r="F1989"/>
      <c r="I1989" s="84" t="e">
        <f t="shared" si="345"/>
        <v>#DIV/0!</v>
      </c>
      <c r="J1989" s="84" t="str">
        <f t="shared" si="346"/>
        <v>NONE</v>
      </c>
      <c r="K1989" s="84"/>
      <c r="L1989" s="83">
        <f t="shared" si="347"/>
        <v>0</v>
      </c>
      <c r="M1989" s="82" t="str">
        <f t="shared" si="348"/>
        <v/>
      </c>
      <c r="N1989">
        <f t="shared" si="349"/>
        <v>0</v>
      </c>
      <c r="O1989">
        <f t="shared" si="350"/>
        <v>0</v>
      </c>
      <c r="Q1989" t="e">
        <f t="shared" si="351"/>
        <v>#DIV/0!</v>
      </c>
      <c r="R1989" s="80" t="e">
        <f t="shared" si="352"/>
        <v>#DIV/0!</v>
      </c>
      <c r="S1989">
        <f t="shared" si="353"/>
        <v>0</v>
      </c>
    </row>
    <row r="1990" spans="2:21" x14ac:dyDescent="0.25">
      <c r="B1990" s="84">
        <f t="shared" si="343"/>
        <v>0</v>
      </c>
      <c r="D1990" t="e">
        <f t="shared" si="344"/>
        <v>#N/A</v>
      </c>
      <c r="E1990" s="85"/>
      <c r="F1990"/>
      <c r="I1990" s="84" t="e">
        <f t="shared" si="345"/>
        <v>#DIV/0!</v>
      </c>
      <c r="J1990" s="84" t="str">
        <f t="shared" si="346"/>
        <v>NONE</v>
      </c>
      <c r="K1990" s="84"/>
      <c r="L1990" s="83">
        <f t="shared" si="347"/>
        <v>0</v>
      </c>
      <c r="M1990" s="82" t="str">
        <f t="shared" si="348"/>
        <v/>
      </c>
      <c r="N1990">
        <f t="shared" si="349"/>
        <v>0</v>
      </c>
      <c r="O1990">
        <f t="shared" si="350"/>
        <v>0</v>
      </c>
      <c r="Q1990" t="e">
        <f t="shared" si="351"/>
        <v>#DIV/0!</v>
      </c>
      <c r="R1990" s="80" t="e">
        <f t="shared" si="352"/>
        <v>#DIV/0!</v>
      </c>
      <c r="S1990">
        <f t="shared" si="353"/>
        <v>0</v>
      </c>
    </row>
    <row r="1991" spans="2:21" x14ac:dyDescent="0.25">
      <c r="B1991" s="84">
        <f t="shared" si="343"/>
        <v>0</v>
      </c>
      <c r="D1991" t="e">
        <f t="shared" si="344"/>
        <v>#N/A</v>
      </c>
      <c r="E1991" s="85"/>
      <c r="F1991"/>
      <c r="I1991" s="84" t="e">
        <f t="shared" si="345"/>
        <v>#DIV/0!</v>
      </c>
      <c r="J1991" s="84" t="str">
        <f t="shared" si="346"/>
        <v>NONE</v>
      </c>
      <c r="K1991" s="84"/>
      <c r="L1991" s="83">
        <f t="shared" si="347"/>
        <v>0</v>
      </c>
      <c r="M1991" s="82" t="str">
        <f t="shared" si="348"/>
        <v/>
      </c>
      <c r="N1991">
        <f t="shared" si="349"/>
        <v>0</v>
      </c>
      <c r="O1991">
        <f t="shared" si="350"/>
        <v>0</v>
      </c>
      <c r="Q1991" t="e">
        <f t="shared" si="351"/>
        <v>#DIV/0!</v>
      </c>
      <c r="R1991" s="80" t="e">
        <f t="shared" si="352"/>
        <v>#DIV/0!</v>
      </c>
      <c r="S1991">
        <f t="shared" si="353"/>
        <v>0</v>
      </c>
    </row>
    <row r="1992" spans="2:21" x14ac:dyDescent="0.25">
      <c r="B1992" s="84">
        <f t="shared" si="343"/>
        <v>0</v>
      </c>
      <c r="D1992" t="e">
        <f t="shared" si="344"/>
        <v>#N/A</v>
      </c>
      <c r="E1992" s="85"/>
      <c r="F1992"/>
      <c r="I1992" s="84" t="e">
        <f t="shared" si="345"/>
        <v>#DIV/0!</v>
      </c>
      <c r="J1992" s="84" t="str">
        <f t="shared" si="346"/>
        <v>NONE</v>
      </c>
      <c r="K1992" s="84"/>
      <c r="L1992" s="83">
        <f t="shared" si="347"/>
        <v>0</v>
      </c>
      <c r="M1992" s="82" t="str">
        <f t="shared" si="348"/>
        <v/>
      </c>
      <c r="N1992">
        <f t="shared" si="349"/>
        <v>0</v>
      </c>
      <c r="O1992">
        <f t="shared" si="350"/>
        <v>0</v>
      </c>
      <c r="Q1992" t="e">
        <f t="shared" si="351"/>
        <v>#DIV/0!</v>
      </c>
      <c r="R1992" s="80" t="e">
        <f t="shared" si="352"/>
        <v>#DIV/0!</v>
      </c>
      <c r="S1992">
        <f t="shared" si="353"/>
        <v>0</v>
      </c>
    </row>
    <row r="1993" spans="2:21" x14ac:dyDescent="0.25">
      <c r="B1993" s="84">
        <f t="shared" si="343"/>
        <v>0</v>
      </c>
      <c r="D1993" t="e">
        <f t="shared" si="344"/>
        <v>#N/A</v>
      </c>
      <c r="E1993" s="85"/>
      <c r="F1993"/>
      <c r="I1993" s="84" t="e">
        <f t="shared" si="345"/>
        <v>#DIV/0!</v>
      </c>
      <c r="J1993" s="84" t="str">
        <f t="shared" si="346"/>
        <v>NONE</v>
      </c>
      <c r="K1993" s="84"/>
      <c r="L1993" s="83">
        <f t="shared" si="347"/>
        <v>0</v>
      </c>
      <c r="M1993" s="82" t="str">
        <f t="shared" si="348"/>
        <v/>
      </c>
      <c r="N1993">
        <f t="shared" si="349"/>
        <v>0</v>
      </c>
      <c r="O1993">
        <f t="shared" si="350"/>
        <v>0</v>
      </c>
      <c r="Q1993" t="e">
        <f t="shared" si="351"/>
        <v>#DIV/0!</v>
      </c>
      <c r="R1993" s="80" t="e">
        <f t="shared" si="352"/>
        <v>#DIV/0!</v>
      </c>
      <c r="S1993">
        <f t="shared" si="353"/>
        <v>0</v>
      </c>
    </row>
    <row r="1994" spans="2:21" x14ac:dyDescent="0.25">
      <c r="B1994" s="84">
        <f t="shared" si="343"/>
        <v>0</v>
      </c>
      <c r="D1994" t="e">
        <f t="shared" si="344"/>
        <v>#N/A</v>
      </c>
      <c r="E1994" s="85"/>
      <c r="F1994"/>
      <c r="I1994" s="84" t="e">
        <f t="shared" si="345"/>
        <v>#DIV/0!</v>
      </c>
      <c r="J1994" s="84" t="str">
        <f t="shared" si="346"/>
        <v>NONE</v>
      </c>
      <c r="K1994" s="84"/>
      <c r="L1994" s="83">
        <f t="shared" si="347"/>
        <v>0</v>
      </c>
      <c r="M1994" s="82" t="str">
        <f t="shared" si="348"/>
        <v/>
      </c>
      <c r="N1994">
        <f t="shared" si="349"/>
        <v>0</v>
      </c>
      <c r="O1994">
        <f t="shared" si="350"/>
        <v>0</v>
      </c>
      <c r="Q1994" t="e">
        <f t="shared" si="351"/>
        <v>#DIV/0!</v>
      </c>
      <c r="R1994" s="80" t="e">
        <f t="shared" si="352"/>
        <v>#DIV/0!</v>
      </c>
      <c r="S1994">
        <f t="shared" si="353"/>
        <v>0</v>
      </c>
    </row>
    <row r="1995" spans="2:21" x14ac:dyDescent="0.25">
      <c r="B1995" s="84">
        <f t="shared" si="343"/>
        <v>0</v>
      </c>
      <c r="D1995" t="e">
        <f t="shared" si="344"/>
        <v>#N/A</v>
      </c>
      <c r="E1995" s="85"/>
      <c r="F1995"/>
      <c r="I1995" s="84" t="e">
        <f t="shared" si="345"/>
        <v>#DIV/0!</v>
      </c>
      <c r="J1995" s="84" t="str">
        <f t="shared" si="346"/>
        <v>NONE</v>
      </c>
      <c r="K1995" s="84"/>
      <c r="L1995" s="83">
        <f t="shared" si="347"/>
        <v>0</v>
      </c>
      <c r="M1995" s="82" t="str">
        <f t="shared" si="348"/>
        <v/>
      </c>
      <c r="N1995">
        <f t="shared" si="349"/>
        <v>0</v>
      </c>
      <c r="O1995">
        <f t="shared" si="350"/>
        <v>0</v>
      </c>
      <c r="Q1995" t="e">
        <f t="shared" si="351"/>
        <v>#DIV/0!</v>
      </c>
      <c r="R1995" s="80" t="e">
        <f t="shared" si="352"/>
        <v>#DIV/0!</v>
      </c>
      <c r="S1995">
        <f t="shared" si="353"/>
        <v>0</v>
      </c>
    </row>
    <row r="1996" spans="2:21" x14ac:dyDescent="0.25">
      <c r="B1996" s="84">
        <f t="shared" si="343"/>
        <v>0</v>
      </c>
      <c r="D1996" t="e">
        <f t="shared" si="344"/>
        <v>#N/A</v>
      </c>
      <c r="E1996" s="85"/>
      <c r="F1996"/>
      <c r="I1996" s="84" t="e">
        <f t="shared" si="345"/>
        <v>#DIV/0!</v>
      </c>
      <c r="J1996" s="84" t="str">
        <f t="shared" si="346"/>
        <v>NONE</v>
      </c>
      <c r="K1996" s="84"/>
      <c r="L1996" s="83">
        <f t="shared" si="347"/>
        <v>0</v>
      </c>
      <c r="M1996" s="82" t="str">
        <f t="shared" si="348"/>
        <v/>
      </c>
      <c r="N1996">
        <f t="shared" si="349"/>
        <v>0</v>
      </c>
      <c r="O1996">
        <f t="shared" si="350"/>
        <v>0</v>
      </c>
      <c r="Q1996" t="e">
        <f t="shared" si="351"/>
        <v>#DIV/0!</v>
      </c>
      <c r="R1996" s="80" t="e">
        <f t="shared" si="352"/>
        <v>#DIV/0!</v>
      </c>
      <c r="S1996">
        <f t="shared" si="353"/>
        <v>0</v>
      </c>
    </row>
    <row r="1997" spans="2:21" x14ac:dyDescent="0.25">
      <c r="B1997" s="84">
        <f t="shared" si="343"/>
        <v>0</v>
      </c>
      <c r="D1997" t="e">
        <f t="shared" si="344"/>
        <v>#N/A</v>
      </c>
      <c r="E1997" s="85"/>
      <c r="F1997"/>
      <c r="I1997" s="84" t="e">
        <f t="shared" si="345"/>
        <v>#DIV/0!</v>
      </c>
      <c r="J1997" s="84" t="str">
        <f t="shared" si="346"/>
        <v>NONE</v>
      </c>
      <c r="K1997" s="84"/>
      <c r="L1997" s="83">
        <f t="shared" si="347"/>
        <v>0</v>
      </c>
      <c r="M1997" s="82" t="str">
        <f t="shared" si="348"/>
        <v/>
      </c>
      <c r="N1997">
        <f t="shared" si="349"/>
        <v>0</v>
      </c>
      <c r="O1997">
        <f t="shared" si="350"/>
        <v>0</v>
      </c>
      <c r="Q1997" t="e">
        <f t="shared" si="351"/>
        <v>#DIV/0!</v>
      </c>
      <c r="R1997" s="80" t="e">
        <f t="shared" si="352"/>
        <v>#DIV/0!</v>
      </c>
      <c r="S1997">
        <f t="shared" si="353"/>
        <v>0</v>
      </c>
      <c r="U1997">
        <f>IF(J1997="CHECK",1,0)</f>
        <v>0</v>
      </c>
    </row>
    <row r="1998" spans="2:21" x14ac:dyDescent="0.25">
      <c r="B1998" s="84">
        <f t="shared" si="343"/>
        <v>0</v>
      </c>
      <c r="D1998" t="e">
        <f t="shared" si="344"/>
        <v>#N/A</v>
      </c>
      <c r="E1998" s="85"/>
      <c r="F1998"/>
      <c r="I1998" s="84" t="e">
        <f t="shared" si="345"/>
        <v>#DIV/0!</v>
      </c>
      <c r="J1998" s="84" t="str">
        <f t="shared" si="346"/>
        <v>NONE</v>
      </c>
      <c r="K1998" s="84"/>
      <c r="L1998" s="83">
        <f t="shared" si="347"/>
        <v>0</v>
      </c>
      <c r="M1998" s="82" t="str">
        <f t="shared" si="348"/>
        <v/>
      </c>
      <c r="N1998">
        <f t="shared" si="349"/>
        <v>0</v>
      </c>
      <c r="O1998">
        <f t="shared" si="350"/>
        <v>0</v>
      </c>
      <c r="Q1998" t="e">
        <f t="shared" si="351"/>
        <v>#DIV/0!</v>
      </c>
      <c r="R1998" s="80" t="e">
        <f t="shared" si="352"/>
        <v>#DIV/0!</v>
      </c>
      <c r="S1998">
        <f t="shared" si="353"/>
        <v>0</v>
      </c>
    </row>
    <row r="1999" spans="2:21" x14ac:dyDescent="0.25">
      <c r="B1999" s="84">
        <f t="shared" si="343"/>
        <v>0</v>
      </c>
      <c r="D1999" t="e">
        <f t="shared" si="344"/>
        <v>#N/A</v>
      </c>
      <c r="E1999" s="85"/>
      <c r="F1999"/>
      <c r="I1999" s="84" t="e">
        <f t="shared" si="345"/>
        <v>#DIV/0!</v>
      </c>
      <c r="J1999" s="84" t="str">
        <f t="shared" si="346"/>
        <v>NONE</v>
      </c>
      <c r="K1999" s="84"/>
      <c r="L1999" s="83">
        <f t="shared" si="347"/>
        <v>0</v>
      </c>
      <c r="M1999" s="82" t="str">
        <f t="shared" si="348"/>
        <v/>
      </c>
      <c r="N1999">
        <f t="shared" si="349"/>
        <v>0</v>
      </c>
      <c r="O1999">
        <f t="shared" si="350"/>
        <v>0</v>
      </c>
      <c r="Q1999" t="e">
        <f t="shared" si="351"/>
        <v>#DIV/0!</v>
      </c>
      <c r="R1999" s="80" t="e">
        <f t="shared" si="352"/>
        <v>#DIV/0!</v>
      </c>
      <c r="S1999">
        <f t="shared" si="353"/>
        <v>0</v>
      </c>
    </row>
    <row r="2000" spans="2:21" x14ac:dyDescent="0.25">
      <c r="B2000" s="84">
        <f t="shared" si="343"/>
        <v>0</v>
      </c>
      <c r="D2000" t="e">
        <f t="shared" si="344"/>
        <v>#N/A</v>
      </c>
      <c r="E2000" s="85"/>
      <c r="F2000"/>
      <c r="I2000" s="84" t="e">
        <f t="shared" si="345"/>
        <v>#DIV/0!</v>
      </c>
      <c r="J2000" s="84" t="str">
        <f t="shared" si="346"/>
        <v>NONE</v>
      </c>
      <c r="K2000" s="84"/>
      <c r="L2000" s="83">
        <f t="shared" si="347"/>
        <v>0</v>
      </c>
      <c r="M2000" s="82" t="str">
        <f t="shared" si="348"/>
        <v/>
      </c>
      <c r="N2000">
        <f t="shared" si="349"/>
        <v>0</v>
      </c>
      <c r="O2000">
        <f t="shared" si="350"/>
        <v>0</v>
      </c>
      <c r="Q2000" t="e">
        <f t="shared" si="351"/>
        <v>#DIV/0!</v>
      </c>
      <c r="R2000" s="80" t="e">
        <f t="shared" si="352"/>
        <v>#DIV/0!</v>
      </c>
      <c r="S2000">
        <f t="shared" si="353"/>
        <v>0</v>
      </c>
      <c r="U2000">
        <f>IF(J2000="CHECK",1,0)</f>
        <v>0</v>
      </c>
    </row>
    <row r="2001" spans="2:21" x14ac:dyDescent="0.25">
      <c r="B2001" s="84">
        <f t="shared" si="343"/>
        <v>0</v>
      </c>
      <c r="D2001" t="e">
        <f t="shared" si="344"/>
        <v>#N/A</v>
      </c>
      <c r="E2001" s="85"/>
      <c r="F2001"/>
      <c r="I2001" s="84" t="e">
        <f t="shared" si="345"/>
        <v>#DIV/0!</v>
      </c>
      <c r="J2001" s="84" t="str">
        <f t="shared" si="346"/>
        <v>NONE</v>
      </c>
      <c r="K2001" s="84"/>
      <c r="L2001" s="83">
        <f t="shared" si="347"/>
        <v>0</v>
      </c>
      <c r="M2001" s="82" t="str">
        <f t="shared" si="348"/>
        <v/>
      </c>
      <c r="N2001">
        <f t="shared" si="349"/>
        <v>0</v>
      </c>
      <c r="O2001">
        <f t="shared" si="350"/>
        <v>0</v>
      </c>
      <c r="Q2001" t="e">
        <f t="shared" si="351"/>
        <v>#DIV/0!</v>
      </c>
      <c r="R2001" s="80" t="e">
        <f t="shared" si="352"/>
        <v>#DIV/0!</v>
      </c>
      <c r="S2001">
        <f t="shared" si="353"/>
        <v>0</v>
      </c>
    </row>
    <row r="2002" spans="2:21" x14ac:dyDescent="0.25">
      <c r="B2002" s="84">
        <f t="shared" si="343"/>
        <v>0</v>
      </c>
      <c r="D2002" t="e">
        <f t="shared" si="344"/>
        <v>#N/A</v>
      </c>
      <c r="E2002" s="85"/>
      <c r="F2002"/>
      <c r="I2002" s="84" t="e">
        <f t="shared" si="345"/>
        <v>#DIV/0!</v>
      </c>
      <c r="J2002" s="84" t="str">
        <f t="shared" si="346"/>
        <v>NONE</v>
      </c>
      <c r="K2002" s="84"/>
      <c r="L2002" s="83">
        <f t="shared" si="347"/>
        <v>0</v>
      </c>
      <c r="M2002" s="82" t="str">
        <f t="shared" si="348"/>
        <v/>
      </c>
      <c r="N2002">
        <f t="shared" si="349"/>
        <v>0</v>
      </c>
      <c r="O2002">
        <f t="shared" si="350"/>
        <v>0</v>
      </c>
      <c r="Q2002" t="e">
        <f t="shared" si="351"/>
        <v>#DIV/0!</v>
      </c>
      <c r="R2002" s="80" t="e">
        <f t="shared" si="352"/>
        <v>#DIV/0!</v>
      </c>
      <c r="S2002">
        <f t="shared" si="353"/>
        <v>0</v>
      </c>
    </row>
    <row r="2003" spans="2:21" x14ac:dyDescent="0.25">
      <c r="B2003" s="84">
        <f t="shared" si="343"/>
        <v>0</v>
      </c>
      <c r="D2003" t="e">
        <f t="shared" si="344"/>
        <v>#N/A</v>
      </c>
      <c r="E2003" s="85"/>
      <c r="F2003"/>
      <c r="I2003" s="84" t="e">
        <f t="shared" si="345"/>
        <v>#DIV/0!</v>
      </c>
      <c r="J2003" s="84" t="str">
        <f t="shared" si="346"/>
        <v>NONE</v>
      </c>
      <c r="K2003" s="84"/>
      <c r="L2003" s="83">
        <f t="shared" si="347"/>
        <v>0</v>
      </c>
      <c r="M2003" s="82" t="str">
        <f t="shared" si="348"/>
        <v/>
      </c>
      <c r="N2003">
        <f t="shared" si="349"/>
        <v>0</v>
      </c>
      <c r="O2003">
        <f t="shared" si="350"/>
        <v>0</v>
      </c>
      <c r="Q2003" t="e">
        <f t="shared" si="351"/>
        <v>#DIV/0!</v>
      </c>
      <c r="R2003" s="80" t="e">
        <f t="shared" si="352"/>
        <v>#DIV/0!</v>
      </c>
      <c r="S2003">
        <f t="shared" si="353"/>
        <v>0</v>
      </c>
      <c r="U2003">
        <f>IF(J2003="CHECK",1,0)</f>
        <v>0</v>
      </c>
    </row>
    <row r="2004" spans="2:21" x14ac:dyDescent="0.25">
      <c r="B2004" s="84">
        <f t="shared" si="343"/>
        <v>0</v>
      </c>
      <c r="D2004" t="e">
        <f t="shared" si="344"/>
        <v>#N/A</v>
      </c>
      <c r="E2004" s="85"/>
      <c r="F2004"/>
      <c r="I2004" s="84" t="e">
        <f t="shared" si="345"/>
        <v>#DIV/0!</v>
      </c>
      <c r="J2004" s="84" t="str">
        <f t="shared" si="346"/>
        <v>NONE</v>
      </c>
      <c r="K2004" s="84"/>
      <c r="L2004" s="83">
        <f t="shared" si="347"/>
        <v>0</v>
      </c>
      <c r="M2004" s="82" t="str">
        <f t="shared" si="348"/>
        <v/>
      </c>
      <c r="N2004">
        <f t="shared" si="349"/>
        <v>0</v>
      </c>
      <c r="O2004">
        <f t="shared" si="350"/>
        <v>0</v>
      </c>
      <c r="Q2004" t="e">
        <f t="shared" si="351"/>
        <v>#DIV/0!</v>
      </c>
      <c r="R2004" s="80" t="e">
        <f t="shared" si="352"/>
        <v>#DIV/0!</v>
      </c>
      <c r="S2004">
        <f t="shared" si="353"/>
        <v>0</v>
      </c>
    </row>
    <row r="2005" spans="2:21" x14ac:dyDescent="0.25">
      <c r="B2005" s="84">
        <f t="shared" si="343"/>
        <v>0</v>
      </c>
      <c r="D2005" t="e">
        <f t="shared" si="344"/>
        <v>#N/A</v>
      </c>
      <c r="E2005" s="85"/>
      <c r="F2005"/>
      <c r="I2005" s="84" t="e">
        <f t="shared" si="345"/>
        <v>#DIV/0!</v>
      </c>
      <c r="J2005" s="84" t="str">
        <f t="shared" si="346"/>
        <v>NONE</v>
      </c>
      <c r="K2005" s="84"/>
      <c r="L2005" s="83">
        <f t="shared" si="347"/>
        <v>0</v>
      </c>
      <c r="M2005" s="82" t="str">
        <f t="shared" si="348"/>
        <v/>
      </c>
      <c r="N2005">
        <f t="shared" si="349"/>
        <v>0</v>
      </c>
      <c r="O2005">
        <f t="shared" si="350"/>
        <v>0</v>
      </c>
      <c r="Q2005" t="e">
        <f t="shared" si="351"/>
        <v>#DIV/0!</v>
      </c>
      <c r="R2005" s="80" t="e">
        <f t="shared" si="352"/>
        <v>#DIV/0!</v>
      </c>
      <c r="S2005">
        <f t="shared" si="353"/>
        <v>0</v>
      </c>
    </row>
    <row r="2006" spans="2:21" x14ac:dyDescent="0.25">
      <c r="B2006" s="84">
        <f t="shared" si="343"/>
        <v>0</v>
      </c>
      <c r="D2006" t="e">
        <f t="shared" si="344"/>
        <v>#N/A</v>
      </c>
      <c r="E2006" s="85"/>
      <c r="F2006"/>
      <c r="I2006" s="84" t="e">
        <f t="shared" si="345"/>
        <v>#DIV/0!</v>
      </c>
      <c r="J2006" s="84" t="str">
        <f t="shared" si="346"/>
        <v>NONE</v>
      </c>
      <c r="K2006" s="84"/>
      <c r="L2006" s="83">
        <f t="shared" si="347"/>
        <v>0</v>
      </c>
      <c r="M2006" s="82" t="str">
        <f t="shared" si="348"/>
        <v/>
      </c>
      <c r="N2006">
        <f t="shared" si="349"/>
        <v>0</v>
      </c>
      <c r="O2006">
        <f t="shared" si="350"/>
        <v>0</v>
      </c>
      <c r="Q2006" t="e">
        <f t="shared" si="351"/>
        <v>#DIV/0!</v>
      </c>
      <c r="R2006" s="80" t="e">
        <f t="shared" si="352"/>
        <v>#DIV/0!</v>
      </c>
      <c r="S2006">
        <f t="shared" si="353"/>
        <v>0</v>
      </c>
    </row>
    <row r="2007" spans="2:21" x14ac:dyDescent="0.25">
      <c r="B2007" s="84">
        <f t="shared" si="343"/>
        <v>0</v>
      </c>
      <c r="D2007" t="e">
        <f t="shared" si="344"/>
        <v>#N/A</v>
      </c>
      <c r="E2007" s="85"/>
      <c r="F2007"/>
      <c r="I2007" s="84" t="e">
        <f t="shared" si="345"/>
        <v>#DIV/0!</v>
      </c>
      <c r="J2007" s="84" t="str">
        <f t="shared" si="346"/>
        <v>NONE</v>
      </c>
      <c r="K2007" s="84"/>
      <c r="L2007" s="83">
        <f t="shared" si="347"/>
        <v>0</v>
      </c>
      <c r="M2007" s="82" t="str">
        <f t="shared" si="348"/>
        <v/>
      </c>
      <c r="N2007">
        <f t="shared" si="349"/>
        <v>0</v>
      </c>
      <c r="O2007">
        <f t="shared" si="350"/>
        <v>0</v>
      </c>
      <c r="Q2007" t="e">
        <f t="shared" si="351"/>
        <v>#DIV/0!</v>
      </c>
      <c r="R2007" s="80" t="e">
        <f t="shared" si="352"/>
        <v>#DIV/0!</v>
      </c>
      <c r="S2007">
        <f t="shared" si="353"/>
        <v>0</v>
      </c>
    </row>
    <row r="2008" spans="2:21" x14ac:dyDescent="0.25">
      <c r="B2008" s="84">
        <f t="shared" si="343"/>
        <v>0</v>
      </c>
      <c r="D2008" t="e">
        <f t="shared" si="344"/>
        <v>#N/A</v>
      </c>
      <c r="E2008" s="85"/>
      <c r="F2008"/>
      <c r="I2008" s="84" t="e">
        <f t="shared" si="345"/>
        <v>#DIV/0!</v>
      </c>
      <c r="J2008" s="84" t="str">
        <f t="shared" si="346"/>
        <v>NONE</v>
      </c>
      <c r="K2008" s="84"/>
      <c r="L2008" s="83">
        <f t="shared" si="347"/>
        <v>0</v>
      </c>
      <c r="M2008" s="82" t="str">
        <f t="shared" si="348"/>
        <v/>
      </c>
      <c r="N2008">
        <f t="shared" si="349"/>
        <v>0</v>
      </c>
      <c r="O2008">
        <f t="shared" si="350"/>
        <v>0</v>
      </c>
      <c r="Q2008" t="e">
        <f t="shared" si="351"/>
        <v>#DIV/0!</v>
      </c>
      <c r="R2008" s="80" t="e">
        <f t="shared" si="352"/>
        <v>#DIV/0!</v>
      </c>
      <c r="S2008">
        <f t="shared" si="353"/>
        <v>0</v>
      </c>
    </row>
    <row r="2009" spans="2:21" x14ac:dyDescent="0.25">
      <c r="B2009" s="84">
        <f t="shared" si="343"/>
        <v>0</v>
      </c>
      <c r="D2009" t="e">
        <f t="shared" si="344"/>
        <v>#N/A</v>
      </c>
      <c r="E2009" s="85"/>
      <c r="F2009"/>
      <c r="I2009" s="84" t="e">
        <f t="shared" si="345"/>
        <v>#DIV/0!</v>
      </c>
      <c r="J2009" s="84" t="str">
        <f t="shared" si="346"/>
        <v>NONE</v>
      </c>
      <c r="K2009" s="84"/>
      <c r="L2009" s="83">
        <f t="shared" si="347"/>
        <v>0</v>
      </c>
      <c r="M2009" s="82" t="str">
        <f t="shared" si="348"/>
        <v/>
      </c>
      <c r="N2009">
        <f t="shared" si="349"/>
        <v>0</v>
      </c>
      <c r="O2009">
        <f t="shared" si="350"/>
        <v>0</v>
      </c>
      <c r="Q2009" t="e">
        <f t="shared" si="351"/>
        <v>#DIV/0!</v>
      </c>
      <c r="R2009" s="80" t="e">
        <f t="shared" si="352"/>
        <v>#DIV/0!</v>
      </c>
      <c r="S2009">
        <f t="shared" si="353"/>
        <v>0</v>
      </c>
    </row>
    <row r="2010" spans="2:21" x14ac:dyDescent="0.25">
      <c r="B2010" s="84">
        <f t="shared" si="343"/>
        <v>0</v>
      </c>
      <c r="D2010" t="e">
        <f t="shared" si="344"/>
        <v>#N/A</v>
      </c>
      <c r="E2010" s="85"/>
      <c r="F2010"/>
      <c r="I2010" s="84" t="e">
        <f t="shared" si="345"/>
        <v>#DIV/0!</v>
      </c>
      <c r="J2010" s="84" t="str">
        <f t="shared" si="346"/>
        <v>NONE</v>
      </c>
      <c r="K2010" s="84"/>
      <c r="L2010" s="83">
        <f t="shared" si="347"/>
        <v>0</v>
      </c>
      <c r="M2010" s="82" t="str">
        <f t="shared" si="348"/>
        <v/>
      </c>
      <c r="N2010">
        <f t="shared" si="349"/>
        <v>0</v>
      </c>
      <c r="O2010">
        <f t="shared" si="350"/>
        <v>0</v>
      </c>
      <c r="Q2010" t="e">
        <f t="shared" si="351"/>
        <v>#DIV/0!</v>
      </c>
      <c r="R2010" s="80" t="e">
        <f t="shared" si="352"/>
        <v>#DIV/0!</v>
      </c>
      <c r="S2010">
        <f t="shared" si="353"/>
        <v>0</v>
      </c>
      <c r="U2010">
        <f>IF(J2010="CHECK",1,0)</f>
        <v>0</v>
      </c>
    </row>
    <row r="2011" spans="2:21" x14ac:dyDescent="0.25">
      <c r="B2011" s="84">
        <f t="shared" si="343"/>
        <v>0</v>
      </c>
      <c r="D2011" t="e">
        <f t="shared" si="344"/>
        <v>#N/A</v>
      </c>
      <c r="E2011" s="85"/>
      <c r="F2011"/>
      <c r="I2011" s="84" t="e">
        <f t="shared" si="345"/>
        <v>#DIV/0!</v>
      </c>
      <c r="J2011" s="84" t="str">
        <f t="shared" si="346"/>
        <v>NONE</v>
      </c>
      <c r="K2011" s="84"/>
      <c r="L2011" s="83">
        <f t="shared" si="347"/>
        <v>0</v>
      </c>
      <c r="M2011" s="82" t="str">
        <f t="shared" si="348"/>
        <v/>
      </c>
      <c r="N2011">
        <f t="shared" si="349"/>
        <v>0</v>
      </c>
      <c r="O2011">
        <f t="shared" si="350"/>
        <v>0</v>
      </c>
      <c r="Q2011" t="e">
        <f t="shared" si="351"/>
        <v>#DIV/0!</v>
      </c>
      <c r="R2011" s="80" t="e">
        <f t="shared" si="352"/>
        <v>#DIV/0!</v>
      </c>
      <c r="S2011">
        <f t="shared" si="353"/>
        <v>0</v>
      </c>
    </row>
    <row r="2012" spans="2:21" x14ac:dyDescent="0.25">
      <c r="B2012" s="84">
        <f t="shared" si="343"/>
        <v>0</v>
      </c>
      <c r="D2012" t="e">
        <f t="shared" si="344"/>
        <v>#N/A</v>
      </c>
      <c r="E2012" s="85"/>
      <c r="F2012"/>
      <c r="I2012" s="84" t="e">
        <f t="shared" si="345"/>
        <v>#DIV/0!</v>
      </c>
      <c r="J2012" s="84" t="str">
        <f t="shared" si="346"/>
        <v>NONE</v>
      </c>
      <c r="K2012" s="84"/>
      <c r="L2012" s="83">
        <f t="shared" si="347"/>
        <v>0</v>
      </c>
      <c r="M2012" s="82" t="str">
        <f t="shared" si="348"/>
        <v/>
      </c>
      <c r="N2012">
        <f t="shared" si="349"/>
        <v>0</v>
      </c>
      <c r="O2012">
        <f t="shared" si="350"/>
        <v>0</v>
      </c>
      <c r="Q2012" t="e">
        <f t="shared" si="351"/>
        <v>#DIV/0!</v>
      </c>
      <c r="R2012" s="80" t="e">
        <f t="shared" si="352"/>
        <v>#DIV/0!</v>
      </c>
      <c r="S2012">
        <f t="shared" si="353"/>
        <v>0</v>
      </c>
    </row>
    <row r="2013" spans="2:21" x14ac:dyDescent="0.25">
      <c r="B2013" s="84">
        <f t="shared" si="343"/>
        <v>0</v>
      </c>
      <c r="D2013" t="e">
        <f t="shared" si="344"/>
        <v>#N/A</v>
      </c>
      <c r="E2013" s="85"/>
      <c r="F2013"/>
      <c r="I2013" s="84" t="e">
        <f t="shared" si="345"/>
        <v>#DIV/0!</v>
      </c>
      <c r="J2013" s="84" t="str">
        <f t="shared" si="346"/>
        <v>NONE</v>
      </c>
      <c r="K2013" s="84"/>
      <c r="L2013" s="83">
        <f t="shared" si="347"/>
        <v>0</v>
      </c>
      <c r="M2013" s="82" t="str">
        <f t="shared" si="348"/>
        <v/>
      </c>
      <c r="N2013">
        <f t="shared" si="349"/>
        <v>0</v>
      </c>
      <c r="O2013">
        <f t="shared" si="350"/>
        <v>0</v>
      </c>
      <c r="Q2013" t="e">
        <f t="shared" si="351"/>
        <v>#DIV/0!</v>
      </c>
      <c r="R2013" s="80" t="e">
        <f t="shared" si="352"/>
        <v>#DIV/0!</v>
      </c>
      <c r="S2013">
        <f t="shared" si="353"/>
        <v>0</v>
      </c>
    </row>
    <row r="2014" spans="2:21" x14ac:dyDescent="0.25">
      <c r="B2014" s="84">
        <f t="shared" si="343"/>
        <v>0</v>
      </c>
      <c r="D2014" t="e">
        <f t="shared" si="344"/>
        <v>#N/A</v>
      </c>
      <c r="E2014" s="85"/>
      <c r="F2014"/>
      <c r="I2014" s="84" t="e">
        <f t="shared" si="345"/>
        <v>#DIV/0!</v>
      </c>
      <c r="J2014" s="84" t="str">
        <f t="shared" si="346"/>
        <v>NONE</v>
      </c>
      <c r="K2014" s="84"/>
      <c r="L2014" s="83">
        <f t="shared" si="347"/>
        <v>0</v>
      </c>
      <c r="M2014" s="82" t="str">
        <f t="shared" si="348"/>
        <v/>
      </c>
      <c r="N2014">
        <f t="shared" si="349"/>
        <v>0</v>
      </c>
      <c r="O2014">
        <f t="shared" si="350"/>
        <v>0</v>
      </c>
      <c r="Q2014" t="e">
        <f t="shared" si="351"/>
        <v>#DIV/0!</v>
      </c>
      <c r="R2014" s="80" t="e">
        <f t="shared" si="352"/>
        <v>#DIV/0!</v>
      </c>
      <c r="S2014">
        <f t="shared" si="353"/>
        <v>0</v>
      </c>
    </row>
    <row r="2015" spans="2:21" x14ac:dyDescent="0.25">
      <c r="B2015" s="84">
        <f t="shared" si="343"/>
        <v>0</v>
      </c>
      <c r="D2015" t="e">
        <f t="shared" si="344"/>
        <v>#N/A</v>
      </c>
      <c r="E2015" s="85"/>
      <c r="F2015"/>
      <c r="I2015" s="84" t="e">
        <f t="shared" si="345"/>
        <v>#DIV/0!</v>
      </c>
      <c r="J2015" s="84" t="str">
        <f t="shared" si="346"/>
        <v>NONE</v>
      </c>
      <c r="K2015" s="84"/>
      <c r="L2015" s="83">
        <f t="shared" si="347"/>
        <v>0</v>
      </c>
      <c r="M2015" s="82" t="str">
        <f t="shared" si="348"/>
        <v/>
      </c>
      <c r="N2015">
        <f t="shared" si="349"/>
        <v>0</v>
      </c>
      <c r="O2015">
        <f t="shared" si="350"/>
        <v>0</v>
      </c>
      <c r="Q2015" t="e">
        <f t="shared" si="351"/>
        <v>#DIV/0!</v>
      </c>
      <c r="R2015" s="80" t="e">
        <f t="shared" si="352"/>
        <v>#DIV/0!</v>
      </c>
      <c r="S2015">
        <f t="shared" si="353"/>
        <v>0</v>
      </c>
    </row>
    <row r="2016" spans="2:21" x14ac:dyDescent="0.25">
      <c r="B2016" s="84">
        <f t="shared" si="343"/>
        <v>0</v>
      </c>
      <c r="D2016" t="e">
        <f t="shared" si="344"/>
        <v>#N/A</v>
      </c>
      <c r="E2016" s="85"/>
      <c r="F2016"/>
      <c r="I2016" s="84" t="e">
        <f t="shared" si="345"/>
        <v>#DIV/0!</v>
      </c>
      <c r="J2016" s="84" t="str">
        <f t="shared" si="346"/>
        <v>NONE</v>
      </c>
      <c r="K2016" s="84"/>
      <c r="L2016" s="83">
        <f t="shared" si="347"/>
        <v>0</v>
      </c>
      <c r="M2016" s="82" t="str">
        <f t="shared" si="348"/>
        <v/>
      </c>
      <c r="N2016">
        <f t="shared" si="349"/>
        <v>0</v>
      </c>
      <c r="O2016">
        <f t="shared" si="350"/>
        <v>0</v>
      </c>
      <c r="Q2016" t="e">
        <f t="shared" si="351"/>
        <v>#DIV/0!</v>
      </c>
      <c r="R2016" s="80" t="e">
        <f t="shared" si="352"/>
        <v>#DIV/0!</v>
      </c>
      <c r="S2016">
        <f t="shared" si="353"/>
        <v>0</v>
      </c>
    </row>
    <row r="2017" spans="2:21" x14ac:dyDescent="0.25">
      <c r="B2017" s="84">
        <f t="shared" si="343"/>
        <v>0</v>
      </c>
      <c r="D2017" t="e">
        <f t="shared" si="344"/>
        <v>#N/A</v>
      </c>
      <c r="E2017" s="85"/>
      <c r="F2017"/>
      <c r="I2017" s="84" t="e">
        <f t="shared" si="345"/>
        <v>#DIV/0!</v>
      </c>
      <c r="J2017" s="84" t="str">
        <f t="shared" si="346"/>
        <v>NONE</v>
      </c>
      <c r="K2017" s="84"/>
      <c r="L2017" s="83">
        <f t="shared" si="347"/>
        <v>0</v>
      </c>
      <c r="M2017" s="82" t="str">
        <f t="shared" si="348"/>
        <v/>
      </c>
      <c r="N2017">
        <f t="shared" si="349"/>
        <v>0</v>
      </c>
      <c r="O2017">
        <f t="shared" si="350"/>
        <v>0</v>
      </c>
      <c r="Q2017" t="e">
        <f t="shared" si="351"/>
        <v>#DIV/0!</v>
      </c>
      <c r="R2017" s="80" t="e">
        <f t="shared" si="352"/>
        <v>#DIV/0!</v>
      </c>
      <c r="S2017">
        <f t="shared" si="353"/>
        <v>0</v>
      </c>
    </row>
    <row r="2018" spans="2:21" x14ac:dyDescent="0.25">
      <c r="B2018" s="84">
        <f t="shared" si="343"/>
        <v>0</v>
      </c>
      <c r="D2018" t="e">
        <f t="shared" si="344"/>
        <v>#N/A</v>
      </c>
      <c r="E2018" s="85"/>
      <c r="F2018"/>
      <c r="I2018" s="84" t="e">
        <f t="shared" si="345"/>
        <v>#DIV/0!</v>
      </c>
      <c r="J2018" s="84" t="str">
        <f t="shared" si="346"/>
        <v>NONE</v>
      </c>
      <c r="K2018" s="84"/>
      <c r="L2018" s="83">
        <f t="shared" si="347"/>
        <v>0</v>
      </c>
      <c r="M2018" s="82" t="str">
        <f t="shared" si="348"/>
        <v/>
      </c>
      <c r="N2018">
        <f t="shared" si="349"/>
        <v>0</v>
      </c>
      <c r="O2018">
        <f t="shared" si="350"/>
        <v>0</v>
      </c>
      <c r="Q2018" t="e">
        <f t="shared" si="351"/>
        <v>#DIV/0!</v>
      </c>
      <c r="R2018" s="80" t="e">
        <f t="shared" si="352"/>
        <v>#DIV/0!</v>
      </c>
      <c r="S2018">
        <f t="shared" si="353"/>
        <v>0</v>
      </c>
      <c r="U2018">
        <f>IF(J2018="CHECK",1,0)</f>
        <v>0</v>
      </c>
    </row>
    <row r="2019" spans="2:21" x14ac:dyDescent="0.25">
      <c r="B2019" s="84">
        <f t="shared" si="343"/>
        <v>0</v>
      </c>
      <c r="D2019" t="e">
        <f t="shared" si="344"/>
        <v>#N/A</v>
      </c>
      <c r="E2019" s="85"/>
      <c r="F2019"/>
      <c r="I2019" s="84" t="e">
        <f t="shared" si="345"/>
        <v>#DIV/0!</v>
      </c>
      <c r="J2019" s="84" t="str">
        <f t="shared" si="346"/>
        <v>NONE</v>
      </c>
      <c r="K2019" s="84"/>
      <c r="L2019" s="83">
        <f t="shared" si="347"/>
        <v>0</v>
      </c>
      <c r="M2019" s="82" t="str">
        <f t="shared" si="348"/>
        <v/>
      </c>
      <c r="N2019">
        <f t="shared" si="349"/>
        <v>0</v>
      </c>
      <c r="O2019">
        <f t="shared" si="350"/>
        <v>0</v>
      </c>
      <c r="Q2019" t="e">
        <f t="shared" si="351"/>
        <v>#DIV/0!</v>
      </c>
      <c r="R2019" s="80" t="e">
        <f t="shared" si="352"/>
        <v>#DIV/0!</v>
      </c>
      <c r="S2019">
        <f t="shared" si="353"/>
        <v>0</v>
      </c>
    </row>
    <row r="2020" spans="2:21" x14ac:dyDescent="0.25">
      <c r="B2020" s="84">
        <f t="shared" si="343"/>
        <v>0</v>
      </c>
      <c r="D2020" t="e">
        <f t="shared" si="344"/>
        <v>#N/A</v>
      </c>
      <c r="E2020" s="85"/>
      <c r="F2020"/>
      <c r="I2020" s="84" t="e">
        <f t="shared" si="345"/>
        <v>#DIV/0!</v>
      </c>
      <c r="J2020" s="84" t="str">
        <f t="shared" si="346"/>
        <v>NONE</v>
      </c>
      <c r="K2020" s="84"/>
      <c r="L2020" s="83">
        <f t="shared" si="347"/>
        <v>0</v>
      </c>
      <c r="M2020" s="82" t="str">
        <f t="shared" si="348"/>
        <v/>
      </c>
      <c r="N2020">
        <f t="shared" si="349"/>
        <v>0</v>
      </c>
      <c r="O2020">
        <f t="shared" si="350"/>
        <v>0</v>
      </c>
      <c r="Q2020" t="e">
        <f t="shared" si="351"/>
        <v>#DIV/0!</v>
      </c>
      <c r="R2020" s="80" t="e">
        <f t="shared" si="352"/>
        <v>#DIV/0!</v>
      </c>
      <c r="S2020">
        <f t="shared" si="353"/>
        <v>0</v>
      </c>
    </row>
    <row r="2021" spans="2:21" x14ac:dyDescent="0.25">
      <c r="B2021" s="84">
        <f t="shared" si="343"/>
        <v>0</v>
      </c>
      <c r="D2021" t="e">
        <f t="shared" si="344"/>
        <v>#N/A</v>
      </c>
      <c r="E2021" s="85"/>
      <c r="F2021"/>
      <c r="I2021" s="84" t="e">
        <f t="shared" si="345"/>
        <v>#DIV/0!</v>
      </c>
      <c r="J2021" s="84" t="str">
        <f t="shared" si="346"/>
        <v>NONE</v>
      </c>
      <c r="K2021" s="84"/>
      <c r="L2021" s="83">
        <f t="shared" si="347"/>
        <v>0</v>
      </c>
      <c r="M2021" s="82" t="str">
        <f t="shared" si="348"/>
        <v/>
      </c>
      <c r="N2021">
        <f t="shared" si="349"/>
        <v>0</v>
      </c>
      <c r="O2021">
        <f t="shared" si="350"/>
        <v>0</v>
      </c>
      <c r="Q2021" t="e">
        <f t="shared" si="351"/>
        <v>#DIV/0!</v>
      </c>
      <c r="R2021" s="80" t="e">
        <f t="shared" si="352"/>
        <v>#DIV/0!</v>
      </c>
      <c r="S2021">
        <f t="shared" si="353"/>
        <v>0</v>
      </c>
      <c r="U2021">
        <f>IF(J2021="CHECK",1,0)</f>
        <v>0</v>
      </c>
    </row>
    <row r="2022" spans="2:21" x14ac:dyDescent="0.25">
      <c r="B2022" s="84">
        <f t="shared" si="343"/>
        <v>0</v>
      </c>
      <c r="D2022" t="e">
        <f t="shared" si="344"/>
        <v>#N/A</v>
      </c>
      <c r="E2022" s="85"/>
      <c r="F2022"/>
      <c r="I2022" s="84" t="e">
        <f t="shared" si="345"/>
        <v>#DIV/0!</v>
      </c>
      <c r="J2022" s="84" t="str">
        <f t="shared" si="346"/>
        <v>NONE</v>
      </c>
      <c r="K2022" s="84"/>
      <c r="L2022" s="83">
        <f t="shared" si="347"/>
        <v>0</v>
      </c>
      <c r="M2022" s="82" t="str">
        <f t="shared" si="348"/>
        <v/>
      </c>
      <c r="N2022">
        <f t="shared" si="349"/>
        <v>0</v>
      </c>
      <c r="O2022">
        <f t="shared" si="350"/>
        <v>0</v>
      </c>
      <c r="Q2022" t="e">
        <f t="shared" si="351"/>
        <v>#DIV/0!</v>
      </c>
      <c r="R2022" s="80" t="e">
        <f t="shared" si="352"/>
        <v>#DIV/0!</v>
      </c>
      <c r="S2022">
        <f t="shared" si="353"/>
        <v>0</v>
      </c>
      <c r="U2022">
        <f>IF(J2022="CHECK",1,0)</f>
        <v>0</v>
      </c>
    </row>
    <row r="2023" spans="2:21" x14ac:dyDescent="0.25">
      <c r="B2023" s="84">
        <f t="shared" si="343"/>
        <v>0</v>
      </c>
      <c r="D2023" t="e">
        <f t="shared" si="344"/>
        <v>#N/A</v>
      </c>
      <c r="E2023" s="85"/>
      <c r="F2023"/>
      <c r="I2023" s="84" t="e">
        <f t="shared" si="345"/>
        <v>#DIV/0!</v>
      </c>
      <c r="J2023" s="84" t="str">
        <f t="shared" si="346"/>
        <v>NONE</v>
      </c>
      <c r="K2023" s="84"/>
      <c r="L2023" s="83">
        <f t="shared" si="347"/>
        <v>0</v>
      </c>
      <c r="M2023" s="82" t="str">
        <f t="shared" si="348"/>
        <v/>
      </c>
      <c r="N2023">
        <f t="shared" si="349"/>
        <v>0</v>
      </c>
      <c r="O2023">
        <f t="shared" si="350"/>
        <v>0</v>
      </c>
      <c r="Q2023" t="e">
        <f t="shared" si="351"/>
        <v>#DIV/0!</v>
      </c>
      <c r="R2023" s="80" t="e">
        <f t="shared" si="352"/>
        <v>#DIV/0!</v>
      </c>
      <c r="S2023">
        <f t="shared" si="353"/>
        <v>0</v>
      </c>
    </row>
    <row r="2024" spans="2:21" x14ac:dyDescent="0.25">
      <c r="B2024" s="84">
        <f t="shared" si="343"/>
        <v>0</v>
      </c>
      <c r="D2024" t="e">
        <f t="shared" si="344"/>
        <v>#N/A</v>
      </c>
      <c r="E2024" s="85"/>
      <c r="F2024"/>
      <c r="I2024" s="84" t="e">
        <f t="shared" si="345"/>
        <v>#DIV/0!</v>
      </c>
      <c r="J2024" s="84" t="str">
        <f t="shared" si="346"/>
        <v>NONE</v>
      </c>
      <c r="K2024" s="84"/>
      <c r="L2024" s="83">
        <f t="shared" si="347"/>
        <v>0</v>
      </c>
      <c r="M2024" s="82" t="str">
        <f t="shared" si="348"/>
        <v/>
      </c>
      <c r="N2024">
        <f t="shared" si="349"/>
        <v>0</v>
      </c>
      <c r="O2024">
        <f t="shared" si="350"/>
        <v>0</v>
      </c>
      <c r="Q2024" t="e">
        <f t="shared" si="351"/>
        <v>#DIV/0!</v>
      </c>
      <c r="R2024" s="80" t="e">
        <f t="shared" si="352"/>
        <v>#DIV/0!</v>
      </c>
      <c r="S2024">
        <f t="shared" si="353"/>
        <v>0</v>
      </c>
    </row>
    <row r="2025" spans="2:21" x14ac:dyDescent="0.25">
      <c r="B2025" s="84">
        <f t="shared" si="343"/>
        <v>0</v>
      </c>
      <c r="D2025" t="e">
        <f t="shared" si="344"/>
        <v>#N/A</v>
      </c>
      <c r="E2025" s="85"/>
      <c r="F2025"/>
      <c r="I2025" s="84" t="e">
        <f t="shared" si="345"/>
        <v>#DIV/0!</v>
      </c>
      <c r="J2025" s="84" t="str">
        <f t="shared" si="346"/>
        <v>NONE</v>
      </c>
      <c r="K2025" s="84"/>
      <c r="L2025" s="83">
        <f t="shared" si="347"/>
        <v>0</v>
      </c>
      <c r="M2025" s="82" t="str">
        <f t="shared" si="348"/>
        <v/>
      </c>
      <c r="N2025">
        <f t="shared" si="349"/>
        <v>0</v>
      </c>
      <c r="O2025">
        <f t="shared" si="350"/>
        <v>0</v>
      </c>
      <c r="Q2025" t="e">
        <f t="shared" si="351"/>
        <v>#DIV/0!</v>
      </c>
      <c r="R2025" s="80" t="e">
        <f t="shared" si="352"/>
        <v>#DIV/0!</v>
      </c>
      <c r="S2025">
        <f t="shared" si="353"/>
        <v>0</v>
      </c>
    </row>
    <row r="2026" spans="2:21" x14ac:dyDescent="0.25">
      <c r="B2026" s="84">
        <f t="shared" si="343"/>
        <v>0</v>
      </c>
      <c r="D2026" t="e">
        <f t="shared" si="344"/>
        <v>#N/A</v>
      </c>
      <c r="E2026" s="85"/>
      <c r="F2026"/>
      <c r="I2026" s="84" t="e">
        <f t="shared" si="345"/>
        <v>#DIV/0!</v>
      </c>
      <c r="J2026" s="84" t="str">
        <f t="shared" si="346"/>
        <v>NONE</v>
      </c>
      <c r="K2026" s="84"/>
      <c r="L2026" s="83">
        <f t="shared" si="347"/>
        <v>0</v>
      </c>
      <c r="M2026" s="82" t="str">
        <f t="shared" si="348"/>
        <v/>
      </c>
      <c r="N2026">
        <f t="shared" si="349"/>
        <v>0</v>
      </c>
      <c r="O2026">
        <f t="shared" si="350"/>
        <v>0</v>
      </c>
      <c r="Q2026" t="e">
        <f t="shared" si="351"/>
        <v>#DIV/0!</v>
      </c>
      <c r="R2026" s="80" t="e">
        <f t="shared" si="352"/>
        <v>#DIV/0!</v>
      </c>
      <c r="S2026">
        <f t="shared" si="353"/>
        <v>0</v>
      </c>
      <c r="U2026">
        <f>IF(J2026="CHECK",1,0)</f>
        <v>0</v>
      </c>
    </row>
    <row r="2027" spans="2:21" x14ac:dyDescent="0.25">
      <c r="B2027" s="84">
        <f t="shared" si="343"/>
        <v>0</v>
      </c>
      <c r="D2027" t="e">
        <f t="shared" si="344"/>
        <v>#N/A</v>
      </c>
      <c r="E2027" s="85"/>
      <c r="F2027"/>
      <c r="I2027" s="84" t="e">
        <f t="shared" si="345"/>
        <v>#DIV/0!</v>
      </c>
      <c r="J2027" s="84" t="str">
        <f t="shared" si="346"/>
        <v>NONE</v>
      </c>
      <c r="K2027" s="84"/>
      <c r="L2027" s="83">
        <f t="shared" si="347"/>
        <v>0</v>
      </c>
      <c r="M2027" s="82" t="str">
        <f t="shared" si="348"/>
        <v/>
      </c>
      <c r="N2027">
        <f t="shared" si="349"/>
        <v>0</v>
      </c>
      <c r="O2027">
        <f t="shared" si="350"/>
        <v>0</v>
      </c>
      <c r="Q2027" t="e">
        <f t="shared" si="351"/>
        <v>#DIV/0!</v>
      </c>
      <c r="R2027" s="80" t="e">
        <f t="shared" si="352"/>
        <v>#DIV/0!</v>
      </c>
      <c r="S2027">
        <f t="shared" si="353"/>
        <v>0</v>
      </c>
      <c r="U2027">
        <f>IF(J2027="CHECK",1,0)</f>
        <v>0</v>
      </c>
    </row>
    <row r="2028" spans="2:21" x14ac:dyDescent="0.25">
      <c r="B2028" s="84">
        <f t="shared" si="343"/>
        <v>0</v>
      </c>
      <c r="D2028" t="e">
        <f t="shared" si="344"/>
        <v>#N/A</v>
      </c>
      <c r="E2028" s="85"/>
      <c r="F2028"/>
      <c r="I2028" s="84" t="e">
        <f t="shared" si="345"/>
        <v>#DIV/0!</v>
      </c>
      <c r="J2028" s="84" t="str">
        <f t="shared" si="346"/>
        <v>NONE</v>
      </c>
      <c r="K2028" s="84"/>
      <c r="L2028" s="83">
        <f t="shared" si="347"/>
        <v>0</v>
      </c>
      <c r="M2028" s="82" t="str">
        <f t="shared" si="348"/>
        <v/>
      </c>
      <c r="N2028">
        <f t="shared" si="349"/>
        <v>0</v>
      </c>
      <c r="O2028">
        <f t="shared" si="350"/>
        <v>0</v>
      </c>
      <c r="Q2028" t="e">
        <f t="shared" si="351"/>
        <v>#DIV/0!</v>
      </c>
      <c r="R2028" s="80" t="e">
        <f t="shared" si="352"/>
        <v>#DIV/0!</v>
      </c>
      <c r="S2028">
        <f t="shared" si="353"/>
        <v>0</v>
      </c>
    </row>
    <row r="2029" spans="2:21" x14ac:dyDescent="0.25">
      <c r="B2029" s="84">
        <f t="shared" si="343"/>
        <v>0</v>
      </c>
      <c r="D2029" t="e">
        <f t="shared" si="344"/>
        <v>#N/A</v>
      </c>
      <c r="E2029" s="85"/>
      <c r="F2029"/>
      <c r="I2029" s="84" t="e">
        <f t="shared" si="345"/>
        <v>#DIV/0!</v>
      </c>
      <c r="J2029" s="84" t="str">
        <f t="shared" si="346"/>
        <v>NONE</v>
      </c>
      <c r="K2029" s="84"/>
      <c r="L2029" s="83">
        <f t="shared" si="347"/>
        <v>0</v>
      </c>
      <c r="M2029" s="82" t="str">
        <f t="shared" si="348"/>
        <v/>
      </c>
      <c r="N2029">
        <f t="shared" si="349"/>
        <v>0</v>
      </c>
      <c r="O2029">
        <f t="shared" si="350"/>
        <v>0</v>
      </c>
      <c r="Q2029" t="e">
        <f t="shared" si="351"/>
        <v>#DIV/0!</v>
      </c>
      <c r="R2029" s="80" t="e">
        <f t="shared" si="352"/>
        <v>#DIV/0!</v>
      </c>
      <c r="S2029">
        <f t="shared" si="353"/>
        <v>0</v>
      </c>
    </row>
    <row r="2030" spans="2:21" x14ac:dyDescent="0.25">
      <c r="B2030" s="84">
        <f t="shared" si="343"/>
        <v>0</v>
      </c>
      <c r="D2030" t="e">
        <f t="shared" si="344"/>
        <v>#N/A</v>
      </c>
      <c r="E2030" s="85"/>
      <c r="F2030"/>
      <c r="I2030" s="84" t="e">
        <f t="shared" si="345"/>
        <v>#DIV/0!</v>
      </c>
      <c r="J2030" s="84" t="str">
        <f t="shared" si="346"/>
        <v>NONE</v>
      </c>
      <c r="K2030" s="84"/>
      <c r="L2030" s="83">
        <f t="shared" si="347"/>
        <v>0</v>
      </c>
      <c r="M2030" s="82" t="str">
        <f t="shared" si="348"/>
        <v/>
      </c>
      <c r="N2030">
        <f t="shared" si="349"/>
        <v>0</v>
      </c>
      <c r="O2030">
        <f t="shared" si="350"/>
        <v>0</v>
      </c>
      <c r="Q2030" t="e">
        <f t="shared" si="351"/>
        <v>#DIV/0!</v>
      </c>
      <c r="R2030" s="80" t="e">
        <f t="shared" si="352"/>
        <v>#DIV/0!</v>
      </c>
      <c r="S2030">
        <f t="shared" si="353"/>
        <v>0</v>
      </c>
    </row>
    <row r="2031" spans="2:21" x14ac:dyDescent="0.25">
      <c r="B2031" s="84">
        <f t="shared" si="343"/>
        <v>0</v>
      </c>
      <c r="D2031" t="e">
        <f t="shared" si="344"/>
        <v>#N/A</v>
      </c>
      <c r="E2031" s="85"/>
      <c r="F2031"/>
      <c r="I2031" s="84" t="e">
        <f t="shared" si="345"/>
        <v>#DIV/0!</v>
      </c>
      <c r="J2031" s="84" t="str">
        <f t="shared" si="346"/>
        <v>NONE</v>
      </c>
      <c r="K2031" s="84"/>
      <c r="L2031" s="83">
        <f t="shared" si="347"/>
        <v>0</v>
      </c>
      <c r="M2031" s="82" t="str">
        <f t="shared" si="348"/>
        <v/>
      </c>
      <c r="N2031">
        <f t="shared" si="349"/>
        <v>0</v>
      </c>
      <c r="O2031">
        <f t="shared" si="350"/>
        <v>0</v>
      </c>
      <c r="Q2031" t="e">
        <f t="shared" si="351"/>
        <v>#DIV/0!</v>
      </c>
      <c r="R2031" s="80" t="e">
        <f t="shared" si="352"/>
        <v>#DIV/0!</v>
      </c>
      <c r="S2031">
        <f t="shared" si="353"/>
        <v>0</v>
      </c>
      <c r="U2031">
        <f>IF(J2031="CHECK",1,0)</f>
        <v>0</v>
      </c>
    </row>
    <row r="2032" spans="2:21" x14ac:dyDescent="0.25">
      <c r="B2032" s="84">
        <f t="shared" si="343"/>
        <v>0</v>
      </c>
      <c r="D2032" t="e">
        <f t="shared" si="344"/>
        <v>#N/A</v>
      </c>
      <c r="E2032" s="85"/>
      <c r="F2032"/>
      <c r="I2032" s="84" t="e">
        <f t="shared" si="345"/>
        <v>#DIV/0!</v>
      </c>
      <c r="J2032" s="84" t="str">
        <f t="shared" si="346"/>
        <v>NONE</v>
      </c>
      <c r="K2032" s="84"/>
      <c r="L2032" s="83">
        <f t="shared" si="347"/>
        <v>0</v>
      </c>
      <c r="M2032" s="82" t="str">
        <f t="shared" si="348"/>
        <v/>
      </c>
      <c r="N2032">
        <f t="shared" si="349"/>
        <v>0</v>
      </c>
      <c r="O2032">
        <f t="shared" si="350"/>
        <v>0</v>
      </c>
      <c r="Q2032" t="e">
        <f t="shared" si="351"/>
        <v>#DIV/0!</v>
      </c>
      <c r="R2032" s="80" t="e">
        <f t="shared" si="352"/>
        <v>#DIV/0!</v>
      </c>
      <c r="S2032">
        <f t="shared" si="353"/>
        <v>0</v>
      </c>
    </row>
    <row r="2033" spans="2:21" x14ac:dyDescent="0.25">
      <c r="B2033" s="84">
        <f t="shared" si="343"/>
        <v>0</v>
      </c>
      <c r="D2033" t="e">
        <f t="shared" si="344"/>
        <v>#N/A</v>
      </c>
      <c r="E2033" s="85"/>
      <c r="F2033"/>
      <c r="I2033" s="84" t="e">
        <f t="shared" si="345"/>
        <v>#DIV/0!</v>
      </c>
      <c r="J2033" s="84" t="str">
        <f t="shared" si="346"/>
        <v>NONE</v>
      </c>
      <c r="K2033" s="84"/>
      <c r="L2033" s="83">
        <f t="shared" si="347"/>
        <v>0</v>
      </c>
      <c r="M2033" s="82" t="str">
        <f t="shared" si="348"/>
        <v/>
      </c>
      <c r="N2033">
        <f t="shared" si="349"/>
        <v>0</v>
      </c>
      <c r="O2033">
        <f t="shared" si="350"/>
        <v>0</v>
      </c>
      <c r="Q2033" t="e">
        <f t="shared" si="351"/>
        <v>#DIV/0!</v>
      </c>
      <c r="R2033" s="80" t="e">
        <f t="shared" si="352"/>
        <v>#DIV/0!</v>
      </c>
      <c r="S2033">
        <f t="shared" si="353"/>
        <v>0</v>
      </c>
    </row>
    <row r="2034" spans="2:21" x14ac:dyDescent="0.25">
      <c r="B2034" s="84">
        <f t="shared" si="343"/>
        <v>0</v>
      </c>
      <c r="D2034" t="e">
        <f t="shared" si="344"/>
        <v>#N/A</v>
      </c>
      <c r="E2034" s="85"/>
      <c r="F2034"/>
      <c r="I2034" s="84" t="e">
        <f t="shared" si="345"/>
        <v>#DIV/0!</v>
      </c>
      <c r="J2034" s="84" t="str">
        <f t="shared" si="346"/>
        <v>NONE</v>
      </c>
      <c r="K2034" s="84"/>
      <c r="L2034" s="83">
        <f t="shared" si="347"/>
        <v>0</v>
      </c>
      <c r="M2034" s="82" t="str">
        <f t="shared" si="348"/>
        <v/>
      </c>
      <c r="N2034">
        <f t="shared" si="349"/>
        <v>0</v>
      </c>
      <c r="O2034">
        <f t="shared" si="350"/>
        <v>0</v>
      </c>
      <c r="Q2034" t="e">
        <f t="shared" si="351"/>
        <v>#DIV/0!</v>
      </c>
      <c r="R2034" s="80" t="e">
        <f t="shared" si="352"/>
        <v>#DIV/0!</v>
      </c>
      <c r="S2034">
        <f t="shared" si="353"/>
        <v>0</v>
      </c>
      <c r="U2034">
        <f>IF(J2034="CHECK",1,0)</f>
        <v>0</v>
      </c>
    </row>
    <row r="2035" spans="2:21" x14ac:dyDescent="0.25">
      <c r="B2035" s="84">
        <f t="shared" si="343"/>
        <v>0</v>
      </c>
      <c r="D2035" t="e">
        <f t="shared" si="344"/>
        <v>#N/A</v>
      </c>
      <c r="E2035" s="85"/>
      <c r="F2035"/>
      <c r="I2035" s="84" t="e">
        <f t="shared" si="345"/>
        <v>#DIV/0!</v>
      </c>
      <c r="J2035" s="84" t="str">
        <f t="shared" si="346"/>
        <v>NONE</v>
      </c>
      <c r="K2035" s="84"/>
      <c r="L2035" s="83">
        <f t="shared" si="347"/>
        <v>0</v>
      </c>
      <c r="M2035" s="82" t="str">
        <f t="shared" si="348"/>
        <v/>
      </c>
      <c r="N2035">
        <f t="shared" si="349"/>
        <v>0</v>
      </c>
      <c r="O2035">
        <f t="shared" si="350"/>
        <v>0</v>
      </c>
      <c r="Q2035" t="e">
        <f t="shared" si="351"/>
        <v>#DIV/0!</v>
      </c>
      <c r="R2035" s="80" t="e">
        <f t="shared" si="352"/>
        <v>#DIV/0!</v>
      </c>
      <c r="S2035">
        <f t="shared" si="353"/>
        <v>0</v>
      </c>
      <c r="U2035">
        <f>IF(J2035="CHECK",1,0)</f>
        <v>0</v>
      </c>
    </row>
    <row r="2036" spans="2:21" x14ac:dyDescent="0.25">
      <c r="B2036" s="84">
        <f t="shared" si="343"/>
        <v>0</v>
      </c>
      <c r="D2036" t="e">
        <f t="shared" si="344"/>
        <v>#N/A</v>
      </c>
      <c r="E2036" s="85"/>
      <c r="F2036"/>
      <c r="I2036" s="84" t="e">
        <f t="shared" si="345"/>
        <v>#DIV/0!</v>
      </c>
      <c r="J2036" s="84" t="str">
        <f t="shared" si="346"/>
        <v>NONE</v>
      </c>
      <c r="K2036" s="84"/>
      <c r="L2036" s="83">
        <f t="shared" si="347"/>
        <v>0</v>
      </c>
      <c r="M2036" s="82" t="str">
        <f t="shared" si="348"/>
        <v/>
      </c>
      <c r="N2036">
        <f t="shared" si="349"/>
        <v>0</v>
      </c>
      <c r="O2036">
        <f t="shared" si="350"/>
        <v>0</v>
      </c>
      <c r="Q2036" t="e">
        <f t="shared" si="351"/>
        <v>#DIV/0!</v>
      </c>
      <c r="R2036" s="80" t="e">
        <f t="shared" si="352"/>
        <v>#DIV/0!</v>
      </c>
      <c r="S2036">
        <f t="shared" si="353"/>
        <v>0</v>
      </c>
    </row>
    <row r="2037" spans="2:21" x14ac:dyDescent="0.25">
      <c r="B2037" s="84">
        <f t="shared" si="343"/>
        <v>0</v>
      </c>
      <c r="D2037" t="e">
        <f t="shared" si="344"/>
        <v>#N/A</v>
      </c>
      <c r="E2037" s="85"/>
      <c r="F2037"/>
      <c r="I2037" s="84" t="e">
        <f t="shared" si="345"/>
        <v>#DIV/0!</v>
      </c>
      <c r="J2037" s="84" t="str">
        <f t="shared" si="346"/>
        <v>NONE</v>
      </c>
      <c r="K2037" s="84"/>
      <c r="L2037" s="83">
        <f t="shared" si="347"/>
        <v>0</v>
      </c>
      <c r="M2037" s="82" t="str">
        <f t="shared" si="348"/>
        <v/>
      </c>
      <c r="N2037">
        <f t="shared" si="349"/>
        <v>0</v>
      </c>
      <c r="O2037">
        <f t="shared" si="350"/>
        <v>0</v>
      </c>
      <c r="Q2037" t="e">
        <f t="shared" si="351"/>
        <v>#DIV/0!</v>
      </c>
      <c r="R2037" s="80" t="e">
        <f t="shared" si="352"/>
        <v>#DIV/0!</v>
      </c>
      <c r="S2037">
        <f t="shared" si="353"/>
        <v>0</v>
      </c>
    </row>
    <row r="2038" spans="2:21" x14ac:dyDescent="0.25">
      <c r="B2038" s="84">
        <f t="shared" si="343"/>
        <v>0</v>
      </c>
      <c r="D2038" t="e">
        <f t="shared" si="344"/>
        <v>#N/A</v>
      </c>
      <c r="E2038" s="85"/>
      <c r="F2038"/>
      <c r="I2038" s="84" t="e">
        <f t="shared" si="345"/>
        <v>#DIV/0!</v>
      </c>
      <c r="J2038" s="84" t="str">
        <f t="shared" si="346"/>
        <v>NONE</v>
      </c>
      <c r="K2038" s="84"/>
      <c r="L2038" s="83">
        <f t="shared" si="347"/>
        <v>0</v>
      </c>
      <c r="M2038" s="82" t="str">
        <f t="shared" si="348"/>
        <v/>
      </c>
      <c r="N2038">
        <f t="shared" si="349"/>
        <v>0</v>
      </c>
      <c r="O2038">
        <f t="shared" si="350"/>
        <v>0</v>
      </c>
      <c r="Q2038" t="e">
        <f t="shared" si="351"/>
        <v>#DIV/0!</v>
      </c>
      <c r="R2038" s="80" t="e">
        <f t="shared" si="352"/>
        <v>#DIV/0!</v>
      </c>
      <c r="S2038">
        <f t="shared" si="353"/>
        <v>0</v>
      </c>
      <c r="U2038">
        <f>IF(J2038="CHECK",1,0)</f>
        <v>0</v>
      </c>
    </row>
    <row r="2039" spans="2:21" x14ac:dyDescent="0.25">
      <c r="B2039" s="84">
        <f t="shared" si="343"/>
        <v>0</v>
      </c>
      <c r="D2039" t="e">
        <f t="shared" si="344"/>
        <v>#N/A</v>
      </c>
      <c r="E2039" s="85"/>
      <c r="F2039"/>
      <c r="I2039" s="84" t="e">
        <f t="shared" si="345"/>
        <v>#DIV/0!</v>
      </c>
      <c r="J2039" s="84" t="str">
        <f t="shared" si="346"/>
        <v>NONE</v>
      </c>
      <c r="K2039" s="84"/>
      <c r="L2039" s="83">
        <f t="shared" si="347"/>
        <v>0</v>
      </c>
      <c r="M2039" s="82" t="str">
        <f t="shared" si="348"/>
        <v/>
      </c>
      <c r="N2039">
        <f t="shared" si="349"/>
        <v>0</v>
      </c>
      <c r="O2039">
        <f t="shared" si="350"/>
        <v>0</v>
      </c>
      <c r="Q2039" t="e">
        <f t="shared" si="351"/>
        <v>#DIV/0!</v>
      </c>
      <c r="R2039" s="80" t="e">
        <f t="shared" si="352"/>
        <v>#DIV/0!</v>
      </c>
      <c r="S2039">
        <f t="shared" si="353"/>
        <v>0</v>
      </c>
    </row>
    <row r="2040" spans="2:21" x14ac:dyDescent="0.25">
      <c r="B2040" s="84">
        <f t="shared" si="343"/>
        <v>0</v>
      </c>
      <c r="D2040" t="e">
        <f t="shared" si="344"/>
        <v>#N/A</v>
      </c>
      <c r="E2040" s="85"/>
      <c r="F2040"/>
      <c r="I2040" s="84" t="e">
        <f t="shared" si="345"/>
        <v>#DIV/0!</v>
      </c>
      <c r="J2040" s="84" t="str">
        <f t="shared" si="346"/>
        <v>NONE</v>
      </c>
      <c r="K2040" s="84"/>
      <c r="L2040" s="83">
        <f t="shared" si="347"/>
        <v>0</v>
      </c>
      <c r="M2040" s="82" t="str">
        <f t="shared" si="348"/>
        <v/>
      </c>
      <c r="N2040">
        <f t="shared" si="349"/>
        <v>0</v>
      </c>
      <c r="O2040">
        <f t="shared" si="350"/>
        <v>0</v>
      </c>
      <c r="Q2040" t="e">
        <f t="shared" si="351"/>
        <v>#DIV/0!</v>
      </c>
      <c r="R2040" s="80" t="e">
        <f t="shared" si="352"/>
        <v>#DIV/0!</v>
      </c>
      <c r="S2040">
        <f t="shared" si="353"/>
        <v>0</v>
      </c>
    </row>
    <row r="2041" spans="2:21" x14ac:dyDescent="0.25">
      <c r="B2041" s="84">
        <f t="shared" si="343"/>
        <v>0</v>
      </c>
      <c r="D2041" t="e">
        <f t="shared" si="344"/>
        <v>#N/A</v>
      </c>
      <c r="E2041" s="85"/>
      <c r="F2041"/>
      <c r="I2041" s="84" t="e">
        <f t="shared" si="345"/>
        <v>#DIV/0!</v>
      </c>
      <c r="J2041" s="84" t="str">
        <f t="shared" si="346"/>
        <v>NONE</v>
      </c>
      <c r="K2041" s="84"/>
      <c r="L2041" s="83">
        <f t="shared" si="347"/>
        <v>0</v>
      </c>
      <c r="M2041" s="82" t="str">
        <f t="shared" si="348"/>
        <v/>
      </c>
      <c r="N2041">
        <f t="shared" si="349"/>
        <v>0</v>
      </c>
      <c r="O2041">
        <f t="shared" si="350"/>
        <v>0</v>
      </c>
      <c r="Q2041" t="e">
        <f t="shared" si="351"/>
        <v>#DIV/0!</v>
      </c>
      <c r="R2041" s="80" t="e">
        <f t="shared" si="352"/>
        <v>#DIV/0!</v>
      </c>
      <c r="S2041">
        <f t="shared" si="353"/>
        <v>0</v>
      </c>
    </row>
    <row r="2042" spans="2:21" x14ac:dyDescent="0.25">
      <c r="B2042" s="84">
        <f t="shared" si="343"/>
        <v>0</v>
      </c>
      <c r="D2042" t="e">
        <f t="shared" si="344"/>
        <v>#N/A</v>
      </c>
      <c r="E2042" s="85"/>
      <c r="F2042"/>
      <c r="I2042" s="84" t="e">
        <f t="shared" si="345"/>
        <v>#DIV/0!</v>
      </c>
      <c r="J2042" s="84" t="str">
        <f t="shared" si="346"/>
        <v>NONE</v>
      </c>
      <c r="K2042" s="84"/>
      <c r="L2042" s="83">
        <f t="shared" si="347"/>
        <v>0</v>
      </c>
      <c r="M2042" s="82" t="str">
        <f t="shared" si="348"/>
        <v/>
      </c>
      <c r="N2042">
        <f t="shared" si="349"/>
        <v>0</v>
      </c>
      <c r="O2042">
        <f t="shared" si="350"/>
        <v>0</v>
      </c>
      <c r="Q2042" t="e">
        <f t="shared" si="351"/>
        <v>#DIV/0!</v>
      </c>
      <c r="R2042" s="80" t="e">
        <f t="shared" si="352"/>
        <v>#DIV/0!</v>
      </c>
      <c r="S2042">
        <f t="shared" si="353"/>
        <v>0</v>
      </c>
    </row>
    <row r="2043" spans="2:21" x14ac:dyDescent="0.25">
      <c r="B2043" s="84">
        <f t="shared" si="343"/>
        <v>0</v>
      </c>
      <c r="D2043" t="e">
        <f t="shared" si="344"/>
        <v>#N/A</v>
      </c>
      <c r="E2043" s="85"/>
      <c r="F2043"/>
      <c r="I2043" s="84" t="e">
        <f t="shared" si="345"/>
        <v>#DIV/0!</v>
      </c>
      <c r="J2043" s="84" t="str">
        <f t="shared" si="346"/>
        <v>NONE</v>
      </c>
      <c r="K2043" s="84"/>
      <c r="L2043" s="83">
        <f t="shared" si="347"/>
        <v>0</v>
      </c>
      <c r="M2043" s="82" t="str">
        <f t="shared" si="348"/>
        <v/>
      </c>
      <c r="N2043">
        <f t="shared" si="349"/>
        <v>0</v>
      </c>
      <c r="O2043">
        <f t="shared" si="350"/>
        <v>0</v>
      </c>
      <c r="Q2043" t="e">
        <f t="shared" si="351"/>
        <v>#DIV/0!</v>
      </c>
      <c r="R2043" s="80" t="e">
        <f t="shared" si="352"/>
        <v>#DIV/0!</v>
      </c>
      <c r="S2043">
        <f t="shared" si="353"/>
        <v>0</v>
      </c>
    </row>
    <row r="2044" spans="2:21" x14ac:dyDescent="0.25">
      <c r="B2044" s="84">
        <f t="shared" si="343"/>
        <v>0</v>
      </c>
      <c r="D2044" t="e">
        <f t="shared" si="344"/>
        <v>#N/A</v>
      </c>
      <c r="E2044" s="85"/>
      <c r="F2044"/>
      <c r="I2044" s="84" t="e">
        <f t="shared" si="345"/>
        <v>#DIV/0!</v>
      </c>
      <c r="J2044" s="84" t="str">
        <f t="shared" si="346"/>
        <v>NONE</v>
      </c>
      <c r="K2044" s="84"/>
      <c r="L2044" s="83">
        <f t="shared" si="347"/>
        <v>0</v>
      </c>
      <c r="M2044" s="82" t="str">
        <f t="shared" si="348"/>
        <v/>
      </c>
      <c r="N2044">
        <f t="shared" si="349"/>
        <v>0</v>
      </c>
      <c r="O2044">
        <f t="shared" si="350"/>
        <v>0</v>
      </c>
      <c r="Q2044" t="e">
        <f t="shared" si="351"/>
        <v>#DIV/0!</v>
      </c>
      <c r="R2044" s="80" t="e">
        <f t="shared" si="352"/>
        <v>#DIV/0!</v>
      </c>
      <c r="S2044">
        <f t="shared" si="353"/>
        <v>0</v>
      </c>
      <c r="U2044">
        <f>IF(J2044="CHECK",1,0)</f>
        <v>0</v>
      </c>
    </row>
    <row r="2045" spans="2:21" x14ac:dyDescent="0.25">
      <c r="B2045" s="84">
        <f t="shared" si="343"/>
        <v>0</v>
      </c>
      <c r="D2045" t="e">
        <f t="shared" si="344"/>
        <v>#N/A</v>
      </c>
      <c r="E2045" s="85"/>
      <c r="F2045"/>
      <c r="I2045" s="84" t="e">
        <f t="shared" si="345"/>
        <v>#DIV/0!</v>
      </c>
      <c r="J2045" s="84" t="str">
        <f t="shared" si="346"/>
        <v>NONE</v>
      </c>
      <c r="K2045" s="84"/>
      <c r="L2045" s="83">
        <f t="shared" si="347"/>
        <v>0</v>
      </c>
      <c r="M2045" s="82" t="str">
        <f t="shared" si="348"/>
        <v/>
      </c>
      <c r="N2045">
        <f t="shared" si="349"/>
        <v>0</v>
      </c>
      <c r="O2045">
        <f t="shared" si="350"/>
        <v>0</v>
      </c>
      <c r="Q2045" t="e">
        <f t="shared" si="351"/>
        <v>#DIV/0!</v>
      </c>
      <c r="R2045" s="80" t="e">
        <f t="shared" si="352"/>
        <v>#DIV/0!</v>
      </c>
      <c r="S2045">
        <f t="shared" si="353"/>
        <v>0</v>
      </c>
    </row>
    <row r="2046" spans="2:21" x14ac:dyDescent="0.25">
      <c r="B2046" s="84">
        <f t="shared" si="343"/>
        <v>0</v>
      </c>
      <c r="D2046" t="e">
        <f t="shared" si="344"/>
        <v>#N/A</v>
      </c>
      <c r="E2046" s="85"/>
      <c r="F2046"/>
      <c r="I2046" s="84" t="e">
        <f t="shared" si="345"/>
        <v>#DIV/0!</v>
      </c>
      <c r="J2046" s="84" t="str">
        <f t="shared" si="346"/>
        <v>NONE</v>
      </c>
      <c r="K2046" s="84"/>
      <c r="L2046" s="83">
        <f t="shared" si="347"/>
        <v>0</v>
      </c>
      <c r="M2046" s="82" t="str">
        <f t="shared" si="348"/>
        <v/>
      </c>
      <c r="N2046">
        <f t="shared" si="349"/>
        <v>0</v>
      </c>
      <c r="O2046">
        <f t="shared" si="350"/>
        <v>0</v>
      </c>
      <c r="Q2046" t="e">
        <f t="shared" si="351"/>
        <v>#DIV/0!</v>
      </c>
      <c r="R2046" s="80" t="e">
        <f t="shared" si="352"/>
        <v>#DIV/0!</v>
      </c>
      <c r="S2046">
        <f t="shared" si="353"/>
        <v>0</v>
      </c>
    </row>
    <row r="2047" spans="2:21" x14ac:dyDescent="0.25">
      <c r="B2047" s="84">
        <f t="shared" si="343"/>
        <v>0</v>
      </c>
      <c r="D2047" t="e">
        <f t="shared" si="344"/>
        <v>#N/A</v>
      </c>
      <c r="E2047" s="85"/>
      <c r="F2047"/>
      <c r="I2047" s="84" t="e">
        <f t="shared" si="345"/>
        <v>#DIV/0!</v>
      </c>
      <c r="J2047" s="84" t="str">
        <f t="shared" si="346"/>
        <v>NONE</v>
      </c>
      <c r="K2047" s="84"/>
      <c r="L2047" s="83">
        <f t="shared" si="347"/>
        <v>0</v>
      </c>
      <c r="M2047" s="82" t="str">
        <f t="shared" si="348"/>
        <v/>
      </c>
      <c r="N2047">
        <f t="shared" si="349"/>
        <v>0</v>
      </c>
      <c r="O2047">
        <f t="shared" si="350"/>
        <v>0</v>
      </c>
      <c r="Q2047" t="e">
        <f t="shared" si="351"/>
        <v>#DIV/0!</v>
      </c>
      <c r="R2047" s="80" t="e">
        <f t="shared" si="352"/>
        <v>#DIV/0!</v>
      </c>
      <c r="S2047">
        <f t="shared" si="353"/>
        <v>0</v>
      </c>
      <c r="U2047">
        <f>IF(J2047="CHECK",1,0)</f>
        <v>0</v>
      </c>
    </row>
    <row r="2048" spans="2:21" x14ac:dyDescent="0.25">
      <c r="B2048" s="84">
        <f t="shared" si="343"/>
        <v>0</v>
      </c>
      <c r="D2048" t="e">
        <f t="shared" si="344"/>
        <v>#N/A</v>
      </c>
      <c r="E2048" s="85"/>
      <c r="F2048"/>
      <c r="I2048" s="84" t="e">
        <f t="shared" si="345"/>
        <v>#DIV/0!</v>
      </c>
      <c r="J2048" s="84" t="str">
        <f t="shared" si="346"/>
        <v>NONE</v>
      </c>
      <c r="K2048" s="84"/>
      <c r="L2048" s="83">
        <f t="shared" si="347"/>
        <v>0</v>
      </c>
      <c r="M2048" s="82" t="str">
        <f t="shared" si="348"/>
        <v/>
      </c>
      <c r="N2048">
        <f t="shared" si="349"/>
        <v>0</v>
      </c>
      <c r="O2048">
        <f t="shared" si="350"/>
        <v>0</v>
      </c>
      <c r="Q2048" t="e">
        <f t="shared" si="351"/>
        <v>#DIV/0!</v>
      </c>
      <c r="R2048" s="80" t="e">
        <f t="shared" si="352"/>
        <v>#DIV/0!</v>
      </c>
      <c r="S2048">
        <f t="shared" si="353"/>
        <v>0</v>
      </c>
      <c r="U2048">
        <f>IF(J2048="CHECK",1,0)</f>
        <v>0</v>
      </c>
    </row>
    <row r="2049" spans="2:21" x14ac:dyDescent="0.25">
      <c r="B2049" s="84">
        <f t="shared" si="343"/>
        <v>0</v>
      </c>
      <c r="D2049" t="e">
        <f t="shared" si="344"/>
        <v>#N/A</v>
      </c>
      <c r="E2049" s="85"/>
      <c r="F2049"/>
      <c r="I2049" s="84" t="e">
        <f t="shared" si="345"/>
        <v>#DIV/0!</v>
      </c>
      <c r="J2049" s="84" t="str">
        <f t="shared" si="346"/>
        <v>NONE</v>
      </c>
      <c r="K2049" s="84"/>
      <c r="L2049" s="83">
        <f t="shared" si="347"/>
        <v>0</v>
      </c>
      <c r="M2049" s="82" t="str">
        <f t="shared" si="348"/>
        <v/>
      </c>
      <c r="N2049">
        <f t="shared" si="349"/>
        <v>0</v>
      </c>
      <c r="O2049">
        <f t="shared" si="350"/>
        <v>0</v>
      </c>
      <c r="Q2049" t="e">
        <f t="shared" si="351"/>
        <v>#DIV/0!</v>
      </c>
      <c r="R2049" s="80" t="e">
        <f t="shared" si="352"/>
        <v>#DIV/0!</v>
      </c>
      <c r="S2049">
        <f t="shared" si="353"/>
        <v>0</v>
      </c>
    </row>
    <row r="2050" spans="2:21" x14ac:dyDescent="0.25">
      <c r="B2050" s="84">
        <f t="shared" si="343"/>
        <v>0</v>
      </c>
      <c r="D2050" t="e">
        <f t="shared" si="344"/>
        <v>#N/A</v>
      </c>
      <c r="E2050" s="85"/>
      <c r="F2050"/>
      <c r="I2050" s="84" t="e">
        <f t="shared" si="345"/>
        <v>#DIV/0!</v>
      </c>
      <c r="J2050" s="84" t="str">
        <f t="shared" si="346"/>
        <v>NONE</v>
      </c>
      <c r="K2050" s="84"/>
      <c r="L2050" s="83">
        <f t="shared" si="347"/>
        <v>0</v>
      </c>
      <c r="M2050" s="82" t="str">
        <f t="shared" si="348"/>
        <v/>
      </c>
      <c r="N2050">
        <f t="shared" si="349"/>
        <v>0</v>
      </c>
      <c r="O2050">
        <f t="shared" si="350"/>
        <v>0</v>
      </c>
      <c r="Q2050" t="e">
        <f t="shared" si="351"/>
        <v>#DIV/0!</v>
      </c>
      <c r="R2050" s="80" t="e">
        <f t="shared" si="352"/>
        <v>#DIV/0!</v>
      </c>
      <c r="S2050">
        <f t="shared" si="353"/>
        <v>0</v>
      </c>
    </row>
    <row r="2051" spans="2:21" x14ac:dyDescent="0.25">
      <c r="B2051" s="84">
        <f t="shared" ref="B2051:B2114" si="354">ROUND(L2051,3)</f>
        <v>0</v>
      </c>
      <c r="D2051" t="e">
        <f t="shared" ref="D2051:D2114" si="355">ROUND(IF(F2051=4,IF(C2051&gt;10,(1*$Y$6+2*$Y$7+7*$Y$8+(C2051-10)*$Y$9)/C2051,IF(C2051&gt;3,(1*$Y$6+2*$Y$7+(C2051-3)*$Y$8)/C2051,IF(C2051&gt;1,(1*$Y$6+(C2051-1)*$Y$7)/C2051,$Y$6))),VLOOKUP(F2051,$W$3:$Y$11,3,FALSE)),2)</f>
        <v>#N/A</v>
      </c>
      <c r="E2051" s="85"/>
      <c r="F2051"/>
      <c r="I2051" s="84" t="e">
        <f t="shared" ref="I2051:I2114" si="356">ROUND(H2051/G2051,3)</f>
        <v>#DIV/0!</v>
      </c>
      <c r="J2051" s="84" t="str">
        <f t="shared" ref="J2051:J2114" si="357">IF(C2051=0,"NONE",IF(B2051&gt;C2051,"CHECK",""))</f>
        <v>NONE</v>
      </c>
      <c r="K2051" s="84"/>
      <c r="L2051" s="83">
        <f t="shared" ref="L2051:L2114" si="358">IF(C2051=0,H2051,IF(AND(2&lt;G2051,G2051&lt;15),IF(ABS(G2051-C2051)&gt;2,H2051,IF(I2051=1,I2051*C2051,IF(H2051&lt;C2051,H2051,I2051*C2051))),IF(G2051&lt;2,IF(AND(ABS(G2051-C2051)/G2051&gt;=0.4,ABS(G2051-C2051)&gt;=0.2),H2051,I2051*C2051),IF(ABS(G2051-C2051)/G2051&gt;0.15,H2051,IF(I2051=1,I2051*C2051,IF(H2051&lt;C2051,H2051,I2051*C2051))))))</f>
        <v>0</v>
      </c>
      <c r="M2051" s="82" t="str">
        <f t="shared" ref="M2051:M2114" si="359">IF(LEFT(RIGHT(A2051,6),1)= "9", "PERSONAL PROPERTY", "")</f>
        <v/>
      </c>
      <c r="N2051">
        <f t="shared" ref="N2051:N2114" si="360">IF(B2051&gt;C2051,1,0)</f>
        <v>0</v>
      </c>
      <c r="O2051">
        <f t="shared" ref="O2051:O2114" si="361">ABS(B2051-H2051)</f>
        <v>0</v>
      </c>
      <c r="Q2051" t="e">
        <f t="shared" ref="Q2051:Q2114" si="362">IF(ABS(C2051-G2051)/G2051&gt;0.1,1,0)</f>
        <v>#DIV/0!</v>
      </c>
      <c r="R2051" s="80" t="e">
        <f t="shared" ref="R2051:R2114" si="363">ABS(C2051-G2051)/G2051</f>
        <v>#DIV/0!</v>
      </c>
      <c r="S2051">
        <f t="shared" ref="S2051:S2114" si="364">ABS(C2051-G2051)</f>
        <v>0</v>
      </c>
    </row>
    <row r="2052" spans="2:21" x14ac:dyDescent="0.25">
      <c r="B2052" s="84">
        <f t="shared" si="354"/>
        <v>0</v>
      </c>
      <c r="D2052" t="e">
        <f t="shared" si="355"/>
        <v>#N/A</v>
      </c>
      <c r="E2052" s="85"/>
      <c r="F2052"/>
      <c r="I2052" s="84" t="e">
        <f t="shared" si="356"/>
        <v>#DIV/0!</v>
      </c>
      <c r="J2052" s="84" t="str">
        <f t="shared" si="357"/>
        <v>NONE</v>
      </c>
      <c r="K2052" s="84"/>
      <c r="L2052" s="83">
        <f t="shared" si="358"/>
        <v>0</v>
      </c>
      <c r="M2052" s="82" t="str">
        <f t="shared" si="359"/>
        <v/>
      </c>
      <c r="N2052">
        <f t="shared" si="360"/>
        <v>0</v>
      </c>
      <c r="O2052">
        <f t="shared" si="361"/>
        <v>0</v>
      </c>
      <c r="Q2052" t="e">
        <f t="shared" si="362"/>
        <v>#DIV/0!</v>
      </c>
      <c r="R2052" s="80" t="e">
        <f t="shared" si="363"/>
        <v>#DIV/0!</v>
      </c>
      <c r="S2052">
        <f t="shared" si="364"/>
        <v>0</v>
      </c>
      <c r="U2052">
        <f>IF(J2052="CHECK",1,0)</f>
        <v>0</v>
      </c>
    </row>
    <row r="2053" spans="2:21" x14ac:dyDescent="0.25">
      <c r="B2053" s="84">
        <f t="shared" si="354"/>
        <v>0</v>
      </c>
      <c r="D2053" t="e">
        <f t="shared" si="355"/>
        <v>#N/A</v>
      </c>
      <c r="E2053" s="85"/>
      <c r="F2053"/>
      <c r="I2053" s="84" t="e">
        <f t="shared" si="356"/>
        <v>#DIV/0!</v>
      </c>
      <c r="J2053" s="84" t="str">
        <f t="shared" si="357"/>
        <v>NONE</v>
      </c>
      <c r="K2053" s="84"/>
      <c r="L2053" s="83">
        <f t="shared" si="358"/>
        <v>0</v>
      </c>
      <c r="M2053" s="82" t="str">
        <f t="shared" si="359"/>
        <v/>
      </c>
      <c r="N2053">
        <f t="shared" si="360"/>
        <v>0</v>
      </c>
      <c r="O2053">
        <f t="shared" si="361"/>
        <v>0</v>
      </c>
      <c r="Q2053" t="e">
        <f t="shared" si="362"/>
        <v>#DIV/0!</v>
      </c>
      <c r="R2053" s="80" t="e">
        <f t="shared" si="363"/>
        <v>#DIV/0!</v>
      </c>
      <c r="S2053">
        <f t="shared" si="364"/>
        <v>0</v>
      </c>
    </row>
    <row r="2054" spans="2:21" x14ac:dyDescent="0.25">
      <c r="B2054" s="84">
        <f t="shared" si="354"/>
        <v>0</v>
      </c>
      <c r="D2054" t="e">
        <f t="shared" si="355"/>
        <v>#N/A</v>
      </c>
      <c r="E2054" s="85"/>
      <c r="F2054"/>
      <c r="I2054" s="84" t="e">
        <f t="shared" si="356"/>
        <v>#DIV/0!</v>
      </c>
      <c r="J2054" s="84" t="str">
        <f t="shared" si="357"/>
        <v>NONE</v>
      </c>
      <c r="K2054" s="84"/>
      <c r="L2054" s="83">
        <f t="shared" si="358"/>
        <v>0</v>
      </c>
      <c r="M2054" s="82" t="str">
        <f t="shared" si="359"/>
        <v/>
      </c>
      <c r="N2054">
        <f t="shared" si="360"/>
        <v>0</v>
      </c>
      <c r="O2054">
        <f t="shared" si="361"/>
        <v>0</v>
      </c>
      <c r="Q2054" t="e">
        <f t="shared" si="362"/>
        <v>#DIV/0!</v>
      </c>
      <c r="R2054" s="80" t="e">
        <f t="shared" si="363"/>
        <v>#DIV/0!</v>
      </c>
      <c r="S2054">
        <f t="shared" si="364"/>
        <v>0</v>
      </c>
      <c r="U2054">
        <f>IF(J2054="CHECK",1,0)</f>
        <v>0</v>
      </c>
    </row>
    <row r="2055" spans="2:21" x14ac:dyDescent="0.25">
      <c r="B2055" s="84">
        <f t="shared" si="354"/>
        <v>0</v>
      </c>
      <c r="D2055" t="e">
        <f t="shared" si="355"/>
        <v>#N/A</v>
      </c>
      <c r="E2055" s="85"/>
      <c r="F2055"/>
      <c r="I2055" s="84" t="e">
        <f t="shared" si="356"/>
        <v>#DIV/0!</v>
      </c>
      <c r="J2055" s="84" t="str">
        <f t="shared" si="357"/>
        <v>NONE</v>
      </c>
      <c r="K2055" s="84"/>
      <c r="L2055" s="83">
        <f t="shared" si="358"/>
        <v>0</v>
      </c>
      <c r="M2055" s="82" t="str">
        <f t="shared" si="359"/>
        <v/>
      </c>
      <c r="N2055">
        <f t="shared" si="360"/>
        <v>0</v>
      </c>
      <c r="O2055">
        <f t="shared" si="361"/>
        <v>0</v>
      </c>
      <c r="Q2055" t="e">
        <f t="shared" si="362"/>
        <v>#DIV/0!</v>
      </c>
      <c r="R2055" s="80" t="e">
        <f t="shared" si="363"/>
        <v>#DIV/0!</v>
      </c>
      <c r="S2055">
        <f t="shared" si="364"/>
        <v>0</v>
      </c>
      <c r="U2055">
        <f>IF(J2055="CHECK",1,0)</f>
        <v>0</v>
      </c>
    </row>
    <row r="2056" spans="2:21" x14ac:dyDescent="0.25">
      <c r="B2056" s="84">
        <f t="shared" si="354"/>
        <v>0</v>
      </c>
      <c r="D2056" t="e">
        <f t="shared" si="355"/>
        <v>#N/A</v>
      </c>
      <c r="E2056" s="85"/>
      <c r="F2056"/>
      <c r="I2056" s="84" t="e">
        <f t="shared" si="356"/>
        <v>#DIV/0!</v>
      </c>
      <c r="J2056" s="84" t="str">
        <f t="shared" si="357"/>
        <v>NONE</v>
      </c>
      <c r="K2056" s="84"/>
      <c r="L2056" s="83">
        <f t="shared" si="358"/>
        <v>0</v>
      </c>
      <c r="M2056" s="82" t="str">
        <f t="shared" si="359"/>
        <v/>
      </c>
      <c r="N2056">
        <f t="shared" si="360"/>
        <v>0</v>
      </c>
      <c r="O2056">
        <f t="shared" si="361"/>
        <v>0</v>
      </c>
      <c r="Q2056" t="e">
        <f t="shared" si="362"/>
        <v>#DIV/0!</v>
      </c>
      <c r="R2056" s="80" t="e">
        <f t="shared" si="363"/>
        <v>#DIV/0!</v>
      </c>
      <c r="S2056">
        <f t="shared" si="364"/>
        <v>0</v>
      </c>
      <c r="U2056">
        <f>IF(J2056="CHECK",1,0)</f>
        <v>0</v>
      </c>
    </row>
    <row r="2057" spans="2:21" x14ac:dyDescent="0.25">
      <c r="B2057" s="84">
        <f t="shared" si="354"/>
        <v>0</v>
      </c>
      <c r="D2057" t="e">
        <f t="shared" si="355"/>
        <v>#N/A</v>
      </c>
      <c r="E2057" s="85"/>
      <c r="F2057"/>
      <c r="I2057" s="84" t="e">
        <f t="shared" si="356"/>
        <v>#DIV/0!</v>
      </c>
      <c r="J2057" s="84" t="str">
        <f t="shared" si="357"/>
        <v>NONE</v>
      </c>
      <c r="K2057" s="84"/>
      <c r="L2057" s="83">
        <f t="shared" si="358"/>
        <v>0</v>
      </c>
      <c r="M2057" s="82" t="str">
        <f t="shared" si="359"/>
        <v/>
      </c>
      <c r="N2057">
        <f t="shared" si="360"/>
        <v>0</v>
      </c>
      <c r="O2057">
        <f t="shared" si="361"/>
        <v>0</v>
      </c>
      <c r="Q2057" t="e">
        <f t="shared" si="362"/>
        <v>#DIV/0!</v>
      </c>
      <c r="R2057" s="80" t="e">
        <f t="shared" si="363"/>
        <v>#DIV/0!</v>
      </c>
      <c r="S2057">
        <f t="shared" si="364"/>
        <v>0</v>
      </c>
    </row>
    <row r="2058" spans="2:21" x14ac:dyDescent="0.25">
      <c r="B2058" s="84">
        <f t="shared" si="354"/>
        <v>0</v>
      </c>
      <c r="D2058" t="e">
        <f t="shared" si="355"/>
        <v>#N/A</v>
      </c>
      <c r="E2058" s="85"/>
      <c r="F2058"/>
      <c r="I2058" s="84" t="e">
        <f t="shared" si="356"/>
        <v>#DIV/0!</v>
      </c>
      <c r="J2058" s="84" t="str">
        <f t="shared" si="357"/>
        <v>NONE</v>
      </c>
      <c r="K2058" s="84"/>
      <c r="L2058" s="83">
        <f t="shared" si="358"/>
        <v>0</v>
      </c>
      <c r="M2058" s="82" t="str">
        <f t="shared" si="359"/>
        <v/>
      </c>
      <c r="N2058">
        <f t="shared" si="360"/>
        <v>0</v>
      </c>
      <c r="O2058">
        <f t="shared" si="361"/>
        <v>0</v>
      </c>
      <c r="Q2058" t="e">
        <f t="shared" si="362"/>
        <v>#DIV/0!</v>
      </c>
      <c r="R2058" s="80" t="e">
        <f t="shared" si="363"/>
        <v>#DIV/0!</v>
      </c>
      <c r="S2058">
        <f t="shared" si="364"/>
        <v>0</v>
      </c>
      <c r="U2058">
        <f>IF(J2058="CHECK",1,0)</f>
        <v>0</v>
      </c>
    </row>
    <row r="2059" spans="2:21" x14ac:dyDescent="0.25">
      <c r="B2059" s="84">
        <f t="shared" si="354"/>
        <v>0</v>
      </c>
      <c r="D2059" t="e">
        <f t="shared" si="355"/>
        <v>#N/A</v>
      </c>
      <c r="E2059" s="85"/>
      <c r="F2059"/>
      <c r="I2059" s="84" t="e">
        <f t="shared" si="356"/>
        <v>#DIV/0!</v>
      </c>
      <c r="J2059" s="84" t="str">
        <f t="shared" si="357"/>
        <v>NONE</v>
      </c>
      <c r="K2059" s="84"/>
      <c r="L2059" s="83">
        <f t="shared" si="358"/>
        <v>0</v>
      </c>
      <c r="M2059" s="82" t="str">
        <f t="shared" si="359"/>
        <v/>
      </c>
      <c r="N2059">
        <f t="shared" si="360"/>
        <v>0</v>
      </c>
      <c r="O2059">
        <f t="shared" si="361"/>
        <v>0</v>
      </c>
      <c r="Q2059" t="e">
        <f t="shared" si="362"/>
        <v>#DIV/0!</v>
      </c>
      <c r="R2059" s="80" t="e">
        <f t="shared" si="363"/>
        <v>#DIV/0!</v>
      </c>
      <c r="S2059">
        <f t="shared" si="364"/>
        <v>0</v>
      </c>
      <c r="U2059">
        <f>IF(J2059="CHECK",1,0)</f>
        <v>0</v>
      </c>
    </row>
    <row r="2060" spans="2:21" x14ac:dyDescent="0.25">
      <c r="B2060" s="84">
        <f t="shared" si="354"/>
        <v>0</v>
      </c>
      <c r="D2060" t="e">
        <f t="shared" si="355"/>
        <v>#N/A</v>
      </c>
      <c r="E2060" s="85"/>
      <c r="F2060"/>
      <c r="I2060" s="84" t="e">
        <f t="shared" si="356"/>
        <v>#DIV/0!</v>
      </c>
      <c r="J2060" s="84" t="str">
        <f t="shared" si="357"/>
        <v>NONE</v>
      </c>
      <c r="K2060" s="84"/>
      <c r="L2060" s="83">
        <f t="shared" si="358"/>
        <v>0</v>
      </c>
      <c r="M2060" s="82" t="str">
        <f t="shared" si="359"/>
        <v/>
      </c>
      <c r="N2060">
        <f t="shared" si="360"/>
        <v>0</v>
      </c>
      <c r="O2060">
        <f t="shared" si="361"/>
        <v>0</v>
      </c>
      <c r="Q2060" t="e">
        <f t="shared" si="362"/>
        <v>#DIV/0!</v>
      </c>
      <c r="R2060" s="80" t="e">
        <f t="shared" si="363"/>
        <v>#DIV/0!</v>
      </c>
      <c r="S2060">
        <f t="shared" si="364"/>
        <v>0</v>
      </c>
      <c r="U2060">
        <f>IF(J2060="CHECK",1,0)</f>
        <v>0</v>
      </c>
    </row>
    <row r="2061" spans="2:21" x14ac:dyDescent="0.25">
      <c r="B2061" s="84">
        <f t="shared" si="354"/>
        <v>0</v>
      </c>
      <c r="D2061" t="e">
        <f t="shared" si="355"/>
        <v>#N/A</v>
      </c>
      <c r="E2061" s="85"/>
      <c r="F2061"/>
      <c r="I2061" s="84" t="e">
        <f t="shared" si="356"/>
        <v>#DIV/0!</v>
      </c>
      <c r="J2061" s="84" t="str">
        <f t="shared" si="357"/>
        <v>NONE</v>
      </c>
      <c r="K2061" s="84"/>
      <c r="L2061" s="83">
        <f t="shared" si="358"/>
        <v>0</v>
      </c>
      <c r="M2061" s="82" t="str">
        <f t="shared" si="359"/>
        <v/>
      </c>
      <c r="N2061">
        <f t="shared" si="360"/>
        <v>0</v>
      </c>
      <c r="O2061">
        <f t="shared" si="361"/>
        <v>0</v>
      </c>
      <c r="Q2061" t="e">
        <f t="shared" si="362"/>
        <v>#DIV/0!</v>
      </c>
      <c r="R2061" s="80" t="e">
        <f t="shared" si="363"/>
        <v>#DIV/0!</v>
      </c>
      <c r="S2061">
        <f t="shared" si="364"/>
        <v>0</v>
      </c>
    </row>
    <row r="2062" spans="2:21" x14ac:dyDescent="0.25">
      <c r="B2062" s="84">
        <f t="shared" si="354"/>
        <v>0</v>
      </c>
      <c r="D2062" t="e">
        <f t="shared" si="355"/>
        <v>#N/A</v>
      </c>
      <c r="E2062" s="85"/>
      <c r="F2062"/>
      <c r="I2062" s="84" t="e">
        <f t="shared" si="356"/>
        <v>#DIV/0!</v>
      </c>
      <c r="J2062" s="84" t="str">
        <f t="shared" si="357"/>
        <v>NONE</v>
      </c>
      <c r="K2062" s="84"/>
      <c r="L2062" s="83">
        <f t="shared" si="358"/>
        <v>0</v>
      </c>
      <c r="M2062" s="82" t="str">
        <f t="shared" si="359"/>
        <v/>
      </c>
      <c r="N2062">
        <f t="shared" si="360"/>
        <v>0</v>
      </c>
      <c r="O2062">
        <f t="shared" si="361"/>
        <v>0</v>
      </c>
      <c r="Q2062" t="e">
        <f t="shared" si="362"/>
        <v>#DIV/0!</v>
      </c>
      <c r="R2062" s="80" t="e">
        <f t="shared" si="363"/>
        <v>#DIV/0!</v>
      </c>
      <c r="S2062">
        <f t="shared" si="364"/>
        <v>0</v>
      </c>
      <c r="U2062">
        <f>IF(J2062="CHECK",1,0)</f>
        <v>0</v>
      </c>
    </row>
    <row r="2063" spans="2:21" x14ac:dyDescent="0.25">
      <c r="B2063" s="84">
        <f t="shared" si="354"/>
        <v>0</v>
      </c>
      <c r="D2063" t="e">
        <f t="shared" si="355"/>
        <v>#N/A</v>
      </c>
      <c r="E2063" s="85"/>
      <c r="F2063"/>
      <c r="I2063" s="84" t="e">
        <f t="shared" si="356"/>
        <v>#DIV/0!</v>
      </c>
      <c r="J2063" s="84" t="str">
        <f t="shared" si="357"/>
        <v>NONE</v>
      </c>
      <c r="K2063" s="84"/>
      <c r="L2063" s="83">
        <f t="shared" si="358"/>
        <v>0</v>
      </c>
      <c r="M2063" s="82" t="str">
        <f t="shared" si="359"/>
        <v/>
      </c>
      <c r="N2063">
        <f t="shared" si="360"/>
        <v>0</v>
      </c>
      <c r="O2063">
        <f t="shared" si="361"/>
        <v>0</v>
      </c>
      <c r="Q2063" t="e">
        <f t="shared" si="362"/>
        <v>#DIV/0!</v>
      </c>
      <c r="R2063" s="80" t="e">
        <f t="shared" si="363"/>
        <v>#DIV/0!</v>
      </c>
      <c r="S2063">
        <f t="shared" si="364"/>
        <v>0</v>
      </c>
    </row>
    <row r="2064" spans="2:21" x14ac:dyDescent="0.25">
      <c r="B2064" s="84">
        <f t="shared" si="354"/>
        <v>0</v>
      </c>
      <c r="D2064" t="e">
        <f t="shared" si="355"/>
        <v>#N/A</v>
      </c>
      <c r="E2064" s="85"/>
      <c r="F2064"/>
      <c r="I2064" s="84" t="e">
        <f t="shared" si="356"/>
        <v>#DIV/0!</v>
      </c>
      <c r="J2064" s="84" t="str">
        <f t="shared" si="357"/>
        <v>NONE</v>
      </c>
      <c r="K2064" s="84"/>
      <c r="L2064" s="83">
        <f t="shared" si="358"/>
        <v>0</v>
      </c>
      <c r="M2064" s="82" t="str">
        <f t="shared" si="359"/>
        <v/>
      </c>
      <c r="N2064">
        <f t="shared" si="360"/>
        <v>0</v>
      </c>
      <c r="O2064">
        <f t="shared" si="361"/>
        <v>0</v>
      </c>
      <c r="Q2064" t="e">
        <f t="shared" si="362"/>
        <v>#DIV/0!</v>
      </c>
      <c r="R2064" s="80" t="e">
        <f t="shared" si="363"/>
        <v>#DIV/0!</v>
      </c>
      <c r="S2064">
        <f t="shared" si="364"/>
        <v>0</v>
      </c>
    </row>
    <row r="2065" spans="2:21" x14ac:dyDescent="0.25">
      <c r="B2065" s="84">
        <f t="shared" si="354"/>
        <v>0</v>
      </c>
      <c r="D2065" t="e">
        <f t="shared" si="355"/>
        <v>#N/A</v>
      </c>
      <c r="E2065" s="85"/>
      <c r="F2065"/>
      <c r="I2065" s="84" t="e">
        <f t="shared" si="356"/>
        <v>#DIV/0!</v>
      </c>
      <c r="J2065" s="84" t="str">
        <f t="shared" si="357"/>
        <v>NONE</v>
      </c>
      <c r="K2065" s="84"/>
      <c r="L2065" s="83">
        <f t="shared" si="358"/>
        <v>0</v>
      </c>
      <c r="M2065" s="82" t="str">
        <f t="shared" si="359"/>
        <v/>
      </c>
      <c r="N2065">
        <f t="shared" si="360"/>
        <v>0</v>
      </c>
      <c r="O2065">
        <f t="shared" si="361"/>
        <v>0</v>
      </c>
      <c r="Q2065" t="e">
        <f t="shared" si="362"/>
        <v>#DIV/0!</v>
      </c>
      <c r="R2065" s="80" t="e">
        <f t="shared" si="363"/>
        <v>#DIV/0!</v>
      </c>
      <c r="S2065">
        <f t="shared" si="364"/>
        <v>0</v>
      </c>
      <c r="U2065">
        <f>IF(J2065="CHECK",1,0)</f>
        <v>0</v>
      </c>
    </row>
    <row r="2066" spans="2:21" x14ac:dyDescent="0.25">
      <c r="B2066" s="84">
        <f t="shared" si="354"/>
        <v>0</v>
      </c>
      <c r="D2066" t="e">
        <f t="shared" si="355"/>
        <v>#N/A</v>
      </c>
      <c r="E2066" s="85"/>
      <c r="F2066"/>
      <c r="I2066" s="84" t="e">
        <f t="shared" si="356"/>
        <v>#DIV/0!</v>
      </c>
      <c r="J2066" s="84" t="str">
        <f t="shared" si="357"/>
        <v>NONE</v>
      </c>
      <c r="K2066" s="84"/>
      <c r="L2066" s="83">
        <f t="shared" si="358"/>
        <v>0</v>
      </c>
      <c r="M2066" s="82" t="str">
        <f t="shared" si="359"/>
        <v/>
      </c>
      <c r="N2066">
        <f t="shared" si="360"/>
        <v>0</v>
      </c>
      <c r="O2066">
        <f t="shared" si="361"/>
        <v>0</v>
      </c>
      <c r="Q2066" t="e">
        <f t="shared" si="362"/>
        <v>#DIV/0!</v>
      </c>
      <c r="R2066" s="80" t="e">
        <f t="shared" si="363"/>
        <v>#DIV/0!</v>
      </c>
      <c r="S2066">
        <f t="shared" si="364"/>
        <v>0</v>
      </c>
    </row>
    <row r="2067" spans="2:21" x14ac:dyDescent="0.25">
      <c r="B2067" s="84">
        <f t="shared" si="354"/>
        <v>0</v>
      </c>
      <c r="D2067" t="e">
        <f t="shared" si="355"/>
        <v>#N/A</v>
      </c>
      <c r="E2067" s="85"/>
      <c r="F2067"/>
      <c r="I2067" s="84" t="e">
        <f t="shared" si="356"/>
        <v>#DIV/0!</v>
      </c>
      <c r="J2067" s="84" t="str">
        <f t="shared" si="357"/>
        <v>NONE</v>
      </c>
      <c r="K2067" s="84"/>
      <c r="L2067" s="83">
        <f t="shared" si="358"/>
        <v>0</v>
      </c>
      <c r="M2067" s="82" t="str">
        <f t="shared" si="359"/>
        <v/>
      </c>
      <c r="N2067">
        <f t="shared" si="360"/>
        <v>0</v>
      </c>
      <c r="O2067">
        <f t="shared" si="361"/>
        <v>0</v>
      </c>
      <c r="Q2067" t="e">
        <f t="shared" si="362"/>
        <v>#DIV/0!</v>
      </c>
      <c r="R2067" s="80" t="e">
        <f t="shared" si="363"/>
        <v>#DIV/0!</v>
      </c>
      <c r="S2067">
        <f t="shared" si="364"/>
        <v>0</v>
      </c>
      <c r="U2067">
        <f>IF(J2067="CHECK",1,0)</f>
        <v>0</v>
      </c>
    </row>
    <row r="2068" spans="2:21" x14ac:dyDescent="0.25">
      <c r="B2068" s="84">
        <f t="shared" si="354"/>
        <v>0</v>
      </c>
      <c r="D2068" t="e">
        <f t="shared" si="355"/>
        <v>#N/A</v>
      </c>
      <c r="E2068" s="85"/>
      <c r="F2068"/>
      <c r="I2068" s="84" t="e">
        <f t="shared" si="356"/>
        <v>#DIV/0!</v>
      </c>
      <c r="J2068" s="84" t="str">
        <f t="shared" si="357"/>
        <v>NONE</v>
      </c>
      <c r="K2068" s="84"/>
      <c r="L2068" s="83">
        <f t="shared" si="358"/>
        <v>0</v>
      </c>
      <c r="M2068" s="82" t="str">
        <f t="shared" si="359"/>
        <v/>
      </c>
      <c r="N2068">
        <f t="shared" si="360"/>
        <v>0</v>
      </c>
      <c r="O2068">
        <f t="shared" si="361"/>
        <v>0</v>
      </c>
      <c r="Q2068" t="e">
        <f t="shared" si="362"/>
        <v>#DIV/0!</v>
      </c>
      <c r="R2068" s="80" t="e">
        <f t="shared" si="363"/>
        <v>#DIV/0!</v>
      </c>
      <c r="S2068">
        <f t="shared" si="364"/>
        <v>0</v>
      </c>
    </row>
    <row r="2069" spans="2:21" x14ac:dyDescent="0.25">
      <c r="B2069" s="84">
        <f t="shared" si="354"/>
        <v>0</v>
      </c>
      <c r="D2069" t="e">
        <f t="shared" si="355"/>
        <v>#N/A</v>
      </c>
      <c r="E2069" s="85"/>
      <c r="F2069"/>
      <c r="I2069" s="84" t="e">
        <f t="shared" si="356"/>
        <v>#DIV/0!</v>
      </c>
      <c r="J2069" s="84" t="str">
        <f t="shared" si="357"/>
        <v>NONE</v>
      </c>
      <c r="K2069" s="84"/>
      <c r="L2069" s="83">
        <f t="shared" si="358"/>
        <v>0</v>
      </c>
      <c r="M2069" s="82" t="str">
        <f t="shared" si="359"/>
        <v/>
      </c>
      <c r="N2069">
        <f t="shared" si="360"/>
        <v>0</v>
      </c>
      <c r="O2069">
        <f t="shared" si="361"/>
        <v>0</v>
      </c>
      <c r="Q2069" t="e">
        <f t="shared" si="362"/>
        <v>#DIV/0!</v>
      </c>
      <c r="R2069" s="80" t="e">
        <f t="shared" si="363"/>
        <v>#DIV/0!</v>
      </c>
      <c r="S2069">
        <f t="shared" si="364"/>
        <v>0</v>
      </c>
    </row>
    <row r="2070" spans="2:21" x14ac:dyDescent="0.25">
      <c r="B2070" s="84">
        <f t="shared" si="354"/>
        <v>0</v>
      </c>
      <c r="D2070" t="e">
        <f t="shared" si="355"/>
        <v>#N/A</v>
      </c>
      <c r="E2070" s="85"/>
      <c r="F2070"/>
      <c r="I2070" s="84" t="e">
        <f t="shared" si="356"/>
        <v>#DIV/0!</v>
      </c>
      <c r="J2070" s="84" t="str">
        <f t="shared" si="357"/>
        <v>NONE</v>
      </c>
      <c r="K2070" s="84"/>
      <c r="L2070" s="83">
        <f t="shared" si="358"/>
        <v>0</v>
      </c>
      <c r="M2070" s="82" t="str">
        <f t="shared" si="359"/>
        <v/>
      </c>
      <c r="N2070">
        <f t="shared" si="360"/>
        <v>0</v>
      </c>
      <c r="O2070">
        <f t="shared" si="361"/>
        <v>0</v>
      </c>
      <c r="Q2070" t="e">
        <f t="shared" si="362"/>
        <v>#DIV/0!</v>
      </c>
      <c r="R2070" s="80" t="e">
        <f t="shared" si="363"/>
        <v>#DIV/0!</v>
      </c>
      <c r="S2070">
        <f t="shared" si="364"/>
        <v>0</v>
      </c>
      <c r="U2070">
        <f>IF(J2070="CHECK",1,0)</f>
        <v>0</v>
      </c>
    </row>
    <row r="2071" spans="2:21" x14ac:dyDescent="0.25">
      <c r="B2071" s="84">
        <f t="shared" si="354"/>
        <v>0</v>
      </c>
      <c r="D2071" t="e">
        <f t="shared" si="355"/>
        <v>#N/A</v>
      </c>
      <c r="E2071" s="85"/>
      <c r="F2071"/>
      <c r="I2071" s="84" t="e">
        <f t="shared" si="356"/>
        <v>#DIV/0!</v>
      </c>
      <c r="J2071" s="84" t="str">
        <f t="shared" si="357"/>
        <v>NONE</v>
      </c>
      <c r="K2071" s="84"/>
      <c r="L2071" s="83">
        <f t="shared" si="358"/>
        <v>0</v>
      </c>
      <c r="M2071" s="82" t="str">
        <f t="shared" si="359"/>
        <v/>
      </c>
      <c r="N2071">
        <f t="shared" si="360"/>
        <v>0</v>
      </c>
      <c r="O2071">
        <f t="shared" si="361"/>
        <v>0</v>
      </c>
      <c r="Q2071" t="e">
        <f t="shared" si="362"/>
        <v>#DIV/0!</v>
      </c>
      <c r="R2071" s="80" t="e">
        <f t="shared" si="363"/>
        <v>#DIV/0!</v>
      </c>
      <c r="S2071">
        <f t="shared" si="364"/>
        <v>0</v>
      </c>
    </row>
    <row r="2072" spans="2:21" x14ac:dyDescent="0.25">
      <c r="B2072" s="84">
        <f t="shared" si="354"/>
        <v>0</v>
      </c>
      <c r="D2072" t="e">
        <f t="shared" si="355"/>
        <v>#N/A</v>
      </c>
      <c r="E2072" s="85"/>
      <c r="F2072"/>
      <c r="I2072" s="84" t="e">
        <f t="shared" si="356"/>
        <v>#DIV/0!</v>
      </c>
      <c r="J2072" s="84" t="str">
        <f t="shared" si="357"/>
        <v>NONE</v>
      </c>
      <c r="K2072" s="84"/>
      <c r="L2072" s="83">
        <f t="shared" si="358"/>
        <v>0</v>
      </c>
      <c r="M2072" s="82" t="str">
        <f t="shared" si="359"/>
        <v/>
      </c>
      <c r="N2072">
        <f t="shared" si="360"/>
        <v>0</v>
      </c>
      <c r="O2072">
        <f t="shared" si="361"/>
        <v>0</v>
      </c>
      <c r="Q2072" t="e">
        <f t="shared" si="362"/>
        <v>#DIV/0!</v>
      </c>
      <c r="R2072" s="80" t="e">
        <f t="shared" si="363"/>
        <v>#DIV/0!</v>
      </c>
      <c r="S2072">
        <f t="shared" si="364"/>
        <v>0</v>
      </c>
    </row>
    <row r="2073" spans="2:21" x14ac:dyDescent="0.25">
      <c r="B2073" s="84">
        <f t="shared" si="354"/>
        <v>0</v>
      </c>
      <c r="D2073" t="e">
        <f t="shared" si="355"/>
        <v>#N/A</v>
      </c>
      <c r="E2073" s="85"/>
      <c r="F2073"/>
      <c r="I2073" s="84" t="e">
        <f t="shared" si="356"/>
        <v>#DIV/0!</v>
      </c>
      <c r="J2073" s="84" t="str">
        <f t="shared" si="357"/>
        <v>NONE</v>
      </c>
      <c r="K2073" s="84"/>
      <c r="L2073" s="83">
        <f t="shared" si="358"/>
        <v>0</v>
      </c>
      <c r="M2073" s="82" t="str">
        <f t="shared" si="359"/>
        <v/>
      </c>
      <c r="N2073">
        <f t="shared" si="360"/>
        <v>0</v>
      </c>
      <c r="O2073">
        <f t="shared" si="361"/>
        <v>0</v>
      </c>
      <c r="Q2073" t="e">
        <f t="shared" si="362"/>
        <v>#DIV/0!</v>
      </c>
      <c r="R2073" s="80" t="e">
        <f t="shared" si="363"/>
        <v>#DIV/0!</v>
      </c>
      <c r="S2073">
        <f t="shared" si="364"/>
        <v>0</v>
      </c>
    </row>
    <row r="2074" spans="2:21" x14ac:dyDescent="0.25">
      <c r="B2074" s="84">
        <f t="shared" si="354"/>
        <v>0</v>
      </c>
      <c r="D2074" t="e">
        <f t="shared" si="355"/>
        <v>#N/A</v>
      </c>
      <c r="E2074" s="85"/>
      <c r="F2074"/>
      <c r="I2074" s="84" t="e">
        <f t="shared" si="356"/>
        <v>#DIV/0!</v>
      </c>
      <c r="J2074" s="84" t="str">
        <f t="shared" si="357"/>
        <v>NONE</v>
      </c>
      <c r="K2074" s="84"/>
      <c r="L2074" s="83">
        <f t="shared" si="358"/>
        <v>0</v>
      </c>
      <c r="M2074" s="82" t="str">
        <f t="shared" si="359"/>
        <v/>
      </c>
      <c r="N2074">
        <f t="shared" si="360"/>
        <v>0</v>
      </c>
      <c r="O2074">
        <f t="shared" si="361"/>
        <v>0</v>
      </c>
      <c r="Q2074" t="e">
        <f t="shared" si="362"/>
        <v>#DIV/0!</v>
      </c>
      <c r="R2074" s="80" t="e">
        <f t="shared" si="363"/>
        <v>#DIV/0!</v>
      </c>
      <c r="S2074">
        <f t="shared" si="364"/>
        <v>0</v>
      </c>
    </row>
    <row r="2075" spans="2:21" x14ac:dyDescent="0.25">
      <c r="B2075" s="84">
        <f t="shared" si="354"/>
        <v>0</v>
      </c>
      <c r="D2075" t="e">
        <f t="shared" si="355"/>
        <v>#N/A</v>
      </c>
      <c r="E2075" s="85"/>
      <c r="F2075"/>
      <c r="I2075" s="84" t="e">
        <f t="shared" si="356"/>
        <v>#DIV/0!</v>
      </c>
      <c r="J2075" s="84" t="str">
        <f t="shared" si="357"/>
        <v>NONE</v>
      </c>
      <c r="K2075" s="84"/>
      <c r="L2075" s="83">
        <f t="shared" si="358"/>
        <v>0</v>
      </c>
      <c r="M2075" s="82" t="str">
        <f t="shared" si="359"/>
        <v/>
      </c>
      <c r="N2075">
        <f t="shared" si="360"/>
        <v>0</v>
      </c>
      <c r="O2075">
        <f t="shared" si="361"/>
        <v>0</v>
      </c>
      <c r="Q2075" t="e">
        <f t="shared" si="362"/>
        <v>#DIV/0!</v>
      </c>
      <c r="R2075" s="80" t="e">
        <f t="shared" si="363"/>
        <v>#DIV/0!</v>
      </c>
      <c r="S2075">
        <f t="shared" si="364"/>
        <v>0</v>
      </c>
      <c r="U2075">
        <f>IF(J2075="CHECK",1,0)</f>
        <v>0</v>
      </c>
    </row>
    <row r="2076" spans="2:21" x14ac:dyDescent="0.25">
      <c r="B2076" s="84">
        <f t="shared" si="354"/>
        <v>0</v>
      </c>
      <c r="D2076" t="e">
        <f t="shared" si="355"/>
        <v>#N/A</v>
      </c>
      <c r="E2076" s="85"/>
      <c r="F2076"/>
      <c r="I2076" s="84" t="e">
        <f t="shared" si="356"/>
        <v>#DIV/0!</v>
      </c>
      <c r="J2076" s="84" t="str">
        <f t="shared" si="357"/>
        <v>NONE</v>
      </c>
      <c r="K2076" s="84"/>
      <c r="L2076" s="83">
        <f t="shared" si="358"/>
        <v>0</v>
      </c>
      <c r="M2076" s="82" t="str">
        <f t="shared" si="359"/>
        <v/>
      </c>
      <c r="N2076">
        <f t="shared" si="360"/>
        <v>0</v>
      </c>
      <c r="O2076">
        <f t="shared" si="361"/>
        <v>0</v>
      </c>
      <c r="Q2076" t="e">
        <f t="shared" si="362"/>
        <v>#DIV/0!</v>
      </c>
      <c r="R2076" s="80" t="e">
        <f t="shared" si="363"/>
        <v>#DIV/0!</v>
      </c>
      <c r="S2076">
        <f t="shared" si="364"/>
        <v>0</v>
      </c>
    </row>
    <row r="2077" spans="2:21" x14ac:dyDescent="0.25">
      <c r="B2077" s="84">
        <f t="shared" si="354"/>
        <v>0</v>
      </c>
      <c r="D2077" t="e">
        <f t="shared" si="355"/>
        <v>#N/A</v>
      </c>
      <c r="E2077" s="85"/>
      <c r="F2077"/>
      <c r="I2077" s="84" t="e">
        <f t="shared" si="356"/>
        <v>#DIV/0!</v>
      </c>
      <c r="J2077" s="84" t="str">
        <f t="shared" si="357"/>
        <v>NONE</v>
      </c>
      <c r="K2077" s="84"/>
      <c r="L2077" s="83">
        <f t="shared" si="358"/>
        <v>0</v>
      </c>
      <c r="M2077" s="82" t="str">
        <f t="shared" si="359"/>
        <v/>
      </c>
      <c r="N2077">
        <f t="shared" si="360"/>
        <v>0</v>
      </c>
      <c r="O2077">
        <f t="shared" si="361"/>
        <v>0</v>
      </c>
      <c r="Q2077" t="e">
        <f t="shared" si="362"/>
        <v>#DIV/0!</v>
      </c>
      <c r="R2077" s="80" t="e">
        <f t="shared" si="363"/>
        <v>#DIV/0!</v>
      </c>
      <c r="S2077">
        <f t="shared" si="364"/>
        <v>0</v>
      </c>
    </row>
    <row r="2078" spans="2:21" x14ac:dyDescent="0.25">
      <c r="B2078" s="84">
        <f t="shared" si="354"/>
        <v>0</v>
      </c>
      <c r="D2078" t="e">
        <f t="shared" si="355"/>
        <v>#N/A</v>
      </c>
      <c r="E2078" s="85"/>
      <c r="F2078"/>
      <c r="I2078" s="84" t="e">
        <f t="shared" si="356"/>
        <v>#DIV/0!</v>
      </c>
      <c r="J2078" s="84" t="str">
        <f t="shared" si="357"/>
        <v>NONE</v>
      </c>
      <c r="K2078" s="84"/>
      <c r="L2078" s="83">
        <f t="shared" si="358"/>
        <v>0</v>
      </c>
      <c r="M2078" s="82" t="str">
        <f t="shared" si="359"/>
        <v/>
      </c>
      <c r="N2078">
        <f t="shared" si="360"/>
        <v>0</v>
      </c>
      <c r="O2078">
        <f t="shared" si="361"/>
        <v>0</v>
      </c>
      <c r="Q2078" t="e">
        <f t="shared" si="362"/>
        <v>#DIV/0!</v>
      </c>
      <c r="R2078" s="80" t="e">
        <f t="shared" si="363"/>
        <v>#DIV/0!</v>
      </c>
      <c r="S2078">
        <f t="shared" si="364"/>
        <v>0</v>
      </c>
    </row>
    <row r="2079" spans="2:21" x14ac:dyDescent="0.25">
      <c r="B2079" s="84">
        <f t="shared" si="354"/>
        <v>0</v>
      </c>
      <c r="D2079" t="e">
        <f t="shared" si="355"/>
        <v>#N/A</v>
      </c>
      <c r="E2079" s="85"/>
      <c r="F2079"/>
      <c r="I2079" s="84" t="e">
        <f t="shared" si="356"/>
        <v>#DIV/0!</v>
      </c>
      <c r="J2079" s="84" t="str">
        <f t="shared" si="357"/>
        <v>NONE</v>
      </c>
      <c r="K2079" s="84"/>
      <c r="L2079" s="83">
        <f t="shared" si="358"/>
        <v>0</v>
      </c>
      <c r="M2079" s="82" t="str">
        <f t="shared" si="359"/>
        <v/>
      </c>
      <c r="N2079">
        <f t="shared" si="360"/>
        <v>0</v>
      </c>
      <c r="O2079">
        <f t="shared" si="361"/>
        <v>0</v>
      </c>
      <c r="Q2079" t="e">
        <f t="shared" si="362"/>
        <v>#DIV/0!</v>
      </c>
      <c r="R2079" s="80" t="e">
        <f t="shared" si="363"/>
        <v>#DIV/0!</v>
      </c>
      <c r="S2079">
        <f t="shared" si="364"/>
        <v>0</v>
      </c>
    </row>
    <row r="2080" spans="2:21" x14ac:dyDescent="0.25">
      <c r="B2080" s="84">
        <f t="shared" si="354"/>
        <v>0</v>
      </c>
      <c r="D2080" t="e">
        <f t="shared" si="355"/>
        <v>#N/A</v>
      </c>
      <c r="E2080" s="85"/>
      <c r="F2080"/>
      <c r="I2080" s="84" t="e">
        <f t="shared" si="356"/>
        <v>#DIV/0!</v>
      </c>
      <c r="J2080" s="84" t="str">
        <f t="shared" si="357"/>
        <v>NONE</v>
      </c>
      <c r="K2080" s="84"/>
      <c r="L2080" s="83">
        <f t="shared" si="358"/>
        <v>0</v>
      </c>
      <c r="M2080" s="82" t="str">
        <f t="shared" si="359"/>
        <v/>
      </c>
      <c r="N2080">
        <f t="shared" si="360"/>
        <v>0</v>
      </c>
      <c r="O2080">
        <f t="shared" si="361"/>
        <v>0</v>
      </c>
      <c r="Q2080" t="e">
        <f t="shared" si="362"/>
        <v>#DIV/0!</v>
      </c>
      <c r="R2080" s="80" t="e">
        <f t="shared" si="363"/>
        <v>#DIV/0!</v>
      </c>
      <c r="S2080">
        <f t="shared" si="364"/>
        <v>0</v>
      </c>
    </row>
    <row r="2081" spans="2:21" x14ac:dyDescent="0.25">
      <c r="B2081" s="84">
        <f t="shared" si="354"/>
        <v>0</v>
      </c>
      <c r="D2081" t="e">
        <f t="shared" si="355"/>
        <v>#N/A</v>
      </c>
      <c r="E2081" s="85"/>
      <c r="F2081"/>
      <c r="I2081" s="84" t="e">
        <f t="shared" si="356"/>
        <v>#DIV/0!</v>
      </c>
      <c r="J2081" s="84" t="str">
        <f t="shared" si="357"/>
        <v>NONE</v>
      </c>
      <c r="K2081" s="84"/>
      <c r="L2081" s="83">
        <f t="shared" si="358"/>
        <v>0</v>
      </c>
      <c r="M2081" s="82" t="str">
        <f t="shared" si="359"/>
        <v/>
      </c>
      <c r="N2081">
        <f t="shared" si="360"/>
        <v>0</v>
      </c>
      <c r="O2081">
        <f t="shared" si="361"/>
        <v>0</v>
      </c>
      <c r="Q2081" t="e">
        <f t="shared" si="362"/>
        <v>#DIV/0!</v>
      </c>
      <c r="R2081" s="80" t="e">
        <f t="shared" si="363"/>
        <v>#DIV/0!</v>
      </c>
      <c r="S2081">
        <f t="shared" si="364"/>
        <v>0</v>
      </c>
    </row>
    <row r="2082" spans="2:21" x14ac:dyDescent="0.25">
      <c r="B2082" s="84">
        <f t="shared" si="354"/>
        <v>0</v>
      </c>
      <c r="D2082" t="e">
        <f t="shared" si="355"/>
        <v>#N/A</v>
      </c>
      <c r="E2082" s="85"/>
      <c r="F2082"/>
      <c r="I2082" s="84" t="e">
        <f t="shared" si="356"/>
        <v>#DIV/0!</v>
      </c>
      <c r="J2082" s="84" t="str">
        <f t="shared" si="357"/>
        <v>NONE</v>
      </c>
      <c r="K2082" s="84"/>
      <c r="L2082" s="83">
        <f t="shared" si="358"/>
        <v>0</v>
      </c>
      <c r="M2082" s="82" t="str">
        <f t="shared" si="359"/>
        <v/>
      </c>
      <c r="N2082">
        <f t="shared" si="360"/>
        <v>0</v>
      </c>
      <c r="O2082">
        <f t="shared" si="361"/>
        <v>0</v>
      </c>
      <c r="Q2082" t="e">
        <f t="shared" si="362"/>
        <v>#DIV/0!</v>
      </c>
      <c r="R2082" s="80" t="e">
        <f t="shared" si="363"/>
        <v>#DIV/0!</v>
      </c>
      <c r="S2082">
        <f t="shared" si="364"/>
        <v>0</v>
      </c>
    </row>
    <row r="2083" spans="2:21" x14ac:dyDescent="0.25">
      <c r="B2083" s="84">
        <f t="shared" si="354"/>
        <v>0</v>
      </c>
      <c r="D2083" t="e">
        <f t="shared" si="355"/>
        <v>#N/A</v>
      </c>
      <c r="E2083" s="85"/>
      <c r="F2083"/>
      <c r="I2083" s="84" t="e">
        <f t="shared" si="356"/>
        <v>#DIV/0!</v>
      </c>
      <c r="J2083" s="84" t="str">
        <f t="shared" si="357"/>
        <v>NONE</v>
      </c>
      <c r="K2083" s="84"/>
      <c r="L2083" s="83">
        <f t="shared" si="358"/>
        <v>0</v>
      </c>
      <c r="M2083" s="82" t="str">
        <f t="shared" si="359"/>
        <v/>
      </c>
      <c r="N2083">
        <f t="shared" si="360"/>
        <v>0</v>
      </c>
      <c r="O2083">
        <f t="shared" si="361"/>
        <v>0</v>
      </c>
      <c r="Q2083" t="e">
        <f t="shared" si="362"/>
        <v>#DIV/0!</v>
      </c>
      <c r="R2083" s="80" t="e">
        <f t="shared" si="363"/>
        <v>#DIV/0!</v>
      </c>
      <c r="S2083">
        <f t="shared" si="364"/>
        <v>0</v>
      </c>
    </row>
    <row r="2084" spans="2:21" x14ac:dyDescent="0.25">
      <c r="B2084" s="84">
        <f t="shared" si="354"/>
        <v>0</v>
      </c>
      <c r="D2084" t="e">
        <f t="shared" si="355"/>
        <v>#N/A</v>
      </c>
      <c r="E2084" s="85"/>
      <c r="F2084"/>
      <c r="I2084" s="84" t="e">
        <f t="shared" si="356"/>
        <v>#DIV/0!</v>
      </c>
      <c r="J2084" s="84" t="str">
        <f t="shared" si="357"/>
        <v>NONE</v>
      </c>
      <c r="K2084" s="84"/>
      <c r="L2084" s="83">
        <f t="shared" si="358"/>
        <v>0</v>
      </c>
      <c r="M2084" s="82" t="str">
        <f t="shared" si="359"/>
        <v/>
      </c>
      <c r="N2084">
        <f t="shared" si="360"/>
        <v>0</v>
      </c>
      <c r="O2084">
        <f t="shared" si="361"/>
        <v>0</v>
      </c>
      <c r="Q2084" t="e">
        <f t="shared" si="362"/>
        <v>#DIV/0!</v>
      </c>
      <c r="R2084" s="80" t="e">
        <f t="shared" si="363"/>
        <v>#DIV/0!</v>
      </c>
      <c r="S2084">
        <f t="shared" si="364"/>
        <v>0</v>
      </c>
    </row>
    <row r="2085" spans="2:21" x14ac:dyDescent="0.25">
      <c r="B2085" s="84">
        <f t="shared" si="354"/>
        <v>0</v>
      </c>
      <c r="D2085" t="e">
        <f t="shared" si="355"/>
        <v>#N/A</v>
      </c>
      <c r="E2085" s="85"/>
      <c r="F2085"/>
      <c r="I2085" s="84" t="e">
        <f t="shared" si="356"/>
        <v>#DIV/0!</v>
      </c>
      <c r="J2085" s="84" t="str">
        <f t="shared" si="357"/>
        <v>NONE</v>
      </c>
      <c r="K2085" s="84"/>
      <c r="L2085" s="83">
        <f t="shared" si="358"/>
        <v>0</v>
      </c>
      <c r="M2085" s="82" t="str">
        <f t="shared" si="359"/>
        <v/>
      </c>
      <c r="N2085">
        <f t="shared" si="360"/>
        <v>0</v>
      </c>
      <c r="O2085">
        <f t="shared" si="361"/>
        <v>0</v>
      </c>
      <c r="Q2085" t="e">
        <f t="shared" si="362"/>
        <v>#DIV/0!</v>
      </c>
      <c r="R2085" s="80" t="e">
        <f t="shared" si="363"/>
        <v>#DIV/0!</v>
      </c>
      <c r="S2085">
        <f t="shared" si="364"/>
        <v>0</v>
      </c>
      <c r="U2085">
        <f>IF(J2085="CHECK",1,0)</f>
        <v>0</v>
      </c>
    </row>
    <row r="2086" spans="2:21" x14ac:dyDescent="0.25">
      <c r="B2086" s="84">
        <f t="shared" si="354"/>
        <v>0</v>
      </c>
      <c r="D2086" t="e">
        <f t="shared" si="355"/>
        <v>#N/A</v>
      </c>
      <c r="E2086" s="85"/>
      <c r="F2086"/>
      <c r="I2086" s="84" t="e">
        <f t="shared" si="356"/>
        <v>#DIV/0!</v>
      </c>
      <c r="J2086" s="84" t="str">
        <f t="shared" si="357"/>
        <v>NONE</v>
      </c>
      <c r="K2086" s="84"/>
      <c r="L2086" s="83">
        <f t="shared" si="358"/>
        <v>0</v>
      </c>
      <c r="M2086" s="82" t="str">
        <f t="shared" si="359"/>
        <v/>
      </c>
      <c r="N2086">
        <f t="shared" si="360"/>
        <v>0</v>
      </c>
      <c r="O2086">
        <f t="shared" si="361"/>
        <v>0</v>
      </c>
      <c r="Q2086" t="e">
        <f t="shared" si="362"/>
        <v>#DIV/0!</v>
      </c>
      <c r="R2086" s="80" t="e">
        <f t="shared" si="363"/>
        <v>#DIV/0!</v>
      </c>
      <c r="S2086">
        <f t="shared" si="364"/>
        <v>0</v>
      </c>
    </row>
    <row r="2087" spans="2:21" x14ac:dyDescent="0.25">
      <c r="B2087" s="84">
        <f t="shared" si="354"/>
        <v>0</v>
      </c>
      <c r="D2087" t="e">
        <f t="shared" si="355"/>
        <v>#N/A</v>
      </c>
      <c r="E2087" s="85"/>
      <c r="F2087"/>
      <c r="I2087" s="84" t="e">
        <f t="shared" si="356"/>
        <v>#DIV/0!</v>
      </c>
      <c r="J2087" s="84" t="str">
        <f t="shared" si="357"/>
        <v>NONE</v>
      </c>
      <c r="K2087" s="84"/>
      <c r="L2087" s="83">
        <f t="shared" si="358"/>
        <v>0</v>
      </c>
      <c r="M2087" s="82" t="str">
        <f t="shared" si="359"/>
        <v/>
      </c>
      <c r="N2087">
        <f t="shared" si="360"/>
        <v>0</v>
      </c>
      <c r="O2087">
        <f t="shared" si="361"/>
        <v>0</v>
      </c>
      <c r="Q2087" t="e">
        <f t="shared" si="362"/>
        <v>#DIV/0!</v>
      </c>
      <c r="R2087" s="80" t="e">
        <f t="shared" si="363"/>
        <v>#DIV/0!</v>
      </c>
      <c r="S2087">
        <f t="shared" si="364"/>
        <v>0</v>
      </c>
    </row>
    <row r="2088" spans="2:21" x14ac:dyDescent="0.25">
      <c r="B2088" s="84">
        <f t="shared" si="354"/>
        <v>0</v>
      </c>
      <c r="D2088" t="e">
        <f t="shared" si="355"/>
        <v>#N/A</v>
      </c>
      <c r="E2088" s="85"/>
      <c r="F2088"/>
      <c r="I2088" s="84" t="e">
        <f t="shared" si="356"/>
        <v>#DIV/0!</v>
      </c>
      <c r="J2088" s="84" t="str">
        <f t="shared" si="357"/>
        <v>NONE</v>
      </c>
      <c r="K2088" s="84"/>
      <c r="L2088" s="83">
        <f t="shared" si="358"/>
        <v>0</v>
      </c>
      <c r="M2088" s="82" t="str">
        <f t="shared" si="359"/>
        <v/>
      </c>
      <c r="N2088">
        <f t="shared" si="360"/>
        <v>0</v>
      </c>
      <c r="O2088">
        <f t="shared" si="361"/>
        <v>0</v>
      </c>
      <c r="Q2088" t="e">
        <f t="shared" si="362"/>
        <v>#DIV/0!</v>
      </c>
      <c r="R2088" s="80" t="e">
        <f t="shared" si="363"/>
        <v>#DIV/0!</v>
      </c>
      <c r="S2088">
        <f t="shared" si="364"/>
        <v>0</v>
      </c>
      <c r="U2088">
        <f>IF(J2088="CHECK",1,0)</f>
        <v>0</v>
      </c>
    </row>
    <row r="2089" spans="2:21" x14ac:dyDescent="0.25">
      <c r="B2089" s="84">
        <f t="shared" si="354"/>
        <v>0</v>
      </c>
      <c r="D2089" t="e">
        <f t="shared" si="355"/>
        <v>#N/A</v>
      </c>
      <c r="E2089" s="85"/>
      <c r="F2089"/>
      <c r="I2089" s="84" t="e">
        <f t="shared" si="356"/>
        <v>#DIV/0!</v>
      </c>
      <c r="J2089" s="84" t="str">
        <f t="shared" si="357"/>
        <v>NONE</v>
      </c>
      <c r="K2089" s="84"/>
      <c r="L2089" s="83">
        <f t="shared" si="358"/>
        <v>0</v>
      </c>
      <c r="M2089" s="82" t="str">
        <f t="shared" si="359"/>
        <v/>
      </c>
      <c r="N2089">
        <f t="shared" si="360"/>
        <v>0</v>
      </c>
      <c r="O2089">
        <f t="shared" si="361"/>
        <v>0</v>
      </c>
      <c r="Q2089" t="e">
        <f t="shared" si="362"/>
        <v>#DIV/0!</v>
      </c>
      <c r="R2089" s="80" t="e">
        <f t="shared" si="363"/>
        <v>#DIV/0!</v>
      </c>
      <c r="S2089">
        <f t="shared" si="364"/>
        <v>0</v>
      </c>
    </row>
    <row r="2090" spans="2:21" x14ac:dyDescent="0.25">
      <c r="B2090" s="84">
        <f t="shared" si="354"/>
        <v>0</v>
      </c>
      <c r="D2090" t="e">
        <f t="shared" si="355"/>
        <v>#N/A</v>
      </c>
      <c r="E2090" s="85"/>
      <c r="F2090"/>
      <c r="I2090" s="84" t="e">
        <f t="shared" si="356"/>
        <v>#DIV/0!</v>
      </c>
      <c r="J2090" s="84" t="str">
        <f t="shared" si="357"/>
        <v>NONE</v>
      </c>
      <c r="K2090" s="84"/>
      <c r="L2090" s="83">
        <f t="shared" si="358"/>
        <v>0</v>
      </c>
      <c r="M2090" s="82" t="str">
        <f t="shared" si="359"/>
        <v/>
      </c>
      <c r="N2090">
        <f t="shared" si="360"/>
        <v>0</v>
      </c>
      <c r="O2090">
        <f t="shared" si="361"/>
        <v>0</v>
      </c>
      <c r="Q2090" t="e">
        <f t="shared" si="362"/>
        <v>#DIV/0!</v>
      </c>
      <c r="R2090" s="80" t="e">
        <f t="shared" si="363"/>
        <v>#DIV/0!</v>
      </c>
      <c r="S2090">
        <f t="shared" si="364"/>
        <v>0</v>
      </c>
    </row>
    <row r="2091" spans="2:21" x14ac:dyDescent="0.25">
      <c r="B2091" s="84">
        <f t="shared" si="354"/>
        <v>0</v>
      </c>
      <c r="D2091" t="e">
        <f t="shared" si="355"/>
        <v>#N/A</v>
      </c>
      <c r="E2091" s="85"/>
      <c r="F2091"/>
      <c r="I2091" s="84" t="e">
        <f t="shared" si="356"/>
        <v>#DIV/0!</v>
      </c>
      <c r="J2091" s="84" t="str">
        <f t="shared" si="357"/>
        <v>NONE</v>
      </c>
      <c r="K2091" s="84"/>
      <c r="L2091" s="83">
        <f t="shared" si="358"/>
        <v>0</v>
      </c>
      <c r="M2091" s="82" t="str">
        <f t="shared" si="359"/>
        <v/>
      </c>
      <c r="N2091">
        <f t="shared" si="360"/>
        <v>0</v>
      </c>
      <c r="O2091">
        <f t="shared" si="361"/>
        <v>0</v>
      </c>
      <c r="Q2091" t="e">
        <f t="shared" si="362"/>
        <v>#DIV/0!</v>
      </c>
      <c r="R2091" s="80" t="e">
        <f t="shared" si="363"/>
        <v>#DIV/0!</v>
      </c>
      <c r="S2091">
        <f t="shared" si="364"/>
        <v>0</v>
      </c>
    </row>
    <row r="2092" spans="2:21" x14ac:dyDescent="0.25">
      <c r="B2092" s="84">
        <f t="shared" si="354"/>
        <v>0</v>
      </c>
      <c r="D2092" t="e">
        <f t="shared" si="355"/>
        <v>#N/A</v>
      </c>
      <c r="E2092" s="85"/>
      <c r="F2092"/>
      <c r="I2092" s="84" t="e">
        <f t="shared" si="356"/>
        <v>#DIV/0!</v>
      </c>
      <c r="J2092" s="84" t="str">
        <f t="shared" si="357"/>
        <v>NONE</v>
      </c>
      <c r="K2092" s="84"/>
      <c r="L2092" s="83">
        <f t="shared" si="358"/>
        <v>0</v>
      </c>
      <c r="M2092" s="82" t="str">
        <f t="shared" si="359"/>
        <v/>
      </c>
      <c r="N2092">
        <f t="shared" si="360"/>
        <v>0</v>
      </c>
      <c r="O2092">
        <f t="shared" si="361"/>
        <v>0</v>
      </c>
      <c r="Q2092" t="e">
        <f t="shared" si="362"/>
        <v>#DIV/0!</v>
      </c>
      <c r="R2092" s="80" t="e">
        <f t="shared" si="363"/>
        <v>#DIV/0!</v>
      </c>
      <c r="S2092">
        <f t="shared" si="364"/>
        <v>0</v>
      </c>
    </row>
    <row r="2093" spans="2:21" x14ac:dyDescent="0.25">
      <c r="B2093" s="84">
        <f t="shared" si="354"/>
        <v>0</v>
      </c>
      <c r="D2093" t="e">
        <f t="shared" si="355"/>
        <v>#N/A</v>
      </c>
      <c r="E2093" s="85"/>
      <c r="F2093"/>
      <c r="I2093" s="84" t="e">
        <f t="shared" si="356"/>
        <v>#DIV/0!</v>
      </c>
      <c r="J2093" s="84" t="str">
        <f t="shared" si="357"/>
        <v>NONE</v>
      </c>
      <c r="K2093" s="84"/>
      <c r="L2093" s="83">
        <f t="shared" si="358"/>
        <v>0</v>
      </c>
      <c r="M2093" s="82" t="str">
        <f t="shared" si="359"/>
        <v/>
      </c>
      <c r="N2093">
        <f t="shared" si="360"/>
        <v>0</v>
      </c>
      <c r="O2093">
        <f t="shared" si="361"/>
        <v>0</v>
      </c>
      <c r="Q2093" t="e">
        <f t="shared" si="362"/>
        <v>#DIV/0!</v>
      </c>
      <c r="R2093" s="80" t="e">
        <f t="shared" si="363"/>
        <v>#DIV/0!</v>
      </c>
      <c r="S2093">
        <f t="shared" si="364"/>
        <v>0</v>
      </c>
    </row>
    <row r="2094" spans="2:21" x14ac:dyDescent="0.25">
      <c r="B2094" s="84">
        <f t="shared" si="354"/>
        <v>0</v>
      </c>
      <c r="D2094" t="e">
        <f t="shared" si="355"/>
        <v>#N/A</v>
      </c>
      <c r="E2094" s="85"/>
      <c r="F2094"/>
      <c r="I2094" s="84" t="e">
        <f t="shared" si="356"/>
        <v>#DIV/0!</v>
      </c>
      <c r="J2094" s="84" t="str">
        <f t="shared" si="357"/>
        <v>NONE</v>
      </c>
      <c r="K2094" s="84"/>
      <c r="L2094" s="83">
        <f t="shared" si="358"/>
        <v>0</v>
      </c>
      <c r="M2094" s="82" t="str">
        <f t="shared" si="359"/>
        <v/>
      </c>
      <c r="N2094">
        <f t="shared" si="360"/>
        <v>0</v>
      </c>
      <c r="O2094">
        <f t="shared" si="361"/>
        <v>0</v>
      </c>
      <c r="Q2094" t="e">
        <f t="shared" si="362"/>
        <v>#DIV/0!</v>
      </c>
      <c r="R2094" s="80" t="e">
        <f t="shared" si="363"/>
        <v>#DIV/0!</v>
      </c>
      <c r="S2094">
        <f t="shared" si="364"/>
        <v>0</v>
      </c>
      <c r="U2094">
        <f>IF(J2094="CHECK",1,0)</f>
        <v>0</v>
      </c>
    </row>
    <row r="2095" spans="2:21" x14ac:dyDescent="0.25">
      <c r="B2095" s="84">
        <f t="shared" si="354"/>
        <v>0</v>
      </c>
      <c r="D2095" t="e">
        <f t="shared" si="355"/>
        <v>#N/A</v>
      </c>
      <c r="E2095" s="85"/>
      <c r="F2095"/>
      <c r="I2095" s="84" t="e">
        <f t="shared" si="356"/>
        <v>#DIV/0!</v>
      </c>
      <c r="J2095" s="84" t="str">
        <f t="shared" si="357"/>
        <v>NONE</v>
      </c>
      <c r="K2095" s="84"/>
      <c r="L2095" s="83">
        <f t="shared" si="358"/>
        <v>0</v>
      </c>
      <c r="M2095" s="82" t="str">
        <f t="shared" si="359"/>
        <v/>
      </c>
      <c r="N2095">
        <f t="shared" si="360"/>
        <v>0</v>
      </c>
      <c r="O2095">
        <f t="shared" si="361"/>
        <v>0</v>
      </c>
      <c r="Q2095" t="e">
        <f t="shared" si="362"/>
        <v>#DIV/0!</v>
      </c>
      <c r="R2095" s="80" t="e">
        <f t="shared" si="363"/>
        <v>#DIV/0!</v>
      </c>
      <c r="S2095">
        <f t="shared" si="364"/>
        <v>0</v>
      </c>
      <c r="U2095">
        <f>IF(J2095="CHECK",1,0)</f>
        <v>0</v>
      </c>
    </row>
    <row r="2096" spans="2:21" x14ac:dyDescent="0.25">
      <c r="B2096" s="84">
        <f t="shared" si="354"/>
        <v>0</v>
      </c>
      <c r="D2096" t="e">
        <f t="shared" si="355"/>
        <v>#N/A</v>
      </c>
      <c r="E2096" s="85"/>
      <c r="F2096"/>
      <c r="I2096" s="84" t="e">
        <f t="shared" si="356"/>
        <v>#DIV/0!</v>
      </c>
      <c r="J2096" s="84" t="str">
        <f t="shared" si="357"/>
        <v>NONE</v>
      </c>
      <c r="K2096" s="84"/>
      <c r="L2096" s="83">
        <f t="shared" si="358"/>
        <v>0</v>
      </c>
      <c r="M2096" s="82" t="str">
        <f t="shared" si="359"/>
        <v/>
      </c>
      <c r="N2096">
        <f t="shared" si="360"/>
        <v>0</v>
      </c>
      <c r="O2096">
        <f t="shared" si="361"/>
        <v>0</v>
      </c>
      <c r="Q2096" t="e">
        <f t="shared" si="362"/>
        <v>#DIV/0!</v>
      </c>
      <c r="R2096" s="80" t="e">
        <f t="shared" si="363"/>
        <v>#DIV/0!</v>
      </c>
      <c r="S2096">
        <f t="shared" si="364"/>
        <v>0</v>
      </c>
      <c r="U2096">
        <f>IF(J2096="CHECK",1,0)</f>
        <v>0</v>
      </c>
    </row>
    <row r="2097" spans="2:21" x14ac:dyDescent="0.25">
      <c r="B2097" s="84">
        <f t="shared" si="354"/>
        <v>0</v>
      </c>
      <c r="D2097" t="e">
        <f t="shared" si="355"/>
        <v>#N/A</v>
      </c>
      <c r="E2097" s="85"/>
      <c r="F2097"/>
      <c r="I2097" s="84" t="e">
        <f t="shared" si="356"/>
        <v>#DIV/0!</v>
      </c>
      <c r="J2097" s="84" t="str">
        <f t="shared" si="357"/>
        <v>NONE</v>
      </c>
      <c r="K2097" s="84"/>
      <c r="L2097" s="83">
        <f t="shared" si="358"/>
        <v>0</v>
      </c>
      <c r="M2097" s="82" t="str">
        <f t="shared" si="359"/>
        <v/>
      </c>
      <c r="N2097">
        <f t="shared" si="360"/>
        <v>0</v>
      </c>
      <c r="O2097">
        <f t="shared" si="361"/>
        <v>0</v>
      </c>
      <c r="Q2097" t="e">
        <f t="shared" si="362"/>
        <v>#DIV/0!</v>
      </c>
      <c r="R2097" s="80" t="e">
        <f t="shared" si="363"/>
        <v>#DIV/0!</v>
      </c>
      <c r="S2097">
        <f t="shared" si="364"/>
        <v>0</v>
      </c>
    </row>
    <row r="2098" spans="2:21" x14ac:dyDescent="0.25">
      <c r="B2098" s="84">
        <f t="shared" si="354"/>
        <v>0</v>
      </c>
      <c r="D2098" t="e">
        <f t="shared" si="355"/>
        <v>#N/A</v>
      </c>
      <c r="E2098" s="85"/>
      <c r="F2098"/>
      <c r="I2098" s="84" t="e">
        <f t="shared" si="356"/>
        <v>#DIV/0!</v>
      </c>
      <c r="J2098" s="84" t="str">
        <f t="shared" si="357"/>
        <v>NONE</v>
      </c>
      <c r="K2098" s="84"/>
      <c r="L2098" s="83">
        <f t="shared" si="358"/>
        <v>0</v>
      </c>
      <c r="M2098" s="82" t="str">
        <f t="shared" si="359"/>
        <v/>
      </c>
      <c r="N2098">
        <f t="shared" si="360"/>
        <v>0</v>
      </c>
      <c r="O2098">
        <f t="shared" si="361"/>
        <v>0</v>
      </c>
      <c r="Q2098" t="e">
        <f t="shared" si="362"/>
        <v>#DIV/0!</v>
      </c>
      <c r="R2098" s="80" t="e">
        <f t="shared" si="363"/>
        <v>#DIV/0!</v>
      </c>
      <c r="S2098">
        <f t="shared" si="364"/>
        <v>0</v>
      </c>
    </row>
    <row r="2099" spans="2:21" x14ac:dyDescent="0.25">
      <c r="B2099" s="84">
        <f t="shared" si="354"/>
        <v>0</v>
      </c>
      <c r="D2099" t="e">
        <f t="shared" si="355"/>
        <v>#N/A</v>
      </c>
      <c r="E2099" s="85"/>
      <c r="F2099"/>
      <c r="I2099" s="84" t="e">
        <f t="shared" si="356"/>
        <v>#DIV/0!</v>
      </c>
      <c r="J2099" s="84" t="str">
        <f t="shared" si="357"/>
        <v>NONE</v>
      </c>
      <c r="K2099" s="84"/>
      <c r="L2099" s="83">
        <f t="shared" si="358"/>
        <v>0</v>
      </c>
      <c r="M2099" s="82" t="str">
        <f t="shared" si="359"/>
        <v/>
      </c>
      <c r="N2099">
        <f t="shared" si="360"/>
        <v>0</v>
      </c>
      <c r="O2099">
        <f t="shared" si="361"/>
        <v>0</v>
      </c>
      <c r="Q2099" t="e">
        <f t="shared" si="362"/>
        <v>#DIV/0!</v>
      </c>
      <c r="R2099" s="80" t="e">
        <f t="shared" si="363"/>
        <v>#DIV/0!</v>
      </c>
      <c r="S2099">
        <f t="shared" si="364"/>
        <v>0</v>
      </c>
      <c r="U2099">
        <f>IF(J2099="CHECK",1,0)</f>
        <v>0</v>
      </c>
    </row>
    <row r="2100" spans="2:21" x14ac:dyDescent="0.25">
      <c r="B2100" s="84">
        <f t="shared" si="354"/>
        <v>0</v>
      </c>
      <c r="D2100" t="e">
        <f t="shared" si="355"/>
        <v>#N/A</v>
      </c>
      <c r="E2100" s="85"/>
      <c r="F2100"/>
      <c r="I2100" s="84" t="e">
        <f t="shared" si="356"/>
        <v>#DIV/0!</v>
      </c>
      <c r="J2100" s="84" t="str">
        <f t="shared" si="357"/>
        <v>NONE</v>
      </c>
      <c r="K2100" s="84"/>
      <c r="L2100" s="83">
        <f t="shared" si="358"/>
        <v>0</v>
      </c>
      <c r="M2100" s="82" t="str">
        <f t="shared" si="359"/>
        <v/>
      </c>
      <c r="N2100">
        <f t="shared" si="360"/>
        <v>0</v>
      </c>
      <c r="O2100">
        <f t="shared" si="361"/>
        <v>0</v>
      </c>
      <c r="Q2100" t="e">
        <f t="shared" si="362"/>
        <v>#DIV/0!</v>
      </c>
      <c r="R2100" s="80" t="e">
        <f t="shared" si="363"/>
        <v>#DIV/0!</v>
      </c>
      <c r="S2100">
        <f t="shared" si="364"/>
        <v>0</v>
      </c>
      <c r="U2100">
        <f>IF(J2100="CHECK",1,0)</f>
        <v>0</v>
      </c>
    </row>
    <row r="2101" spans="2:21" x14ac:dyDescent="0.25">
      <c r="B2101" s="84">
        <f t="shared" si="354"/>
        <v>0</v>
      </c>
      <c r="D2101" t="e">
        <f t="shared" si="355"/>
        <v>#N/A</v>
      </c>
      <c r="E2101" s="85"/>
      <c r="F2101"/>
      <c r="I2101" s="84" t="e">
        <f t="shared" si="356"/>
        <v>#DIV/0!</v>
      </c>
      <c r="J2101" s="84" t="str">
        <f t="shared" si="357"/>
        <v>NONE</v>
      </c>
      <c r="K2101" s="84"/>
      <c r="L2101" s="83">
        <f t="shared" si="358"/>
        <v>0</v>
      </c>
      <c r="M2101" s="82" t="str">
        <f t="shared" si="359"/>
        <v/>
      </c>
      <c r="N2101">
        <f t="shared" si="360"/>
        <v>0</v>
      </c>
      <c r="O2101">
        <f t="shared" si="361"/>
        <v>0</v>
      </c>
      <c r="Q2101" t="e">
        <f t="shared" si="362"/>
        <v>#DIV/0!</v>
      </c>
      <c r="R2101" s="80" t="e">
        <f t="shared" si="363"/>
        <v>#DIV/0!</v>
      </c>
      <c r="S2101">
        <f t="shared" si="364"/>
        <v>0</v>
      </c>
      <c r="U2101">
        <f>IF(J2101="CHECK",1,0)</f>
        <v>0</v>
      </c>
    </row>
    <row r="2102" spans="2:21" x14ac:dyDescent="0.25">
      <c r="B2102" s="84">
        <f t="shared" si="354"/>
        <v>0</v>
      </c>
      <c r="D2102" t="e">
        <f t="shared" si="355"/>
        <v>#N/A</v>
      </c>
      <c r="E2102" s="85"/>
      <c r="F2102"/>
      <c r="I2102" s="84" t="e">
        <f t="shared" si="356"/>
        <v>#DIV/0!</v>
      </c>
      <c r="J2102" s="84" t="str">
        <f t="shared" si="357"/>
        <v>NONE</v>
      </c>
      <c r="K2102" s="84"/>
      <c r="L2102" s="83">
        <f t="shared" si="358"/>
        <v>0</v>
      </c>
      <c r="M2102" s="82" t="str">
        <f t="shared" si="359"/>
        <v/>
      </c>
      <c r="N2102">
        <f t="shared" si="360"/>
        <v>0</v>
      </c>
      <c r="O2102">
        <f t="shared" si="361"/>
        <v>0</v>
      </c>
      <c r="Q2102" t="e">
        <f t="shared" si="362"/>
        <v>#DIV/0!</v>
      </c>
      <c r="R2102" s="80" t="e">
        <f t="shared" si="363"/>
        <v>#DIV/0!</v>
      </c>
      <c r="S2102">
        <f t="shared" si="364"/>
        <v>0</v>
      </c>
      <c r="U2102">
        <f>IF(J2102="CHECK",1,0)</f>
        <v>0</v>
      </c>
    </row>
    <row r="2103" spans="2:21" x14ac:dyDescent="0.25">
      <c r="B2103" s="84">
        <f t="shared" si="354"/>
        <v>0</v>
      </c>
      <c r="D2103" t="e">
        <f t="shared" si="355"/>
        <v>#N/A</v>
      </c>
      <c r="E2103" s="85"/>
      <c r="F2103"/>
      <c r="I2103" s="84" t="e">
        <f t="shared" si="356"/>
        <v>#DIV/0!</v>
      </c>
      <c r="J2103" s="84" t="str">
        <f t="shared" si="357"/>
        <v>NONE</v>
      </c>
      <c r="K2103" s="84"/>
      <c r="L2103" s="83">
        <f t="shared" si="358"/>
        <v>0</v>
      </c>
      <c r="M2103" s="82" t="str">
        <f t="shared" si="359"/>
        <v/>
      </c>
      <c r="N2103">
        <f t="shared" si="360"/>
        <v>0</v>
      </c>
      <c r="O2103">
        <f t="shared" si="361"/>
        <v>0</v>
      </c>
      <c r="Q2103" t="e">
        <f t="shared" si="362"/>
        <v>#DIV/0!</v>
      </c>
      <c r="R2103" s="80" t="e">
        <f t="shared" si="363"/>
        <v>#DIV/0!</v>
      </c>
      <c r="S2103">
        <f t="shared" si="364"/>
        <v>0</v>
      </c>
    </row>
    <row r="2104" spans="2:21" x14ac:dyDescent="0.25">
      <c r="B2104" s="84">
        <f t="shared" si="354"/>
        <v>0</v>
      </c>
      <c r="D2104" t="e">
        <f t="shared" si="355"/>
        <v>#N/A</v>
      </c>
      <c r="E2104" s="85"/>
      <c r="F2104"/>
      <c r="I2104" s="84" t="e">
        <f t="shared" si="356"/>
        <v>#DIV/0!</v>
      </c>
      <c r="J2104" s="84" t="str">
        <f t="shared" si="357"/>
        <v>NONE</v>
      </c>
      <c r="K2104" s="84"/>
      <c r="L2104" s="83">
        <f t="shared" si="358"/>
        <v>0</v>
      </c>
      <c r="M2104" s="82" t="str">
        <f t="shared" si="359"/>
        <v/>
      </c>
      <c r="N2104">
        <f t="shared" si="360"/>
        <v>0</v>
      </c>
      <c r="O2104">
        <f t="shared" si="361"/>
        <v>0</v>
      </c>
      <c r="Q2104" t="e">
        <f t="shared" si="362"/>
        <v>#DIV/0!</v>
      </c>
      <c r="R2104" s="80" t="e">
        <f t="shared" si="363"/>
        <v>#DIV/0!</v>
      </c>
      <c r="S2104">
        <f t="shared" si="364"/>
        <v>0</v>
      </c>
      <c r="U2104">
        <f>IF(J2104="CHECK",1,0)</f>
        <v>0</v>
      </c>
    </row>
    <row r="2105" spans="2:21" x14ac:dyDescent="0.25">
      <c r="B2105" s="84">
        <f t="shared" si="354"/>
        <v>0</v>
      </c>
      <c r="D2105" t="e">
        <f t="shared" si="355"/>
        <v>#N/A</v>
      </c>
      <c r="E2105" s="85"/>
      <c r="F2105"/>
      <c r="I2105" s="84" t="e">
        <f t="shared" si="356"/>
        <v>#DIV/0!</v>
      </c>
      <c r="J2105" s="84" t="str">
        <f t="shared" si="357"/>
        <v>NONE</v>
      </c>
      <c r="K2105" s="84"/>
      <c r="L2105" s="83">
        <f t="shared" si="358"/>
        <v>0</v>
      </c>
      <c r="M2105" s="82" t="str">
        <f t="shared" si="359"/>
        <v/>
      </c>
      <c r="N2105">
        <f t="shared" si="360"/>
        <v>0</v>
      </c>
      <c r="O2105">
        <f t="shared" si="361"/>
        <v>0</v>
      </c>
      <c r="Q2105" t="e">
        <f t="shared" si="362"/>
        <v>#DIV/0!</v>
      </c>
      <c r="R2105" s="80" t="e">
        <f t="shared" si="363"/>
        <v>#DIV/0!</v>
      </c>
      <c r="S2105">
        <f t="shared" si="364"/>
        <v>0</v>
      </c>
    </row>
    <row r="2106" spans="2:21" x14ac:dyDescent="0.25">
      <c r="B2106" s="84">
        <f t="shared" si="354"/>
        <v>0</v>
      </c>
      <c r="D2106" t="e">
        <f t="shared" si="355"/>
        <v>#N/A</v>
      </c>
      <c r="E2106" s="85"/>
      <c r="F2106"/>
      <c r="I2106" s="84" t="e">
        <f t="shared" si="356"/>
        <v>#DIV/0!</v>
      </c>
      <c r="J2106" s="84" t="str">
        <f t="shared" si="357"/>
        <v>NONE</v>
      </c>
      <c r="K2106" s="84"/>
      <c r="L2106" s="83">
        <f t="shared" si="358"/>
        <v>0</v>
      </c>
      <c r="M2106" s="82" t="str">
        <f t="shared" si="359"/>
        <v/>
      </c>
      <c r="N2106">
        <f t="shared" si="360"/>
        <v>0</v>
      </c>
      <c r="O2106">
        <f t="shared" si="361"/>
        <v>0</v>
      </c>
      <c r="Q2106" t="e">
        <f t="shared" si="362"/>
        <v>#DIV/0!</v>
      </c>
      <c r="R2106" s="80" t="e">
        <f t="shared" si="363"/>
        <v>#DIV/0!</v>
      </c>
      <c r="S2106">
        <f t="shared" si="364"/>
        <v>0</v>
      </c>
    </row>
    <row r="2107" spans="2:21" x14ac:dyDescent="0.25">
      <c r="B2107" s="84">
        <f t="shared" si="354"/>
        <v>0</v>
      </c>
      <c r="D2107" t="e">
        <f t="shared" si="355"/>
        <v>#N/A</v>
      </c>
      <c r="E2107" s="85"/>
      <c r="F2107"/>
      <c r="I2107" s="84" t="e">
        <f t="shared" si="356"/>
        <v>#DIV/0!</v>
      </c>
      <c r="J2107" s="84" t="str">
        <f t="shared" si="357"/>
        <v>NONE</v>
      </c>
      <c r="K2107" s="84"/>
      <c r="L2107" s="83">
        <f t="shared" si="358"/>
        <v>0</v>
      </c>
      <c r="M2107" s="82" t="str">
        <f t="shared" si="359"/>
        <v/>
      </c>
      <c r="N2107">
        <f t="shared" si="360"/>
        <v>0</v>
      </c>
      <c r="O2107">
        <f t="shared" si="361"/>
        <v>0</v>
      </c>
      <c r="Q2107" t="e">
        <f t="shared" si="362"/>
        <v>#DIV/0!</v>
      </c>
      <c r="R2107" s="80" t="e">
        <f t="shared" si="363"/>
        <v>#DIV/0!</v>
      </c>
      <c r="S2107">
        <f t="shared" si="364"/>
        <v>0</v>
      </c>
    </row>
    <row r="2108" spans="2:21" x14ac:dyDescent="0.25">
      <c r="B2108" s="84">
        <f t="shared" si="354"/>
        <v>0</v>
      </c>
      <c r="D2108" t="e">
        <f t="shared" si="355"/>
        <v>#N/A</v>
      </c>
      <c r="E2108" s="85"/>
      <c r="F2108"/>
      <c r="I2108" s="84" t="e">
        <f t="shared" si="356"/>
        <v>#DIV/0!</v>
      </c>
      <c r="J2108" s="84" t="str">
        <f t="shared" si="357"/>
        <v>NONE</v>
      </c>
      <c r="K2108" s="84"/>
      <c r="L2108" s="83">
        <f t="shared" si="358"/>
        <v>0</v>
      </c>
      <c r="M2108" s="82" t="str">
        <f t="shared" si="359"/>
        <v/>
      </c>
      <c r="N2108">
        <f t="shared" si="360"/>
        <v>0</v>
      </c>
      <c r="O2108">
        <f t="shared" si="361"/>
        <v>0</v>
      </c>
      <c r="Q2108" t="e">
        <f t="shared" si="362"/>
        <v>#DIV/0!</v>
      </c>
      <c r="R2108" s="80" t="e">
        <f t="shared" si="363"/>
        <v>#DIV/0!</v>
      </c>
      <c r="S2108">
        <f t="shared" si="364"/>
        <v>0</v>
      </c>
    </row>
    <row r="2109" spans="2:21" x14ac:dyDescent="0.25">
      <c r="B2109" s="84">
        <f t="shared" si="354"/>
        <v>0</v>
      </c>
      <c r="D2109" t="e">
        <f t="shared" si="355"/>
        <v>#N/A</v>
      </c>
      <c r="E2109" s="85"/>
      <c r="F2109"/>
      <c r="I2109" s="84" t="e">
        <f t="shared" si="356"/>
        <v>#DIV/0!</v>
      </c>
      <c r="J2109" s="84" t="str">
        <f t="shared" si="357"/>
        <v>NONE</v>
      </c>
      <c r="K2109" s="84"/>
      <c r="L2109" s="83">
        <f t="shared" si="358"/>
        <v>0</v>
      </c>
      <c r="M2109" s="82" t="str">
        <f t="shared" si="359"/>
        <v/>
      </c>
      <c r="N2109">
        <f t="shared" si="360"/>
        <v>0</v>
      </c>
      <c r="O2109">
        <f t="shared" si="361"/>
        <v>0</v>
      </c>
      <c r="Q2109" t="e">
        <f t="shared" si="362"/>
        <v>#DIV/0!</v>
      </c>
      <c r="R2109" s="80" t="e">
        <f t="shared" si="363"/>
        <v>#DIV/0!</v>
      </c>
      <c r="S2109">
        <f t="shared" si="364"/>
        <v>0</v>
      </c>
      <c r="U2109">
        <f>IF(J2109="CHECK",1,0)</f>
        <v>0</v>
      </c>
    </row>
    <row r="2110" spans="2:21" x14ac:dyDescent="0.25">
      <c r="B2110" s="84">
        <f t="shared" si="354"/>
        <v>0</v>
      </c>
      <c r="D2110" t="e">
        <f t="shared" si="355"/>
        <v>#N/A</v>
      </c>
      <c r="E2110" s="85"/>
      <c r="F2110"/>
      <c r="I2110" s="84" t="e">
        <f t="shared" si="356"/>
        <v>#DIV/0!</v>
      </c>
      <c r="J2110" s="84" t="str">
        <f t="shared" si="357"/>
        <v>NONE</v>
      </c>
      <c r="K2110" s="84"/>
      <c r="L2110" s="83">
        <f t="shared" si="358"/>
        <v>0</v>
      </c>
      <c r="M2110" s="82" t="str">
        <f t="shared" si="359"/>
        <v/>
      </c>
      <c r="N2110">
        <f t="shared" si="360"/>
        <v>0</v>
      </c>
      <c r="O2110">
        <f t="shared" si="361"/>
        <v>0</v>
      </c>
      <c r="Q2110" t="e">
        <f t="shared" si="362"/>
        <v>#DIV/0!</v>
      </c>
      <c r="R2110" s="80" t="e">
        <f t="shared" si="363"/>
        <v>#DIV/0!</v>
      </c>
      <c r="S2110">
        <f t="shared" si="364"/>
        <v>0</v>
      </c>
    </row>
    <row r="2111" spans="2:21" x14ac:dyDescent="0.25">
      <c r="B2111" s="84">
        <f t="shared" si="354"/>
        <v>0</v>
      </c>
      <c r="D2111" t="e">
        <f t="shared" si="355"/>
        <v>#N/A</v>
      </c>
      <c r="E2111" s="85"/>
      <c r="F2111"/>
      <c r="I2111" s="84" t="e">
        <f t="shared" si="356"/>
        <v>#DIV/0!</v>
      </c>
      <c r="J2111" s="84" t="str">
        <f t="shared" si="357"/>
        <v>NONE</v>
      </c>
      <c r="K2111" s="84"/>
      <c r="L2111" s="83">
        <f t="shared" si="358"/>
        <v>0</v>
      </c>
      <c r="M2111" s="82" t="str">
        <f t="shared" si="359"/>
        <v/>
      </c>
      <c r="N2111">
        <f t="shared" si="360"/>
        <v>0</v>
      </c>
      <c r="O2111">
        <f t="shared" si="361"/>
        <v>0</v>
      </c>
      <c r="Q2111" t="e">
        <f t="shared" si="362"/>
        <v>#DIV/0!</v>
      </c>
      <c r="R2111" s="80" t="e">
        <f t="shared" si="363"/>
        <v>#DIV/0!</v>
      </c>
      <c r="S2111">
        <f t="shared" si="364"/>
        <v>0</v>
      </c>
    </row>
    <row r="2112" spans="2:21" x14ac:dyDescent="0.25">
      <c r="B2112" s="84">
        <f t="shared" si="354"/>
        <v>0</v>
      </c>
      <c r="D2112" t="e">
        <f t="shared" si="355"/>
        <v>#N/A</v>
      </c>
      <c r="E2112" s="85"/>
      <c r="F2112"/>
      <c r="I2112" s="84" t="e">
        <f t="shared" si="356"/>
        <v>#DIV/0!</v>
      </c>
      <c r="J2112" s="84" t="str">
        <f t="shared" si="357"/>
        <v>NONE</v>
      </c>
      <c r="K2112" s="84"/>
      <c r="L2112" s="83">
        <f t="shared" si="358"/>
        <v>0</v>
      </c>
      <c r="M2112" s="82" t="str">
        <f t="shared" si="359"/>
        <v/>
      </c>
      <c r="N2112">
        <f t="shared" si="360"/>
        <v>0</v>
      </c>
      <c r="O2112">
        <f t="shared" si="361"/>
        <v>0</v>
      </c>
      <c r="Q2112" t="e">
        <f t="shared" si="362"/>
        <v>#DIV/0!</v>
      </c>
      <c r="R2112" s="80" t="e">
        <f t="shared" si="363"/>
        <v>#DIV/0!</v>
      </c>
      <c r="S2112">
        <f t="shared" si="364"/>
        <v>0</v>
      </c>
    </row>
    <row r="2113" spans="2:21" x14ac:dyDescent="0.25">
      <c r="B2113" s="84">
        <f t="shared" si="354"/>
        <v>0</v>
      </c>
      <c r="D2113" t="e">
        <f t="shared" si="355"/>
        <v>#N/A</v>
      </c>
      <c r="E2113" s="85"/>
      <c r="F2113"/>
      <c r="I2113" s="84" t="e">
        <f t="shared" si="356"/>
        <v>#DIV/0!</v>
      </c>
      <c r="J2113" s="84" t="str">
        <f t="shared" si="357"/>
        <v>NONE</v>
      </c>
      <c r="K2113" s="84"/>
      <c r="L2113" s="83">
        <f t="shared" si="358"/>
        <v>0</v>
      </c>
      <c r="M2113" s="82" t="str">
        <f t="shared" si="359"/>
        <v/>
      </c>
      <c r="N2113">
        <f t="shared" si="360"/>
        <v>0</v>
      </c>
      <c r="O2113">
        <f t="shared" si="361"/>
        <v>0</v>
      </c>
      <c r="Q2113" t="e">
        <f t="shared" si="362"/>
        <v>#DIV/0!</v>
      </c>
      <c r="R2113" s="80" t="e">
        <f t="shared" si="363"/>
        <v>#DIV/0!</v>
      </c>
      <c r="S2113">
        <f t="shared" si="364"/>
        <v>0</v>
      </c>
    </row>
    <row r="2114" spans="2:21" x14ac:dyDescent="0.25">
      <c r="B2114" s="84">
        <f t="shared" si="354"/>
        <v>0</v>
      </c>
      <c r="D2114" t="e">
        <f t="shared" si="355"/>
        <v>#N/A</v>
      </c>
      <c r="E2114" s="85"/>
      <c r="F2114"/>
      <c r="I2114" s="84" t="e">
        <f t="shared" si="356"/>
        <v>#DIV/0!</v>
      </c>
      <c r="J2114" s="84" t="str">
        <f t="shared" si="357"/>
        <v>NONE</v>
      </c>
      <c r="K2114" s="84"/>
      <c r="L2114" s="83">
        <f t="shared" si="358"/>
        <v>0</v>
      </c>
      <c r="M2114" s="82" t="str">
        <f t="shared" si="359"/>
        <v/>
      </c>
      <c r="N2114">
        <f t="shared" si="360"/>
        <v>0</v>
      </c>
      <c r="O2114">
        <f t="shared" si="361"/>
        <v>0</v>
      </c>
      <c r="Q2114" t="e">
        <f t="shared" si="362"/>
        <v>#DIV/0!</v>
      </c>
      <c r="R2114" s="80" t="e">
        <f t="shared" si="363"/>
        <v>#DIV/0!</v>
      </c>
      <c r="S2114">
        <f t="shared" si="364"/>
        <v>0</v>
      </c>
    </row>
    <row r="2115" spans="2:21" x14ac:dyDescent="0.25">
      <c r="B2115" s="84">
        <f t="shared" ref="B2115:B2178" si="365">ROUND(L2115,3)</f>
        <v>0</v>
      </c>
      <c r="D2115" t="e">
        <f t="shared" ref="D2115:D2178" si="366">ROUND(IF(F2115=4,IF(C2115&gt;10,(1*$Y$6+2*$Y$7+7*$Y$8+(C2115-10)*$Y$9)/C2115,IF(C2115&gt;3,(1*$Y$6+2*$Y$7+(C2115-3)*$Y$8)/C2115,IF(C2115&gt;1,(1*$Y$6+(C2115-1)*$Y$7)/C2115,$Y$6))),VLOOKUP(F2115,$W$3:$Y$11,3,FALSE)),2)</f>
        <v>#N/A</v>
      </c>
      <c r="E2115" s="85"/>
      <c r="F2115"/>
      <c r="I2115" s="84" t="e">
        <f t="shared" ref="I2115:I2178" si="367">ROUND(H2115/G2115,3)</f>
        <v>#DIV/0!</v>
      </c>
      <c r="J2115" s="84" t="str">
        <f t="shared" ref="J2115:J2178" si="368">IF(C2115=0,"NONE",IF(B2115&gt;C2115,"CHECK",""))</f>
        <v>NONE</v>
      </c>
      <c r="K2115" s="84"/>
      <c r="L2115" s="83">
        <f t="shared" ref="L2115:L2178" si="369">IF(C2115=0,H2115,IF(AND(2&lt;G2115,G2115&lt;15),IF(ABS(G2115-C2115)&gt;2,H2115,IF(I2115=1,I2115*C2115,IF(H2115&lt;C2115,H2115,I2115*C2115))),IF(G2115&lt;2,IF(AND(ABS(G2115-C2115)/G2115&gt;=0.4,ABS(G2115-C2115)&gt;=0.2),H2115,I2115*C2115),IF(ABS(G2115-C2115)/G2115&gt;0.15,H2115,IF(I2115=1,I2115*C2115,IF(H2115&lt;C2115,H2115,I2115*C2115))))))</f>
        <v>0</v>
      </c>
      <c r="M2115" s="82" t="str">
        <f t="shared" ref="M2115:M2178" si="370">IF(LEFT(RIGHT(A2115,6),1)= "9", "PERSONAL PROPERTY", "")</f>
        <v/>
      </c>
      <c r="N2115">
        <f t="shared" ref="N2115:N2178" si="371">IF(B2115&gt;C2115,1,0)</f>
        <v>0</v>
      </c>
      <c r="O2115">
        <f t="shared" ref="O2115:O2178" si="372">ABS(B2115-H2115)</f>
        <v>0</v>
      </c>
      <c r="Q2115" t="e">
        <f t="shared" ref="Q2115:Q2178" si="373">IF(ABS(C2115-G2115)/G2115&gt;0.1,1,0)</f>
        <v>#DIV/0!</v>
      </c>
      <c r="R2115" s="80" t="e">
        <f t="shared" ref="R2115:R2178" si="374">ABS(C2115-G2115)/G2115</f>
        <v>#DIV/0!</v>
      </c>
      <c r="S2115">
        <f t="shared" ref="S2115:S2178" si="375">ABS(C2115-G2115)</f>
        <v>0</v>
      </c>
    </row>
    <row r="2116" spans="2:21" x14ac:dyDescent="0.25">
      <c r="B2116" s="84">
        <f t="shared" si="365"/>
        <v>0</v>
      </c>
      <c r="D2116" t="e">
        <f t="shared" si="366"/>
        <v>#N/A</v>
      </c>
      <c r="E2116" s="85"/>
      <c r="F2116"/>
      <c r="I2116" s="84" t="e">
        <f t="shared" si="367"/>
        <v>#DIV/0!</v>
      </c>
      <c r="J2116" s="84" t="str">
        <f t="shared" si="368"/>
        <v>NONE</v>
      </c>
      <c r="K2116" s="84"/>
      <c r="L2116" s="83">
        <f t="shared" si="369"/>
        <v>0</v>
      </c>
      <c r="M2116" s="82" t="str">
        <f t="shared" si="370"/>
        <v/>
      </c>
      <c r="N2116">
        <f t="shared" si="371"/>
        <v>0</v>
      </c>
      <c r="O2116">
        <f t="shared" si="372"/>
        <v>0</v>
      </c>
      <c r="Q2116" t="e">
        <f t="shared" si="373"/>
        <v>#DIV/0!</v>
      </c>
      <c r="R2116" s="80" t="e">
        <f t="shared" si="374"/>
        <v>#DIV/0!</v>
      </c>
      <c r="S2116">
        <f t="shared" si="375"/>
        <v>0</v>
      </c>
    </row>
    <row r="2117" spans="2:21" x14ac:dyDescent="0.25">
      <c r="B2117" s="84">
        <f t="shared" si="365"/>
        <v>0</v>
      </c>
      <c r="D2117" t="e">
        <f t="shared" si="366"/>
        <v>#N/A</v>
      </c>
      <c r="E2117" s="85"/>
      <c r="F2117"/>
      <c r="I2117" s="84" t="e">
        <f t="shared" si="367"/>
        <v>#DIV/0!</v>
      </c>
      <c r="J2117" s="84" t="str">
        <f t="shared" si="368"/>
        <v>NONE</v>
      </c>
      <c r="K2117" s="84"/>
      <c r="L2117" s="83">
        <f t="shared" si="369"/>
        <v>0</v>
      </c>
      <c r="M2117" s="82" t="str">
        <f t="shared" si="370"/>
        <v/>
      </c>
      <c r="N2117">
        <f t="shared" si="371"/>
        <v>0</v>
      </c>
      <c r="O2117">
        <f t="shared" si="372"/>
        <v>0</v>
      </c>
      <c r="Q2117" t="e">
        <f t="shared" si="373"/>
        <v>#DIV/0!</v>
      </c>
      <c r="R2117" s="80" t="e">
        <f t="shared" si="374"/>
        <v>#DIV/0!</v>
      </c>
      <c r="S2117">
        <f t="shared" si="375"/>
        <v>0</v>
      </c>
      <c r="U2117">
        <f>IF(J2117="CHECK",1,0)</f>
        <v>0</v>
      </c>
    </row>
    <row r="2118" spans="2:21" x14ac:dyDescent="0.25">
      <c r="B2118" s="84">
        <f t="shared" si="365"/>
        <v>0</v>
      </c>
      <c r="D2118" t="e">
        <f t="shared" si="366"/>
        <v>#N/A</v>
      </c>
      <c r="E2118" s="85"/>
      <c r="F2118"/>
      <c r="I2118" s="84" t="e">
        <f t="shared" si="367"/>
        <v>#DIV/0!</v>
      </c>
      <c r="J2118" s="84" t="str">
        <f t="shared" si="368"/>
        <v>NONE</v>
      </c>
      <c r="K2118" s="84"/>
      <c r="L2118" s="83">
        <f t="shared" si="369"/>
        <v>0</v>
      </c>
      <c r="M2118" s="82" t="str">
        <f t="shared" si="370"/>
        <v/>
      </c>
      <c r="N2118">
        <f t="shared" si="371"/>
        <v>0</v>
      </c>
      <c r="O2118">
        <f t="shared" si="372"/>
        <v>0</v>
      </c>
      <c r="Q2118" t="e">
        <f t="shared" si="373"/>
        <v>#DIV/0!</v>
      </c>
      <c r="R2118" s="80" t="e">
        <f t="shared" si="374"/>
        <v>#DIV/0!</v>
      </c>
      <c r="S2118">
        <f t="shared" si="375"/>
        <v>0</v>
      </c>
    </row>
    <row r="2119" spans="2:21" x14ac:dyDescent="0.25">
      <c r="B2119" s="84">
        <f t="shared" si="365"/>
        <v>0</v>
      </c>
      <c r="D2119" t="e">
        <f t="shared" si="366"/>
        <v>#N/A</v>
      </c>
      <c r="E2119" s="85"/>
      <c r="F2119"/>
      <c r="I2119" s="84" t="e">
        <f t="shared" si="367"/>
        <v>#DIV/0!</v>
      </c>
      <c r="J2119" s="84" t="str">
        <f t="shared" si="368"/>
        <v>NONE</v>
      </c>
      <c r="K2119" s="84"/>
      <c r="L2119" s="83">
        <f t="shared" si="369"/>
        <v>0</v>
      </c>
      <c r="M2119" s="82" t="str">
        <f t="shared" si="370"/>
        <v/>
      </c>
      <c r="N2119">
        <f t="shared" si="371"/>
        <v>0</v>
      </c>
      <c r="O2119">
        <f t="shared" si="372"/>
        <v>0</v>
      </c>
      <c r="Q2119" t="e">
        <f t="shared" si="373"/>
        <v>#DIV/0!</v>
      </c>
      <c r="R2119" s="80" t="e">
        <f t="shared" si="374"/>
        <v>#DIV/0!</v>
      </c>
      <c r="S2119">
        <f t="shared" si="375"/>
        <v>0</v>
      </c>
      <c r="U2119">
        <f>IF(J2119="CHECK",1,0)</f>
        <v>0</v>
      </c>
    </row>
    <row r="2120" spans="2:21" x14ac:dyDescent="0.25">
      <c r="B2120" s="84">
        <f t="shared" si="365"/>
        <v>0</v>
      </c>
      <c r="D2120" t="e">
        <f t="shared" si="366"/>
        <v>#N/A</v>
      </c>
      <c r="E2120" s="85"/>
      <c r="F2120"/>
      <c r="I2120" s="84" t="e">
        <f t="shared" si="367"/>
        <v>#DIV/0!</v>
      </c>
      <c r="J2120" s="84" t="str">
        <f t="shared" si="368"/>
        <v>NONE</v>
      </c>
      <c r="K2120" s="84"/>
      <c r="L2120" s="83">
        <f t="shared" si="369"/>
        <v>0</v>
      </c>
      <c r="M2120" s="82" t="str">
        <f t="shared" si="370"/>
        <v/>
      </c>
      <c r="N2120">
        <f t="shared" si="371"/>
        <v>0</v>
      </c>
      <c r="O2120">
        <f t="shared" si="372"/>
        <v>0</v>
      </c>
      <c r="Q2120" t="e">
        <f t="shared" si="373"/>
        <v>#DIV/0!</v>
      </c>
      <c r="R2120" s="80" t="e">
        <f t="shared" si="374"/>
        <v>#DIV/0!</v>
      </c>
      <c r="S2120">
        <f t="shared" si="375"/>
        <v>0</v>
      </c>
      <c r="U2120">
        <f>IF(J2120="CHECK",1,0)</f>
        <v>0</v>
      </c>
    </row>
    <row r="2121" spans="2:21" x14ac:dyDescent="0.25">
      <c r="B2121" s="84">
        <f t="shared" si="365"/>
        <v>0</v>
      </c>
      <c r="D2121" t="e">
        <f t="shared" si="366"/>
        <v>#N/A</v>
      </c>
      <c r="E2121" s="85"/>
      <c r="F2121"/>
      <c r="I2121" s="84" t="e">
        <f t="shared" si="367"/>
        <v>#DIV/0!</v>
      </c>
      <c r="J2121" s="84" t="str">
        <f t="shared" si="368"/>
        <v>NONE</v>
      </c>
      <c r="K2121" s="84"/>
      <c r="L2121" s="83">
        <f t="shared" si="369"/>
        <v>0</v>
      </c>
      <c r="M2121" s="82" t="str">
        <f t="shared" si="370"/>
        <v/>
      </c>
      <c r="N2121">
        <f t="shared" si="371"/>
        <v>0</v>
      </c>
      <c r="O2121">
        <f t="shared" si="372"/>
        <v>0</v>
      </c>
      <c r="Q2121" t="e">
        <f t="shared" si="373"/>
        <v>#DIV/0!</v>
      </c>
      <c r="R2121" s="80" t="e">
        <f t="shared" si="374"/>
        <v>#DIV/0!</v>
      </c>
      <c r="S2121">
        <f t="shared" si="375"/>
        <v>0</v>
      </c>
    </row>
    <row r="2122" spans="2:21" x14ac:dyDescent="0.25">
      <c r="B2122" s="84">
        <f t="shared" si="365"/>
        <v>0</v>
      </c>
      <c r="D2122" t="e">
        <f t="shared" si="366"/>
        <v>#N/A</v>
      </c>
      <c r="E2122" s="85"/>
      <c r="F2122"/>
      <c r="I2122" s="84" t="e">
        <f t="shared" si="367"/>
        <v>#DIV/0!</v>
      </c>
      <c r="J2122" s="84" t="str">
        <f t="shared" si="368"/>
        <v>NONE</v>
      </c>
      <c r="K2122" s="84"/>
      <c r="L2122" s="83">
        <f t="shared" si="369"/>
        <v>0</v>
      </c>
      <c r="M2122" s="82" t="str">
        <f t="shared" si="370"/>
        <v/>
      </c>
      <c r="N2122">
        <f t="shared" si="371"/>
        <v>0</v>
      </c>
      <c r="O2122">
        <f t="shared" si="372"/>
        <v>0</v>
      </c>
      <c r="Q2122" t="e">
        <f t="shared" si="373"/>
        <v>#DIV/0!</v>
      </c>
      <c r="R2122" s="80" t="e">
        <f t="shared" si="374"/>
        <v>#DIV/0!</v>
      </c>
      <c r="S2122">
        <f t="shared" si="375"/>
        <v>0</v>
      </c>
    </row>
    <row r="2123" spans="2:21" x14ac:dyDescent="0.25">
      <c r="B2123" s="84">
        <f t="shared" si="365"/>
        <v>0</v>
      </c>
      <c r="D2123" t="e">
        <f t="shared" si="366"/>
        <v>#N/A</v>
      </c>
      <c r="E2123" s="85"/>
      <c r="F2123"/>
      <c r="I2123" s="84" t="e">
        <f t="shared" si="367"/>
        <v>#DIV/0!</v>
      </c>
      <c r="J2123" s="84" t="str">
        <f t="shared" si="368"/>
        <v>NONE</v>
      </c>
      <c r="K2123" s="84"/>
      <c r="L2123" s="83">
        <f t="shared" si="369"/>
        <v>0</v>
      </c>
      <c r="M2123" s="82" t="str">
        <f t="shared" si="370"/>
        <v/>
      </c>
      <c r="N2123">
        <f t="shared" si="371"/>
        <v>0</v>
      </c>
      <c r="O2123">
        <f t="shared" si="372"/>
        <v>0</v>
      </c>
      <c r="Q2123" t="e">
        <f t="shared" si="373"/>
        <v>#DIV/0!</v>
      </c>
      <c r="R2123" s="80" t="e">
        <f t="shared" si="374"/>
        <v>#DIV/0!</v>
      </c>
      <c r="S2123">
        <f t="shared" si="375"/>
        <v>0</v>
      </c>
    </row>
    <row r="2124" spans="2:21" x14ac:dyDescent="0.25">
      <c r="B2124" s="84">
        <f t="shared" si="365"/>
        <v>0</v>
      </c>
      <c r="D2124" t="e">
        <f t="shared" si="366"/>
        <v>#N/A</v>
      </c>
      <c r="E2124" s="85"/>
      <c r="F2124"/>
      <c r="I2124" s="84" t="e">
        <f t="shared" si="367"/>
        <v>#DIV/0!</v>
      </c>
      <c r="J2124" s="84" t="str">
        <f t="shared" si="368"/>
        <v>NONE</v>
      </c>
      <c r="K2124" s="84"/>
      <c r="L2124" s="83">
        <f t="shared" si="369"/>
        <v>0</v>
      </c>
      <c r="M2124" s="82" t="str">
        <f t="shared" si="370"/>
        <v/>
      </c>
      <c r="N2124">
        <f t="shared" si="371"/>
        <v>0</v>
      </c>
      <c r="O2124">
        <f t="shared" si="372"/>
        <v>0</v>
      </c>
      <c r="Q2124" t="e">
        <f t="shared" si="373"/>
        <v>#DIV/0!</v>
      </c>
      <c r="R2124" s="80" t="e">
        <f t="shared" si="374"/>
        <v>#DIV/0!</v>
      </c>
      <c r="S2124">
        <f t="shared" si="375"/>
        <v>0</v>
      </c>
      <c r="U2124">
        <f>IF(J2124="CHECK",1,0)</f>
        <v>0</v>
      </c>
    </row>
    <row r="2125" spans="2:21" x14ac:dyDescent="0.25">
      <c r="B2125" s="84">
        <f t="shared" si="365"/>
        <v>0</v>
      </c>
      <c r="D2125" t="e">
        <f t="shared" si="366"/>
        <v>#N/A</v>
      </c>
      <c r="E2125" s="85"/>
      <c r="F2125"/>
      <c r="I2125" s="84" t="e">
        <f t="shared" si="367"/>
        <v>#DIV/0!</v>
      </c>
      <c r="J2125" s="84" t="str">
        <f t="shared" si="368"/>
        <v>NONE</v>
      </c>
      <c r="K2125" s="84"/>
      <c r="L2125" s="83">
        <f t="shared" si="369"/>
        <v>0</v>
      </c>
      <c r="M2125" s="82" t="str">
        <f t="shared" si="370"/>
        <v/>
      </c>
      <c r="N2125">
        <f t="shared" si="371"/>
        <v>0</v>
      </c>
      <c r="O2125">
        <f t="shared" si="372"/>
        <v>0</v>
      </c>
      <c r="Q2125" t="e">
        <f t="shared" si="373"/>
        <v>#DIV/0!</v>
      </c>
      <c r="R2125" s="80" t="e">
        <f t="shared" si="374"/>
        <v>#DIV/0!</v>
      </c>
      <c r="S2125">
        <f t="shared" si="375"/>
        <v>0</v>
      </c>
    </row>
    <row r="2126" spans="2:21" x14ac:dyDescent="0.25">
      <c r="B2126" s="84">
        <f t="shared" si="365"/>
        <v>0</v>
      </c>
      <c r="D2126" t="e">
        <f t="shared" si="366"/>
        <v>#N/A</v>
      </c>
      <c r="E2126" s="85"/>
      <c r="F2126"/>
      <c r="I2126" s="84" t="e">
        <f t="shared" si="367"/>
        <v>#DIV/0!</v>
      </c>
      <c r="J2126" s="84" t="str">
        <f t="shared" si="368"/>
        <v>NONE</v>
      </c>
      <c r="K2126" s="84"/>
      <c r="L2126" s="83">
        <f t="shared" si="369"/>
        <v>0</v>
      </c>
      <c r="M2126" s="82" t="str">
        <f t="shared" si="370"/>
        <v/>
      </c>
      <c r="N2126">
        <f t="shared" si="371"/>
        <v>0</v>
      </c>
      <c r="O2126">
        <f t="shared" si="372"/>
        <v>0</v>
      </c>
      <c r="Q2126" t="e">
        <f t="shared" si="373"/>
        <v>#DIV/0!</v>
      </c>
      <c r="R2126" s="80" t="e">
        <f t="shared" si="374"/>
        <v>#DIV/0!</v>
      </c>
      <c r="S2126">
        <f t="shared" si="375"/>
        <v>0</v>
      </c>
      <c r="U2126">
        <f>IF(J2126="CHECK",1,0)</f>
        <v>0</v>
      </c>
    </row>
    <row r="2127" spans="2:21" x14ac:dyDescent="0.25">
      <c r="B2127" s="84">
        <f t="shared" si="365"/>
        <v>0</v>
      </c>
      <c r="D2127" t="e">
        <f t="shared" si="366"/>
        <v>#N/A</v>
      </c>
      <c r="E2127" s="85"/>
      <c r="F2127"/>
      <c r="I2127" s="84" t="e">
        <f t="shared" si="367"/>
        <v>#DIV/0!</v>
      </c>
      <c r="J2127" s="84" t="str">
        <f t="shared" si="368"/>
        <v>NONE</v>
      </c>
      <c r="K2127" s="84"/>
      <c r="L2127" s="83">
        <f t="shared" si="369"/>
        <v>0</v>
      </c>
      <c r="M2127" s="82" t="str">
        <f t="shared" si="370"/>
        <v/>
      </c>
      <c r="N2127">
        <f t="shared" si="371"/>
        <v>0</v>
      </c>
      <c r="O2127">
        <f t="shared" si="372"/>
        <v>0</v>
      </c>
      <c r="Q2127" t="e">
        <f t="shared" si="373"/>
        <v>#DIV/0!</v>
      </c>
      <c r="R2127" s="80" t="e">
        <f t="shared" si="374"/>
        <v>#DIV/0!</v>
      </c>
      <c r="S2127">
        <f t="shared" si="375"/>
        <v>0</v>
      </c>
    </row>
    <row r="2128" spans="2:21" x14ac:dyDescent="0.25">
      <c r="B2128" s="84">
        <f t="shared" si="365"/>
        <v>0</v>
      </c>
      <c r="D2128" t="e">
        <f t="shared" si="366"/>
        <v>#N/A</v>
      </c>
      <c r="E2128" s="85"/>
      <c r="F2128"/>
      <c r="I2128" s="84" t="e">
        <f t="shared" si="367"/>
        <v>#DIV/0!</v>
      </c>
      <c r="J2128" s="84" t="str">
        <f t="shared" si="368"/>
        <v>NONE</v>
      </c>
      <c r="K2128" s="84"/>
      <c r="L2128" s="83">
        <f t="shared" si="369"/>
        <v>0</v>
      </c>
      <c r="M2128" s="82" t="str">
        <f t="shared" si="370"/>
        <v/>
      </c>
      <c r="N2128">
        <f t="shared" si="371"/>
        <v>0</v>
      </c>
      <c r="O2128">
        <f t="shared" si="372"/>
        <v>0</v>
      </c>
      <c r="Q2128" t="e">
        <f t="shared" si="373"/>
        <v>#DIV/0!</v>
      </c>
      <c r="R2128" s="80" t="e">
        <f t="shared" si="374"/>
        <v>#DIV/0!</v>
      </c>
      <c r="S2128">
        <f t="shared" si="375"/>
        <v>0</v>
      </c>
      <c r="U2128">
        <f>IF(J2128="CHECK",1,0)</f>
        <v>0</v>
      </c>
    </row>
    <row r="2129" spans="2:21" x14ac:dyDescent="0.25">
      <c r="B2129" s="84">
        <f t="shared" si="365"/>
        <v>0</v>
      </c>
      <c r="D2129" t="e">
        <f t="shared" si="366"/>
        <v>#N/A</v>
      </c>
      <c r="E2129" s="85"/>
      <c r="F2129"/>
      <c r="I2129" s="84" t="e">
        <f t="shared" si="367"/>
        <v>#DIV/0!</v>
      </c>
      <c r="J2129" s="84" t="str">
        <f t="shared" si="368"/>
        <v>NONE</v>
      </c>
      <c r="K2129" s="84"/>
      <c r="L2129" s="83">
        <f t="shared" si="369"/>
        <v>0</v>
      </c>
      <c r="M2129" s="82" t="str">
        <f t="shared" si="370"/>
        <v/>
      </c>
      <c r="N2129">
        <f t="shared" si="371"/>
        <v>0</v>
      </c>
      <c r="O2129">
        <f t="shared" si="372"/>
        <v>0</v>
      </c>
      <c r="Q2129" t="e">
        <f t="shared" si="373"/>
        <v>#DIV/0!</v>
      </c>
      <c r="R2129" s="80" t="e">
        <f t="shared" si="374"/>
        <v>#DIV/0!</v>
      </c>
      <c r="S2129">
        <f t="shared" si="375"/>
        <v>0</v>
      </c>
    </row>
    <row r="2130" spans="2:21" x14ac:dyDescent="0.25">
      <c r="B2130" s="84">
        <f t="shared" si="365"/>
        <v>0</v>
      </c>
      <c r="D2130" t="e">
        <f t="shared" si="366"/>
        <v>#N/A</v>
      </c>
      <c r="E2130" s="85"/>
      <c r="F2130"/>
      <c r="I2130" s="84" t="e">
        <f t="shared" si="367"/>
        <v>#DIV/0!</v>
      </c>
      <c r="J2130" s="84" t="str">
        <f t="shared" si="368"/>
        <v>NONE</v>
      </c>
      <c r="K2130" s="84"/>
      <c r="L2130" s="83">
        <f t="shared" si="369"/>
        <v>0</v>
      </c>
      <c r="M2130" s="82" t="str">
        <f t="shared" si="370"/>
        <v/>
      </c>
      <c r="N2130">
        <f t="shared" si="371"/>
        <v>0</v>
      </c>
      <c r="O2130">
        <f t="shared" si="372"/>
        <v>0</v>
      </c>
      <c r="Q2130" t="e">
        <f t="shared" si="373"/>
        <v>#DIV/0!</v>
      </c>
      <c r="R2130" s="80" t="e">
        <f t="shared" si="374"/>
        <v>#DIV/0!</v>
      </c>
      <c r="S2130">
        <f t="shared" si="375"/>
        <v>0</v>
      </c>
    </row>
    <row r="2131" spans="2:21" x14ac:dyDescent="0.25">
      <c r="B2131" s="84">
        <f t="shared" si="365"/>
        <v>0</v>
      </c>
      <c r="D2131" t="e">
        <f t="shared" si="366"/>
        <v>#N/A</v>
      </c>
      <c r="E2131" s="85"/>
      <c r="F2131"/>
      <c r="I2131" s="84" t="e">
        <f t="shared" si="367"/>
        <v>#DIV/0!</v>
      </c>
      <c r="J2131" s="84" t="str">
        <f t="shared" si="368"/>
        <v>NONE</v>
      </c>
      <c r="K2131" s="84"/>
      <c r="L2131" s="83">
        <f t="shared" si="369"/>
        <v>0</v>
      </c>
      <c r="M2131" s="82" t="str">
        <f t="shared" si="370"/>
        <v/>
      </c>
      <c r="N2131">
        <f t="shared" si="371"/>
        <v>0</v>
      </c>
      <c r="O2131">
        <f t="shared" si="372"/>
        <v>0</v>
      </c>
      <c r="Q2131" t="e">
        <f t="shared" si="373"/>
        <v>#DIV/0!</v>
      </c>
      <c r="R2131" s="80" t="e">
        <f t="shared" si="374"/>
        <v>#DIV/0!</v>
      </c>
      <c r="S2131">
        <f t="shared" si="375"/>
        <v>0</v>
      </c>
    </row>
    <row r="2132" spans="2:21" x14ac:dyDescent="0.25">
      <c r="B2132" s="84">
        <f t="shared" si="365"/>
        <v>0</v>
      </c>
      <c r="D2132" t="e">
        <f t="shared" si="366"/>
        <v>#N/A</v>
      </c>
      <c r="E2132" s="85"/>
      <c r="F2132"/>
      <c r="I2132" s="84" t="e">
        <f t="shared" si="367"/>
        <v>#DIV/0!</v>
      </c>
      <c r="J2132" s="84" t="str">
        <f t="shared" si="368"/>
        <v>NONE</v>
      </c>
      <c r="K2132" s="84"/>
      <c r="L2132" s="83">
        <f t="shared" si="369"/>
        <v>0</v>
      </c>
      <c r="M2132" s="82" t="str">
        <f t="shared" si="370"/>
        <v/>
      </c>
      <c r="N2132">
        <f t="shared" si="371"/>
        <v>0</v>
      </c>
      <c r="O2132">
        <f t="shared" si="372"/>
        <v>0</v>
      </c>
      <c r="Q2132" t="e">
        <f t="shared" si="373"/>
        <v>#DIV/0!</v>
      </c>
      <c r="R2132" s="80" t="e">
        <f t="shared" si="374"/>
        <v>#DIV/0!</v>
      </c>
      <c r="S2132">
        <f t="shared" si="375"/>
        <v>0</v>
      </c>
    </row>
    <row r="2133" spans="2:21" x14ac:dyDescent="0.25">
      <c r="B2133" s="84">
        <f t="shared" si="365"/>
        <v>0</v>
      </c>
      <c r="D2133" t="e">
        <f t="shared" si="366"/>
        <v>#N/A</v>
      </c>
      <c r="E2133" s="85"/>
      <c r="F2133"/>
      <c r="I2133" s="84" t="e">
        <f t="shared" si="367"/>
        <v>#DIV/0!</v>
      </c>
      <c r="J2133" s="84" t="str">
        <f t="shared" si="368"/>
        <v>NONE</v>
      </c>
      <c r="K2133" s="84"/>
      <c r="L2133" s="83">
        <f t="shared" si="369"/>
        <v>0</v>
      </c>
      <c r="M2133" s="82" t="str">
        <f t="shared" si="370"/>
        <v/>
      </c>
      <c r="N2133">
        <f t="shared" si="371"/>
        <v>0</v>
      </c>
      <c r="O2133">
        <f t="shared" si="372"/>
        <v>0</v>
      </c>
      <c r="Q2133" t="e">
        <f t="shared" si="373"/>
        <v>#DIV/0!</v>
      </c>
      <c r="R2133" s="80" t="e">
        <f t="shared" si="374"/>
        <v>#DIV/0!</v>
      </c>
      <c r="S2133">
        <f t="shared" si="375"/>
        <v>0</v>
      </c>
    </row>
    <row r="2134" spans="2:21" x14ac:dyDescent="0.25">
      <c r="B2134" s="84">
        <f t="shared" si="365"/>
        <v>0</v>
      </c>
      <c r="D2134" t="e">
        <f t="shared" si="366"/>
        <v>#N/A</v>
      </c>
      <c r="E2134" s="85"/>
      <c r="F2134"/>
      <c r="I2134" s="84" t="e">
        <f t="shared" si="367"/>
        <v>#DIV/0!</v>
      </c>
      <c r="J2134" s="84" t="str">
        <f t="shared" si="368"/>
        <v>NONE</v>
      </c>
      <c r="K2134" s="84"/>
      <c r="L2134" s="83">
        <f t="shared" si="369"/>
        <v>0</v>
      </c>
      <c r="M2134" s="82" t="str">
        <f t="shared" si="370"/>
        <v/>
      </c>
      <c r="N2134">
        <f t="shared" si="371"/>
        <v>0</v>
      </c>
      <c r="O2134">
        <f t="shared" si="372"/>
        <v>0</v>
      </c>
      <c r="Q2134" t="e">
        <f t="shared" si="373"/>
        <v>#DIV/0!</v>
      </c>
      <c r="R2134" s="80" t="e">
        <f t="shared" si="374"/>
        <v>#DIV/0!</v>
      </c>
      <c r="S2134">
        <f t="shared" si="375"/>
        <v>0</v>
      </c>
    </row>
    <row r="2135" spans="2:21" x14ac:dyDescent="0.25">
      <c r="B2135" s="84">
        <f t="shared" si="365"/>
        <v>0</v>
      </c>
      <c r="D2135" t="e">
        <f t="shared" si="366"/>
        <v>#N/A</v>
      </c>
      <c r="E2135" s="85"/>
      <c r="F2135"/>
      <c r="I2135" s="84" t="e">
        <f t="shared" si="367"/>
        <v>#DIV/0!</v>
      </c>
      <c r="J2135" s="84" t="str">
        <f t="shared" si="368"/>
        <v>NONE</v>
      </c>
      <c r="K2135" s="84"/>
      <c r="L2135" s="83">
        <f t="shared" si="369"/>
        <v>0</v>
      </c>
      <c r="M2135" s="82" t="str">
        <f t="shared" si="370"/>
        <v/>
      </c>
      <c r="N2135">
        <f t="shared" si="371"/>
        <v>0</v>
      </c>
      <c r="O2135">
        <f t="shared" si="372"/>
        <v>0</v>
      </c>
      <c r="Q2135" t="e">
        <f t="shared" si="373"/>
        <v>#DIV/0!</v>
      </c>
      <c r="R2135" s="80" t="e">
        <f t="shared" si="374"/>
        <v>#DIV/0!</v>
      </c>
      <c r="S2135">
        <f t="shared" si="375"/>
        <v>0</v>
      </c>
    </row>
    <row r="2136" spans="2:21" x14ac:dyDescent="0.25">
      <c r="B2136" s="84">
        <f t="shared" si="365"/>
        <v>0</v>
      </c>
      <c r="D2136" t="e">
        <f t="shared" si="366"/>
        <v>#N/A</v>
      </c>
      <c r="E2136" s="85"/>
      <c r="F2136"/>
      <c r="I2136" s="84" t="e">
        <f t="shared" si="367"/>
        <v>#DIV/0!</v>
      </c>
      <c r="J2136" s="84" t="str">
        <f t="shared" si="368"/>
        <v>NONE</v>
      </c>
      <c r="K2136" s="84"/>
      <c r="L2136" s="83">
        <f t="shared" si="369"/>
        <v>0</v>
      </c>
      <c r="M2136" s="82" t="str">
        <f t="shared" si="370"/>
        <v/>
      </c>
      <c r="N2136">
        <f t="shared" si="371"/>
        <v>0</v>
      </c>
      <c r="O2136">
        <f t="shared" si="372"/>
        <v>0</v>
      </c>
      <c r="Q2136" t="e">
        <f t="shared" si="373"/>
        <v>#DIV/0!</v>
      </c>
      <c r="R2136" s="80" t="e">
        <f t="shared" si="374"/>
        <v>#DIV/0!</v>
      </c>
      <c r="S2136">
        <f t="shared" si="375"/>
        <v>0</v>
      </c>
    </row>
    <row r="2137" spans="2:21" x14ac:dyDescent="0.25">
      <c r="B2137" s="84">
        <f t="shared" si="365"/>
        <v>0</v>
      </c>
      <c r="D2137" t="e">
        <f t="shared" si="366"/>
        <v>#N/A</v>
      </c>
      <c r="E2137" s="85"/>
      <c r="F2137"/>
      <c r="I2137" s="84" t="e">
        <f t="shared" si="367"/>
        <v>#DIV/0!</v>
      </c>
      <c r="J2137" s="84" t="str">
        <f t="shared" si="368"/>
        <v>NONE</v>
      </c>
      <c r="K2137" s="84"/>
      <c r="L2137" s="83">
        <f t="shared" si="369"/>
        <v>0</v>
      </c>
      <c r="M2137" s="82" t="str">
        <f t="shared" si="370"/>
        <v/>
      </c>
      <c r="N2137">
        <f t="shared" si="371"/>
        <v>0</v>
      </c>
      <c r="O2137">
        <f t="shared" si="372"/>
        <v>0</v>
      </c>
      <c r="Q2137" t="e">
        <f t="shared" si="373"/>
        <v>#DIV/0!</v>
      </c>
      <c r="R2137" s="80" t="e">
        <f t="shared" si="374"/>
        <v>#DIV/0!</v>
      </c>
      <c r="S2137">
        <f t="shared" si="375"/>
        <v>0</v>
      </c>
      <c r="U2137">
        <f>IF(J2137="CHECK",1,0)</f>
        <v>0</v>
      </c>
    </row>
    <row r="2138" spans="2:21" x14ac:dyDescent="0.25">
      <c r="B2138" s="84">
        <f t="shared" si="365"/>
        <v>0</v>
      </c>
      <c r="D2138" t="e">
        <f t="shared" si="366"/>
        <v>#N/A</v>
      </c>
      <c r="E2138" s="85"/>
      <c r="F2138"/>
      <c r="I2138" s="84" t="e">
        <f t="shared" si="367"/>
        <v>#DIV/0!</v>
      </c>
      <c r="J2138" s="84" t="str">
        <f t="shared" si="368"/>
        <v>NONE</v>
      </c>
      <c r="K2138" s="84"/>
      <c r="L2138" s="83">
        <f t="shared" si="369"/>
        <v>0</v>
      </c>
      <c r="M2138" s="82" t="str">
        <f t="shared" si="370"/>
        <v/>
      </c>
      <c r="N2138">
        <f t="shared" si="371"/>
        <v>0</v>
      </c>
      <c r="O2138">
        <f t="shared" si="372"/>
        <v>0</v>
      </c>
      <c r="Q2138" t="e">
        <f t="shared" si="373"/>
        <v>#DIV/0!</v>
      </c>
      <c r="R2138" s="80" t="e">
        <f t="shared" si="374"/>
        <v>#DIV/0!</v>
      </c>
      <c r="S2138">
        <f t="shared" si="375"/>
        <v>0</v>
      </c>
      <c r="U2138">
        <f>IF(J2138="CHECK",1,0)</f>
        <v>0</v>
      </c>
    </row>
    <row r="2139" spans="2:21" x14ac:dyDescent="0.25">
      <c r="B2139" s="84">
        <f t="shared" si="365"/>
        <v>0</v>
      </c>
      <c r="D2139" t="e">
        <f t="shared" si="366"/>
        <v>#N/A</v>
      </c>
      <c r="E2139" s="85"/>
      <c r="F2139"/>
      <c r="I2139" s="84" t="e">
        <f t="shared" si="367"/>
        <v>#DIV/0!</v>
      </c>
      <c r="J2139" s="84" t="str">
        <f t="shared" si="368"/>
        <v>NONE</v>
      </c>
      <c r="K2139" s="84"/>
      <c r="L2139" s="83">
        <f t="shared" si="369"/>
        <v>0</v>
      </c>
      <c r="M2139" s="82" t="str">
        <f t="shared" si="370"/>
        <v/>
      </c>
      <c r="N2139">
        <f t="shared" si="371"/>
        <v>0</v>
      </c>
      <c r="O2139">
        <f t="shared" si="372"/>
        <v>0</v>
      </c>
      <c r="Q2139" t="e">
        <f t="shared" si="373"/>
        <v>#DIV/0!</v>
      </c>
      <c r="R2139" s="80" t="e">
        <f t="shared" si="374"/>
        <v>#DIV/0!</v>
      </c>
      <c r="S2139">
        <f t="shared" si="375"/>
        <v>0</v>
      </c>
    </row>
    <row r="2140" spans="2:21" x14ac:dyDescent="0.25">
      <c r="B2140" s="84">
        <f t="shared" si="365"/>
        <v>0</v>
      </c>
      <c r="D2140" t="e">
        <f t="shared" si="366"/>
        <v>#N/A</v>
      </c>
      <c r="E2140" s="85"/>
      <c r="F2140"/>
      <c r="I2140" s="84" t="e">
        <f t="shared" si="367"/>
        <v>#DIV/0!</v>
      </c>
      <c r="J2140" s="84" t="str">
        <f t="shared" si="368"/>
        <v>NONE</v>
      </c>
      <c r="K2140" s="84"/>
      <c r="L2140" s="83">
        <f t="shared" si="369"/>
        <v>0</v>
      </c>
      <c r="M2140" s="82" t="str">
        <f t="shared" si="370"/>
        <v/>
      </c>
      <c r="N2140">
        <f t="shared" si="371"/>
        <v>0</v>
      </c>
      <c r="O2140">
        <f t="shared" si="372"/>
        <v>0</v>
      </c>
      <c r="Q2140" t="e">
        <f t="shared" si="373"/>
        <v>#DIV/0!</v>
      </c>
      <c r="R2140" s="80" t="e">
        <f t="shared" si="374"/>
        <v>#DIV/0!</v>
      </c>
      <c r="S2140">
        <f t="shared" si="375"/>
        <v>0</v>
      </c>
      <c r="U2140">
        <f>IF(J2140="CHECK",1,0)</f>
        <v>0</v>
      </c>
    </row>
    <row r="2141" spans="2:21" x14ac:dyDescent="0.25">
      <c r="B2141" s="84">
        <f t="shared" si="365"/>
        <v>0</v>
      </c>
      <c r="D2141" t="e">
        <f t="shared" si="366"/>
        <v>#N/A</v>
      </c>
      <c r="E2141" s="85"/>
      <c r="F2141"/>
      <c r="I2141" s="84" t="e">
        <f t="shared" si="367"/>
        <v>#DIV/0!</v>
      </c>
      <c r="J2141" s="84" t="str">
        <f t="shared" si="368"/>
        <v>NONE</v>
      </c>
      <c r="K2141" s="84"/>
      <c r="L2141" s="83">
        <f t="shared" si="369"/>
        <v>0</v>
      </c>
      <c r="M2141" s="82" t="str">
        <f t="shared" si="370"/>
        <v/>
      </c>
      <c r="N2141">
        <f t="shared" si="371"/>
        <v>0</v>
      </c>
      <c r="O2141">
        <f t="shared" si="372"/>
        <v>0</v>
      </c>
      <c r="Q2141" t="e">
        <f t="shared" si="373"/>
        <v>#DIV/0!</v>
      </c>
      <c r="R2141" s="80" t="e">
        <f t="shared" si="374"/>
        <v>#DIV/0!</v>
      </c>
      <c r="S2141">
        <f t="shared" si="375"/>
        <v>0</v>
      </c>
    </row>
    <row r="2142" spans="2:21" x14ac:dyDescent="0.25">
      <c r="B2142" s="84">
        <f t="shared" si="365"/>
        <v>0</v>
      </c>
      <c r="D2142" t="e">
        <f t="shared" si="366"/>
        <v>#N/A</v>
      </c>
      <c r="E2142" s="85"/>
      <c r="F2142"/>
      <c r="I2142" s="84" t="e">
        <f t="shared" si="367"/>
        <v>#DIV/0!</v>
      </c>
      <c r="J2142" s="84" t="str">
        <f t="shared" si="368"/>
        <v>NONE</v>
      </c>
      <c r="K2142" s="84"/>
      <c r="L2142" s="83">
        <f t="shared" si="369"/>
        <v>0</v>
      </c>
      <c r="M2142" s="82" t="str">
        <f t="shared" si="370"/>
        <v/>
      </c>
      <c r="N2142">
        <f t="shared" si="371"/>
        <v>0</v>
      </c>
      <c r="O2142">
        <f t="shared" si="372"/>
        <v>0</v>
      </c>
      <c r="Q2142" t="e">
        <f t="shared" si="373"/>
        <v>#DIV/0!</v>
      </c>
      <c r="R2142" s="80" t="e">
        <f t="shared" si="374"/>
        <v>#DIV/0!</v>
      </c>
      <c r="S2142">
        <f t="shared" si="375"/>
        <v>0</v>
      </c>
    </row>
    <row r="2143" spans="2:21" x14ac:dyDescent="0.25">
      <c r="B2143" s="84">
        <f t="shared" si="365"/>
        <v>0</v>
      </c>
      <c r="D2143" t="e">
        <f t="shared" si="366"/>
        <v>#N/A</v>
      </c>
      <c r="E2143" s="85"/>
      <c r="F2143"/>
      <c r="I2143" s="84" t="e">
        <f t="shared" si="367"/>
        <v>#DIV/0!</v>
      </c>
      <c r="J2143" s="84" t="str">
        <f t="shared" si="368"/>
        <v>NONE</v>
      </c>
      <c r="K2143" s="84"/>
      <c r="L2143" s="83">
        <f t="shared" si="369"/>
        <v>0</v>
      </c>
      <c r="M2143" s="82" t="str">
        <f t="shared" si="370"/>
        <v/>
      </c>
      <c r="N2143">
        <f t="shared" si="371"/>
        <v>0</v>
      </c>
      <c r="O2143">
        <f t="shared" si="372"/>
        <v>0</v>
      </c>
      <c r="Q2143" t="e">
        <f t="shared" si="373"/>
        <v>#DIV/0!</v>
      </c>
      <c r="R2143" s="80" t="e">
        <f t="shared" si="374"/>
        <v>#DIV/0!</v>
      </c>
      <c r="S2143">
        <f t="shared" si="375"/>
        <v>0</v>
      </c>
    </row>
    <row r="2144" spans="2:21" x14ac:dyDescent="0.25">
      <c r="B2144" s="84">
        <f t="shared" si="365"/>
        <v>0</v>
      </c>
      <c r="D2144" t="e">
        <f t="shared" si="366"/>
        <v>#N/A</v>
      </c>
      <c r="E2144" s="85"/>
      <c r="F2144"/>
      <c r="I2144" s="84" t="e">
        <f t="shared" si="367"/>
        <v>#DIV/0!</v>
      </c>
      <c r="J2144" s="84" t="str">
        <f t="shared" si="368"/>
        <v>NONE</v>
      </c>
      <c r="K2144" s="84"/>
      <c r="L2144" s="83">
        <f t="shared" si="369"/>
        <v>0</v>
      </c>
      <c r="M2144" s="82" t="str">
        <f t="shared" si="370"/>
        <v/>
      </c>
      <c r="N2144">
        <f t="shared" si="371"/>
        <v>0</v>
      </c>
      <c r="O2144">
        <f t="shared" si="372"/>
        <v>0</v>
      </c>
      <c r="Q2144" t="e">
        <f t="shared" si="373"/>
        <v>#DIV/0!</v>
      </c>
      <c r="R2144" s="80" t="e">
        <f t="shared" si="374"/>
        <v>#DIV/0!</v>
      </c>
      <c r="S2144">
        <f t="shared" si="375"/>
        <v>0</v>
      </c>
      <c r="U2144">
        <f>IF(J2144="CHECK",1,0)</f>
        <v>0</v>
      </c>
    </row>
    <row r="2145" spans="2:21" x14ac:dyDescent="0.25">
      <c r="B2145" s="84">
        <f t="shared" si="365"/>
        <v>0</v>
      </c>
      <c r="D2145" t="e">
        <f t="shared" si="366"/>
        <v>#N/A</v>
      </c>
      <c r="E2145" s="85"/>
      <c r="F2145"/>
      <c r="I2145" s="84" t="e">
        <f t="shared" si="367"/>
        <v>#DIV/0!</v>
      </c>
      <c r="J2145" s="84" t="str">
        <f t="shared" si="368"/>
        <v>NONE</v>
      </c>
      <c r="K2145" s="84"/>
      <c r="L2145" s="83">
        <f t="shared" si="369"/>
        <v>0</v>
      </c>
      <c r="M2145" s="82" t="str">
        <f t="shared" si="370"/>
        <v/>
      </c>
      <c r="N2145">
        <f t="shared" si="371"/>
        <v>0</v>
      </c>
      <c r="O2145">
        <f t="shared" si="372"/>
        <v>0</v>
      </c>
      <c r="Q2145" t="e">
        <f t="shared" si="373"/>
        <v>#DIV/0!</v>
      </c>
      <c r="R2145" s="80" t="e">
        <f t="shared" si="374"/>
        <v>#DIV/0!</v>
      </c>
      <c r="S2145">
        <f t="shared" si="375"/>
        <v>0</v>
      </c>
    </row>
    <row r="2146" spans="2:21" x14ac:dyDescent="0.25">
      <c r="B2146" s="84">
        <f t="shared" si="365"/>
        <v>0</v>
      </c>
      <c r="D2146" t="e">
        <f t="shared" si="366"/>
        <v>#N/A</v>
      </c>
      <c r="E2146" s="85"/>
      <c r="F2146"/>
      <c r="I2146" s="84" t="e">
        <f t="shared" si="367"/>
        <v>#DIV/0!</v>
      </c>
      <c r="J2146" s="84" t="str">
        <f t="shared" si="368"/>
        <v>NONE</v>
      </c>
      <c r="K2146" s="84"/>
      <c r="L2146" s="83">
        <f t="shared" si="369"/>
        <v>0</v>
      </c>
      <c r="M2146" s="82" t="str">
        <f t="shared" si="370"/>
        <v/>
      </c>
      <c r="N2146">
        <f t="shared" si="371"/>
        <v>0</v>
      </c>
      <c r="O2146">
        <f t="shared" si="372"/>
        <v>0</v>
      </c>
      <c r="Q2146" t="e">
        <f t="shared" si="373"/>
        <v>#DIV/0!</v>
      </c>
      <c r="R2146" s="80" t="e">
        <f t="shared" si="374"/>
        <v>#DIV/0!</v>
      </c>
      <c r="S2146">
        <f t="shared" si="375"/>
        <v>0</v>
      </c>
      <c r="U2146">
        <f>IF(J2146="CHECK",1,0)</f>
        <v>0</v>
      </c>
    </row>
    <row r="2147" spans="2:21" x14ac:dyDescent="0.25">
      <c r="B2147" s="84">
        <f t="shared" si="365"/>
        <v>0</v>
      </c>
      <c r="D2147" t="e">
        <f t="shared" si="366"/>
        <v>#N/A</v>
      </c>
      <c r="E2147" s="85"/>
      <c r="F2147"/>
      <c r="I2147" s="84" t="e">
        <f t="shared" si="367"/>
        <v>#DIV/0!</v>
      </c>
      <c r="J2147" s="84" t="str">
        <f t="shared" si="368"/>
        <v>NONE</v>
      </c>
      <c r="K2147" s="84"/>
      <c r="L2147" s="83">
        <f t="shared" si="369"/>
        <v>0</v>
      </c>
      <c r="M2147" s="82" t="str">
        <f t="shared" si="370"/>
        <v/>
      </c>
      <c r="N2147">
        <f t="shared" si="371"/>
        <v>0</v>
      </c>
      <c r="O2147">
        <f t="shared" si="372"/>
        <v>0</v>
      </c>
      <c r="Q2147" t="e">
        <f t="shared" si="373"/>
        <v>#DIV/0!</v>
      </c>
      <c r="R2147" s="80" t="e">
        <f t="shared" si="374"/>
        <v>#DIV/0!</v>
      </c>
      <c r="S2147">
        <f t="shared" si="375"/>
        <v>0</v>
      </c>
    </row>
    <row r="2148" spans="2:21" x14ac:dyDescent="0.25">
      <c r="B2148" s="84">
        <f t="shared" si="365"/>
        <v>0</v>
      </c>
      <c r="D2148" t="e">
        <f t="shared" si="366"/>
        <v>#N/A</v>
      </c>
      <c r="E2148" s="85"/>
      <c r="F2148"/>
      <c r="I2148" s="84" t="e">
        <f t="shared" si="367"/>
        <v>#DIV/0!</v>
      </c>
      <c r="J2148" s="84" t="str">
        <f t="shared" si="368"/>
        <v>NONE</v>
      </c>
      <c r="K2148" s="84"/>
      <c r="L2148" s="83">
        <f t="shared" si="369"/>
        <v>0</v>
      </c>
      <c r="M2148" s="82" t="str">
        <f t="shared" si="370"/>
        <v/>
      </c>
      <c r="N2148">
        <f t="shared" si="371"/>
        <v>0</v>
      </c>
      <c r="O2148">
        <f t="shared" si="372"/>
        <v>0</v>
      </c>
      <c r="Q2148" t="e">
        <f t="shared" si="373"/>
        <v>#DIV/0!</v>
      </c>
      <c r="R2148" s="80" t="e">
        <f t="shared" si="374"/>
        <v>#DIV/0!</v>
      </c>
      <c r="S2148">
        <f t="shared" si="375"/>
        <v>0</v>
      </c>
    </row>
    <row r="2149" spans="2:21" x14ac:dyDescent="0.25">
      <c r="B2149" s="84">
        <f t="shared" si="365"/>
        <v>0</v>
      </c>
      <c r="D2149" t="e">
        <f t="shared" si="366"/>
        <v>#N/A</v>
      </c>
      <c r="E2149" s="85"/>
      <c r="F2149"/>
      <c r="I2149" s="84" t="e">
        <f t="shared" si="367"/>
        <v>#DIV/0!</v>
      </c>
      <c r="J2149" s="84" t="str">
        <f t="shared" si="368"/>
        <v>NONE</v>
      </c>
      <c r="K2149" s="84"/>
      <c r="L2149" s="83">
        <f t="shared" si="369"/>
        <v>0</v>
      </c>
      <c r="M2149" s="82" t="str">
        <f t="shared" si="370"/>
        <v/>
      </c>
      <c r="N2149">
        <f t="shared" si="371"/>
        <v>0</v>
      </c>
      <c r="O2149">
        <f t="shared" si="372"/>
        <v>0</v>
      </c>
      <c r="Q2149" t="e">
        <f t="shared" si="373"/>
        <v>#DIV/0!</v>
      </c>
      <c r="R2149" s="80" t="e">
        <f t="shared" si="374"/>
        <v>#DIV/0!</v>
      </c>
      <c r="S2149">
        <f t="shared" si="375"/>
        <v>0</v>
      </c>
    </row>
    <row r="2150" spans="2:21" x14ac:dyDescent="0.25">
      <c r="B2150" s="84">
        <f t="shared" si="365"/>
        <v>0</v>
      </c>
      <c r="D2150" t="e">
        <f t="shared" si="366"/>
        <v>#N/A</v>
      </c>
      <c r="E2150" s="85"/>
      <c r="F2150"/>
      <c r="I2150" s="84" t="e">
        <f t="shared" si="367"/>
        <v>#DIV/0!</v>
      </c>
      <c r="J2150" s="84" t="str">
        <f t="shared" si="368"/>
        <v>NONE</v>
      </c>
      <c r="K2150" s="84"/>
      <c r="L2150" s="83">
        <f t="shared" si="369"/>
        <v>0</v>
      </c>
      <c r="M2150" s="82" t="str">
        <f t="shared" si="370"/>
        <v/>
      </c>
      <c r="N2150">
        <f t="shared" si="371"/>
        <v>0</v>
      </c>
      <c r="O2150">
        <f t="shared" si="372"/>
        <v>0</v>
      </c>
      <c r="Q2150" t="e">
        <f t="shared" si="373"/>
        <v>#DIV/0!</v>
      </c>
      <c r="R2150" s="80" t="e">
        <f t="shared" si="374"/>
        <v>#DIV/0!</v>
      </c>
      <c r="S2150">
        <f t="shared" si="375"/>
        <v>0</v>
      </c>
    </row>
    <row r="2151" spans="2:21" x14ac:dyDescent="0.25">
      <c r="B2151" s="84">
        <f t="shared" si="365"/>
        <v>0</v>
      </c>
      <c r="D2151" t="e">
        <f t="shared" si="366"/>
        <v>#N/A</v>
      </c>
      <c r="E2151" s="85"/>
      <c r="F2151"/>
      <c r="I2151" s="84" t="e">
        <f t="shared" si="367"/>
        <v>#DIV/0!</v>
      </c>
      <c r="J2151" s="84" t="str">
        <f t="shared" si="368"/>
        <v>NONE</v>
      </c>
      <c r="K2151" s="84"/>
      <c r="L2151" s="83">
        <f t="shared" si="369"/>
        <v>0</v>
      </c>
      <c r="M2151" s="82" t="str">
        <f t="shared" si="370"/>
        <v/>
      </c>
      <c r="N2151">
        <f t="shared" si="371"/>
        <v>0</v>
      </c>
      <c r="O2151">
        <f t="shared" si="372"/>
        <v>0</v>
      </c>
      <c r="Q2151" t="e">
        <f t="shared" si="373"/>
        <v>#DIV/0!</v>
      </c>
      <c r="R2151" s="80" t="e">
        <f t="shared" si="374"/>
        <v>#DIV/0!</v>
      </c>
      <c r="S2151">
        <f t="shared" si="375"/>
        <v>0</v>
      </c>
      <c r="U2151">
        <f>IF(J2151="CHECK",1,0)</f>
        <v>0</v>
      </c>
    </row>
    <row r="2152" spans="2:21" x14ac:dyDescent="0.25">
      <c r="B2152" s="84">
        <f t="shared" si="365"/>
        <v>0</v>
      </c>
      <c r="D2152" t="e">
        <f t="shared" si="366"/>
        <v>#N/A</v>
      </c>
      <c r="E2152" s="85"/>
      <c r="F2152"/>
      <c r="I2152" s="84" t="e">
        <f t="shared" si="367"/>
        <v>#DIV/0!</v>
      </c>
      <c r="J2152" s="84" t="str">
        <f t="shared" si="368"/>
        <v>NONE</v>
      </c>
      <c r="K2152" s="84"/>
      <c r="L2152" s="83">
        <f t="shared" si="369"/>
        <v>0</v>
      </c>
      <c r="M2152" s="82" t="str">
        <f t="shared" si="370"/>
        <v/>
      </c>
      <c r="N2152">
        <f t="shared" si="371"/>
        <v>0</v>
      </c>
      <c r="O2152">
        <f t="shared" si="372"/>
        <v>0</v>
      </c>
      <c r="Q2152" t="e">
        <f t="shared" si="373"/>
        <v>#DIV/0!</v>
      </c>
      <c r="R2152" s="80" t="e">
        <f t="shared" si="374"/>
        <v>#DIV/0!</v>
      </c>
      <c r="S2152">
        <f t="shared" si="375"/>
        <v>0</v>
      </c>
      <c r="U2152">
        <f>IF(J2152="CHECK",1,0)</f>
        <v>0</v>
      </c>
    </row>
    <row r="2153" spans="2:21" x14ac:dyDescent="0.25">
      <c r="B2153" s="84">
        <f t="shared" si="365"/>
        <v>0</v>
      </c>
      <c r="D2153" t="e">
        <f t="shared" si="366"/>
        <v>#N/A</v>
      </c>
      <c r="E2153" s="85"/>
      <c r="F2153"/>
      <c r="I2153" s="84" t="e">
        <f t="shared" si="367"/>
        <v>#DIV/0!</v>
      </c>
      <c r="J2153" s="84" t="str">
        <f t="shared" si="368"/>
        <v>NONE</v>
      </c>
      <c r="K2153" s="84"/>
      <c r="L2153" s="83">
        <f t="shared" si="369"/>
        <v>0</v>
      </c>
      <c r="M2153" s="82" t="str">
        <f t="shared" si="370"/>
        <v/>
      </c>
      <c r="N2153">
        <f t="shared" si="371"/>
        <v>0</v>
      </c>
      <c r="O2153">
        <f t="shared" si="372"/>
        <v>0</v>
      </c>
      <c r="Q2153" t="e">
        <f t="shared" si="373"/>
        <v>#DIV/0!</v>
      </c>
      <c r="R2153" s="80" t="e">
        <f t="shared" si="374"/>
        <v>#DIV/0!</v>
      </c>
      <c r="S2153">
        <f t="shared" si="375"/>
        <v>0</v>
      </c>
      <c r="U2153">
        <f>IF(J2153="CHECK",1,0)</f>
        <v>0</v>
      </c>
    </row>
    <row r="2154" spans="2:21" x14ac:dyDescent="0.25">
      <c r="B2154" s="84">
        <f t="shared" si="365"/>
        <v>0</v>
      </c>
      <c r="D2154" t="e">
        <f t="shared" si="366"/>
        <v>#N/A</v>
      </c>
      <c r="E2154" s="85"/>
      <c r="F2154"/>
      <c r="I2154" s="84" t="e">
        <f t="shared" si="367"/>
        <v>#DIV/0!</v>
      </c>
      <c r="J2154" s="84" t="str">
        <f t="shared" si="368"/>
        <v>NONE</v>
      </c>
      <c r="K2154" s="84"/>
      <c r="L2154" s="83">
        <f t="shared" si="369"/>
        <v>0</v>
      </c>
      <c r="M2154" s="82" t="str">
        <f t="shared" si="370"/>
        <v/>
      </c>
      <c r="N2154">
        <f t="shared" si="371"/>
        <v>0</v>
      </c>
      <c r="O2154">
        <f t="shared" si="372"/>
        <v>0</v>
      </c>
      <c r="Q2154" t="e">
        <f t="shared" si="373"/>
        <v>#DIV/0!</v>
      </c>
      <c r="R2154" s="80" t="e">
        <f t="shared" si="374"/>
        <v>#DIV/0!</v>
      </c>
      <c r="S2154">
        <f t="shared" si="375"/>
        <v>0</v>
      </c>
    </row>
    <row r="2155" spans="2:21" x14ac:dyDescent="0.25">
      <c r="B2155" s="84">
        <f t="shared" si="365"/>
        <v>0</v>
      </c>
      <c r="D2155" t="e">
        <f t="shared" si="366"/>
        <v>#N/A</v>
      </c>
      <c r="E2155" s="85"/>
      <c r="F2155"/>
      <c r="I2155" s="84" t="e">
        <f t="shared" si="367"/>
        <v>#DIV/0!</v>
      </c>
      <c r="J2155" s="84" t="str">
        <f t="shared" si="368"/>
        <v>NONE</v>
      </c>
      <c r="K2155" s="84"/>
      <c r="L2155" s="83">
        <f t="shared" si="369"/>
        <v>0</v>
      </c>
      <c r="M2155" s="82" t="str">
        <f t="shared" si="370"/>
        <v/>
      </c>
      <c r="N2155">
        <f t="shared" si="371"/>
        <v>0</v>
      </c>
      <c r="O2155">
        <f t="shared" si="372"/>
        <v>0</v>
      </c>
      <c r="Q2155" t="e">
        <f t="shared" si="373"/>
        <v>#DIV/0!</v>
      </c>
      <c r="R2155" s="80" t="e">
        <f t="shared" si="374"/>
        <v>#DIV/0!</v>
      </c>
      <c r="S2155">
        <f t="shared" si="375"/>
        <v>0</v>
      </c>
    </row>
    <row r="2156" spans="2:21" x14ac:dyDescent="0.25">
      <c r="B2156" s="84">
        <f t="shared" si="365"/>
        <v>0</v>
      </c>
      <c r="D2156" t="e">
        <f t="shared" si="366"/>
        <v>#N/A</v>
      </c>
      <c r="E2156" s="85"/>
      <c r="F2156"/>
      <c r="I2156" s="84" t="e">
        <f t="shared" si="367"/>
        <v>#DIV/0!</v>
      </c>
      <c r="J2156" s="84" t="str">
        <f t="shared" si="368"/>
        <v>NONE</v>
      </c>
      <c r="K2156" s="84"/>
      <c r="L2156" s="83">
        <f t="shared" si="369"/>
        <v>0</v>
      </c>
      <c r="M2156" s="82" t="str">
        <f t="shared" si="370"/>
        <v/>
      </c>
      <c r="N2156">
        <f t="shared" si="371"/>
        <v>0</v>
      </c>
      <c r="O2156">
        <f t="shared" si="372"/>
        <v>0</v>
      </c>
      <c r="Q2156" t="e">
        <f t="shared" si="373"/>
        <v>#DIV/0!</v>
      </c>
      <c r="R2156" s="80" t="e">
        <f t="shared" si="374"/>
        <v>#DIV/0!</v>
      </c>
      <c r="S2156">
        <f t="shared" si="375"/>
        <v>0</v>
      </c>
    </row>
    <row r="2157" spans="2:21" x14ac:dyDescent="0.25">
      <c r="B2157" s="84">
        <f t="shared" si="365"/>
        <v>0</v>
      </c>
      <c r="D2157" t="e">
        <f t="shared" si="366"/>
        <v>#N/A</v>
      </c>
      <c r="E2157" s="85"/>
      <c r="F2157"/>
      <c r="I2157" s="84" t="e">
        <f t="shared" si="367"/>
        <v>#DIV/0!</v>
      </c>
      <c r="J2157" s="84" t="str">
        <f t="shared" si="368"/>
        <v>NONE</v>
      </c>
      <c r="K2157" s="84"/>
      <c r="L2157" s="83">
        <f t="shared" si="369"/>
        <v>0</v>
      </c>
      <c r="M2157" s="82" t="str">
        <f t="shared" si="370"/>
        <v/>
      </c>
      <c r="N2157">
        <f t="shared" si="371"/>
        <v>0</v>
      </c>
      <c r="O2157">
        <f t="shared" si="372"/>
        <v>0</v>
      </c>
      <c r="Q2157" t="e">
        <f t="shared" si="373"/>
        <v>#DIV/0!</v>
      </c>
      <c r="R2157" s="80" t="e">
        <f t="shared" si="374"/>
        <v>#DIV/0!</v>
      </c>
      <c r="S2157">
        <f t="shared" si="375"/>
        <v>0</v>
      </c>
    </row>
    <row r="2158" spans="2:21" x14ac:dyDescent="0.25">
      <c r="B2158" s="84">
        <f t="shared" si="365"/>
        <v>0</v>
      </c>
      <c r="D2158" t="e">
        <f t="shared" si="366"/>
        <v>#N/A</v>
      </c>
      <c r="E2158" s="85"/>
      <c r="F2158"/>
      <c r="I2158" s="84" t="e">
        <f t="shared" si="367"/>
        <v>#DIV/0!</v>
      </c>
      <c r="J2158" s="84" t="str">
        <f t="shared" si="368"/>
        <v>NONE</v>
      </c>
      <c r="K2158" s="84"/>
      <c r="L2158" s="83">
        <f t="shared" si="369"/>
        <v>0</v>
      </c>
      <c r="M2158" s="82" t="str">
        <f t="shared" si="370"/>
        <v/>
      </c>
      <c r="N2158">
        <f t="shared" si="371"/>
        <v>0</v>
      </c>
      <c r="O2158">
        <f t="shared" si="372"/>
        <v>0</v>
      </c>
      <c r="Q2158" t="e">
        <f t="shared" si="373"/>
        <v>#DIV/0!</v>
      </c>
      <c r="R2158" s="80" t="e">
        <f t="shared" si="374"/>
        <v>#DIV/0!</v>
      </c>
      <c r="S2158">
        <f t="shared" si="375"/>
        <v>0</v>
      </c>
      <c r="U2158">
        <f>IF(J2158="CHECK",1,0)</f>
        <v>0</v>
      </c>
    </row>
    <row r="2159" spans="2:21" x14ac:dyDescent="0.25">
      <c r="B2159" s="84">
        <f t="shared" si="365"/>
        <v>0</v>
      </c>
      <c r="D2159" t="e">
        <f t="shared" si="366"/>
        <v>#N/A</v>
      </c>
      <c r="E2159" s="85"/>
      <c r="F2159"/>
      <c r="I2159" s="84" t="e">
        <f t="shared" si="367"/>
        <v>#DIV/0!</v>
      </c>
      <c r="J2159" s="84" t="str">
        <f t="shared" si="368"/>
        <v>NONE</v>
      </c>
      <c r="K2159" s="84"/>
      <c r="L2159" s="83">
        <f t="shared" si="369"/>
        <v>0</v>
      </c>
      <c r="M2159" s="82" t="str">
        <f t="shared" si="370"/>
        <v/>
      </c>
      <c r="N2159">
        <f t="shared" si="371"/>
        <v>0</v>
      </c>
      <c r="O2159">
        <f t="shared" si="372"/>
        <v>0</v>
      </c>
      <c r="Q2159" t="e">
        <f t="shared" si="373"/>
        <v>#DIV/0!</v>
      </c>
      <c r="R2159" s="80" t="e">
        <f t="shared" si="374"/>
        <v>#DIV/0!</v>
      </c>
      <c r="S2159">
        <f t="shared" si="375"/>
        <v>0</v>
      </c>
    </row>
    <row r="2160" spans="2:21" x14ac:dyDescent="0.25">
      <c r="B2160" s="84">
        <f t="shared" si="365"/>
        <v>0</v>
      </c>
      <c r="D2160" t="e">
        <f t="shared" si="366"/>
        <v>#N/A</v>
      </c>
      <c r="E2160" s="85"/>
      <c r="F2160"/>
      <c r="I2160" s="84" t="e">
        <f t="shared" si="367"/>
        <v>#DIV/0!</v>
      </c>
      <c r="J2160" s="84" t="str">
        <f t="shared" si="368"/>
        <v>NONE</v>
      </c>
      <c r="K2160" s="84"/>
      <c r="L2160" s="83">
        <f t="shared" si="369"/>
        <v>0</v>
      </c>
      <c r="M2160" s="82" t="str">
        <f t="shared" si="370"/>
        <v/>
      </c>
      <c r="N2160">
        <f t="shared" si="371"/>
        <v>0</v>
      </c>
      <c r="O2160">
        <f t="shared" si="372"/>
        <v>0</v>
      </c>
      <c r="Q2160" t="e">
        <f t="shared" si="373"/>
        <v>#DIV/0!</v>
      </c>
      <c r="R2160" s="80" t="e">
        <f t="shared" si="374"/>
        <v>#DIV/0!</v>
      </c>
      <c r="S2160">
        <f t="shared" si="375"/>
        <v>0</v>
      </c>
    </row>
    <row r="2161" spans="2:21" x14ac:dyDescent="0.25">
      <c r="B2161" s="84">
        <f t="shared" si="365"/>
        <v>0</v>
      </c>
      <c r="D2161" t="e">
        <f t="shared" si="366"/>
        <v>#N/A</v>
      </c>
      <c r="E2161" s="85"/>
      <c r="F2161"/>
      <c r="I2161" s="84" t="e">
        <f t="shared" si="367"/>
        <v>#DIV/0!</v>
      </c>
      <c r="J2161" s="84" t="str">
        <f t="shared" si="368"/>
        <v>NONE</v>
      </c>
      <c r="K2161" s="84"/>
      <c r="L2161" s="83">
        <f t="shared" si="369"/>
        <v>0</v>
      </c>
      <c r="M2161" s="82" t="str">
        <f t="shared" si="370"/>
        <v/>
      </c>
      <c r="N2161">
        <f t="shared" si="371"/>
        <v>0</v>
      </c>
      <c r="O2161">
        <f t="shared" si="372"/>
        <v>0</v>
      </c>
      <c r="Q2161" t="e">
        <f t="shared" si="373"/>
        <v>#DIV/0!</v>
      </c>
      <c r="R2161" s="80" t="e">
        <f t="shared" si="374"/>
        <v>#DIV/0!</v>
      </c>
      <c r="S2161">
        <f t="shared" si="375"/>
        <v>0</v>
      </c>
    </row>
    <row r="2162" spans="2:21" x14ac:dyDescent="0.25">
      <c r="B2162" s="84">
        <f t="shared" si="365"/>
        <v>0</v>
      </c>
      <c r="D2162" t="e">
        <f t="shared" si="366"/>
        <v>#N/A</v>
      </c>
      <c r="E2162" s="85"/>
      <c r="F2162"/>
      <c r="I2162" s="84" t="e">
        <f t="shared" si="367"/>
        <v>#DIV/0!</v>
      </c>
      <c r="J2162" s="84" t="str">
        <f t="shared" si="368"/>
        <v>NONE</v>
      </c>
      <c r="K2162" s="84"/>
      <c r="L2162" s="83">
        <f t="shared" si="369"/>
        <v>0</v>
      </c>
      <c r="M2162" s="82" t="str">
        <f t="shared" si="370"/>
        <v/>
      </c>
      <c r="N2162">
        <f t="shared" si="371"/>
        <v>0</v>
      </c>
      <c r="O2162">
        <f t="shared" si="372"/>
        <v>0</v>
      </c>
      <c r="Q2162" t="e">
        <f t="shared" si="373"/>
        <v>#DIV/0!</v>
      </c>
      <c r="R2162" s="80" t="e">
        <f t="shared" si="374"/>
        <v>#DIV/0!</v>
      </c>
      <c r="S2162">
        <f t="shared" si="375"/>
        <v>0</v>
      </c>
    </row>
    <row r="2163" spans="2:21" x14ac:dyDescent="0.25">
      <c r="B2163" s="84">
        <f t="shared" si="365"/>
        <v>0</v>
      </c>
      <c r="D2163" t="e">
        <f t="shared" si="366"/>
        <v>#N/A</v>
      </c>
      <c r="E2163" s="85"/>
      <c r="F2163"/>
      <c r="I2163" s="84" t="e">
        <f t="shared" si="367"/>
        <v>#DIV/0!</v>
      </c>
      <c r="J2163" s="84" t="str">
        <f t="shared" si="368"/>
        <v>NONE</v>
      </c>
      <c r="K2163" s="84"/>
      <c r="L2163" s="83">
        <f t="shared" si="369"/>
        <v>0</v>
      </c>
      <c r="M2163" s="82" t="str">
        <f t="shared" si="370"/>
        <v/>
      </c>
      <c r="N2163">
        <f t="shared" si="371"/>
        <v>0</v>
      </c>
      <c r="O2163">
        <f t="shared" si="372"/>
        <v>0</v>
      </c>
      <c r="Q2163" t="e">
        <f t="shared" si="373"/>
        <v>#DIV/0!</v>
      </c>
      <c r="R2163" s="80" t="e">
        <f t="shared" si="374"/>
        <v>#DIV/0!</v>
      </c>
      <c r="S2163">
        <f t="shared" si="375"/>
        <v>0</v>
      </c>
    </row>
    <row r="2164" spans="2:21" x14ac:dyDescent="0.25">
      <c r="B2164" s="84">
        <f t="shared" si="365"/>
        <v>0</v>
      </c>
      <c r="D2164" t="e">
        <f t="shared" si="366"/>
        <v>#N/A</v>
      </c>
      <c r="E2164" s="85"/>
      <c r="F2164"/>
      <c r="I2164" s="84" t="e">
        <f t="shared" si="367"/>
        <v>#DIV/0!</v>
      </c>
      <c r="J2164" s="84" t="str">
        <f t="shared" si="368"/>
        <v>NONE</v>
      </c>
      <c r="K2164" s="84"/>
      <c r="L2164" s="83">
        <f t="shared" si="369"/>
        <v>0</v>
      </c>
      <c r="M2164" s="82" t="str">
        <f t="shared" si="370"/>
        <v/>
      </c>
      <c r="N2164">
        <f t="shared" si="371"/>
        <v>0</v>
      </c>
      <c r="O2164">
        <f t="shared" si="372"/>
        <v>0</v>
      </c>
      <c r="Q2164" t="e">
        <f t="shared" si="373"/>
        <v>#DIV/0!</v>
      </c>
      <c r="R2164" s="80" t="e">
        <f t="shared" si="374"/>
        <v>#DIV/0!</v>
      </c>
      <c r="S2164">
        <f t="shared" si="375"/>
        <v>0</v>
      </c>
    </row>
    <row r="2165" spans="2:21" x14ac:dyDescent="0.25">
      <c r="B2165" s="84">
        <f t="shared" si="365"/>
        <v>0</v>
      </c>
      <c r="D2165" t="e">
        <f t="shared" si="366"/>
        <v>#N/A</v>
      </c>
      <c r="E2165" s="85"/>
      <c r="F2165"/>
      <c r="I2165" s="84" t="e">
        <f t="shared" si="367"/>
        <v>#DIV/0!</v>
      </c>
      <c r="J2165" s="84" t="str">
        <f t="shared" si="368"/>
        <v>NONE</v>
      </c>
      <c r="K2165" s="84"/>
      <c r="L2165" s="83">
        <f t="shared" si="369"/>
        <v>0</v>
      </c>
      <c r="M2165" s="82" t="str">
        <f t="shared" si="370"/>
        <v/>
      </c>
      <c r="N2165">
        <f t="shared" si="371"/>
        <v>0</v>
      </c>
      <c r="O2165">
        <f t="shared" si="372"/>
        <v>0</v>
      </c>
      <c r="Q2165" t="e">
        <f t="shared" si="373"/>
        <v>#DIV/0!</v>
      </c>
      <c r="R2165" s="80" t="e">
        <f t="shared" si="374"/>
        <v>#DIV/0!</v>
      </c>
      <c r="S2165">
        <f t="shared" si="375"/>
        <v>0</v>
      </c>
      <c r="U2165">
        <f>IF(J2165="CHECK",1,0)</f>
        <v>0</v>
      </c>
    </row>
    <row r="2166" spans="2:21" x14ac:dyDescent="0.25">
      <c r="B2166" s="84">
        <f t="shared" si="365"/>
        <v>0</v>
      </c>
      <c r="D2166" t="e">
        <f t="shared" si="366"/>
        <v>#N/A</v>
      </c>
      <c r="E2166" s="85"/>
      <c r="F2166"/>
      <c r="I2166" s="84" t="e">
        <f t="shared" si="367"/>
        <v>#DIV/0!</v>
      </c>
      <c r="J2166" s="84" t="str">
        <f t="shared" si="368"/>
        <v>NONE</v>
      </c>
      <c r="K2166" s="84"/>
      <c r="L2166" s="83">
        <f t="shared" si="369"/>
        <v>0</v>
      </c>
      <c r="M2166" s="82" t="str">
        <f t="shared" si="370"/>
        <v/>
      </c>
      <c r="N2166">
        <f t="shared" si="371"/>
        <v>0</v>
      </c>
      <c r="O2166">
        <f t="shared" si="372"/>
        <v>0</v>
      </c>
      <c r="Q2166" t="e">
        <f t="shared" si="373"/>
        <v>#DIV/0!</v>
      </c>
      <c r="R2166" s="80" t="e">
        <f t="shared" si="374"/>
        <v>#DIV/0!</v>
      </c>
      <c r="S2166">
        <f t="shared" si="375"/>
        <v>0</v>
      </c>
    </row>
    <row r="2167" spans="2:21" x14ac:dyDescent="0.25">
      <c r="B2167" s="84">
        <f t="shared" si="365"/>
        <v>0</v>
      </c>
      <c r="D2167" t="e">
        <f t="shared" si="366"/>
        <v>#N/A</v>
      </c>
      <c r="E2167" s="85"/>
      <c r="F2167"/>
      <c r="I2167" s="84" t="e">
        <f t="shared" si="367"/>
        <v>#DIV/0!</v>
      </c>
      <c r="J2167" s="84" t="str">
        <f t="shared" si="368"/>
        <v>NONE</v>
      </c>
      <c r="K2167" s="84"/>
      <c r="L2167" s="83">
        <f t="shared" si="369"/>
        <v>0</v>
      </c>
      <c r="M2167" s="82" t="str">
        <f t="shared" si="370"/>
        <v/>
      </c>
      <c r="N2167">
        <f t="shared" si="371"/>
        <v>0</v>
      </c>
      <c r="O2167">
        <f t="shared" si="372"/>
        <v>0</v>
      </c>
      <c r="Q2167" t="e">
        <f t="shared" si="373"/>
        <v>#DIV/0!</v>
      </c>
      <c r="R2167" s="80" t="e">
        <f t="shared" si="374"/>
        <v>#DIV/0!</v>
      </c>
      <c r="S2167">
        <f t="shared" si="375"/>
        <v>0</v>
      </c>
    </row>
    <row r="2168" spans="2:21" x14ac:dyDescent="0.25">
      <c r="B2168" s="84">
        <f t="shared" si="365"/>
        <v>0</v>
      </c>
      <c r="D2168" t="e">
        <f t="shared" si="366"/>
        <v>#N/A</v>
      </c>
      <c r="E2168" s="85"/>
      <c r="F2168"/>
      <c r="I2168" s="84" t="e">
        <f t="shared" si="367"/>
        <v>#DIV/0!</v>
      </c>
      <c r="J2168" s="84" t="str">
        <f t="shared" si="368"/>
        <v>NONE</v>
      </c>
      <c r="K2168" s="84"/>
      <c r="L2168" s="83">
        <f t="shared" si="369"/>
        <v>0</v>
      </c>
      <c r="M2168" s="82" t="str">
        <f t="shared" si="370"/>
        <v/>
      </c>
      <c r="N2168">
        <f t="shared" si="371"/>
        <v>0</v>
      </c>
      <c r="O2168">
        <f t="shared" si="372"/>
        <v>0</v>
      </c>
      <c r="Q2168" t="e">
        <f t="shared" si="373"/>
        <v>#DIV/0!</v>
      </c>
      <c r="R2168" s="80" t="e">
        <f t="shared" si="374"/>
        <v>#DIV/0!</v>
      </c>
      <c r="S2168">
        <f t="shared" si="375"/>
        <v>0</v>
      </c>
    </row>
    <row r="2169" spans="2:21" x14ac:dyDescent="0.25">
      <c r="B2169" s="84">
        <f t="shared" si="365"/>
        <v>0</v>
      </c>
      <c r="D2169" t="e">
        <f t="shared" si="366"/>
        <v>#N/A</v>
      </c>
      <c r="E2169" s="85"/>
      <c r="F2169"/>
      <c r="I2169" s="84" t="e">
        <f t="shared" si="367"/>
        <v>#DIV/0!</v>
      </c>
      <c r="J2169" s="84" t="str">
        <f t="shared" si="368"/>
        <v>NONE</v>
      </c>
      <c r="K2169" s="84"/>
      <c r="L2169" s="83">
        <f t="shared" si="369"/>
        <v>0</v>
      </c>
      <c r="M2169" s="82" t="str">
        <f t="shared" si="370"/>
        <v/>
      </c>
      <c r="N2169">
        <f t="shared" si="371"/>
        <v>0</v>
      </c>
      <c r="O2169">
        <f t="shared" si="372"/>
        <v>0</v>
      </c>
      <c r="Q2169" t="e">
        <f t="shared" si="373"/>
        <v>#DIV/0!</v>
      </c>
      <c r="R2169" s="80" t="e">
        <f t="shared" si="374"/>
        <v>#DIV/0!</v>
      </c>
      <c r="S2169">
        <f t="shared" si="375"/>
        <v>0</v>
      </c>
    </row>
    <row r="2170" spans="2:21" x14ac:dyDescent="0.25">
      <c r="B2170" s="84">
        <f t="shared" si="365"/>
        <v>0</v>
      </c>
      <c r="D2170" t="e">
        <f t="shared" si="366"/>
        <v>#N/A</v>
      </c>
      <c r="E2170" s="85"/>
      <c r="F2170"/>
      <c r="I2170" s="84" t="e">
        <f t="shared" si="367"/>
        <v>#DIV/0!</v>
      </c>
      <c r="J2170" s="84" t="str">
        <f t="shared" si="368"/>
        <v>NONE</v>
      </c>
      <c r="K2170" s="84"/>
      <c r="L2170" s="83">
        <f t="shared" si="369"/>
        <v>0</v>
      </c>
      <c r="M2170" s="82" t="str">
        <f t="shared" si="370"/>
        <v/>
      </c>
      <c r="N2170">
        <f t="shared" si="371"/>
        <v>0</v>
      </c>
      <c r="O2170">
        <f t="shared" si="372"/>
        <v>0</v>
      </c>
      <c r="Q2170" t="e">
        <f t="shared" si="373"/>
        <v>#DIV/0!</v>
      </c>
      <c r="R2170" s="80" t="e">
        <f t="shared" si="374"/>
        <v>#DIV/0!</v>
      </c>
      <c r="S2170">
        <f t="shared" si="375"/>
        <v>0</v>
      </c>
      <c r="U2170">
        <f>IF(J2170="CHECK",1,0)</f>
        <v>0</v>
      </c>
    </row>
    <row r="2171" spans="2:21" x14ac:dyDescent="0.25">
      <c r="B2171" s="84">
        <f t="shared" si="365"/>
        <v>0</v>
      </c>
      <c r="D2171" t="e">
        <f t="shared" si="366"/>
        <v>#N/A</v>
      </c>
      <c r="E2171" s="85"/>
      <c r="F2171"/>
      <c r="I2171" s="84" t="e">
        <f t="shared" si="367"/>
        <v>#DIV/0!</v>
      </c>
      <c r="J2171" s="84" t="str">
        <f t="shared" si="368"/>
        <v>NONE</v>
      </c>
      <c r="K2171" s="84"/>
      <c r="L2171" s="83">
        <f t="shared" si="369"/>
        <v>0</v>
      </c>
      <c r="M2171" s="82" t="str">
        <f t="shared" si="370"/>
        <v/>
      </c>
      <c r="N2171">
        <f t="shared" si="371"/>
        <v>0</v>
      </c>
      <c r="O2171">
        <f t="shared" si="372"/>
        <v>0</v>
      </c>
      <c r="Q2171" t="e">
        <f t="shared" si="373"/>
        <v>#DIV/0!</v>
      </c>
      <c r="R2171" s="80" t="e">
        <f t="shared" si="374"/>
        <v>#DIV/0!</v>
      </c>
      <c r="S2171">
        <f t="shared" si="375"/>
        <v>0</v>
      </c>
      <c r="U2171">
        <f>IF(J2171="CHECK",1,0)</f>
        <v>0</v>
      </c>
    </row>
    <row r="2172" spans="2:21" x14ac:dyDescent="0.25">
      <c r="B2172" s="84">
        <f t="shared" si="365"/>
        <v>0</v>
      </c>
      <c r="D2172" t="e">
        <f t="shared" si="366"/>
        <v>#N/A</v>
      </c>
      <c r="E2172" s="85"/>
      <c r="F2172"/>
      <c r="I2172" s="84" t="e">
        <f t="shared" si="367"/>
        <v>#DIV/0!</v>
      </c>
      <c r="J2172" s="84" t="str">
        <f t="shared" si="368"/>
        <v>NONE</v>
      </c>
      <c r="K2172" s="84"/>
      <c r="L2172" s="83">
        <f t="shared" si="369"/>
        <v>0</v>
      </c>
      <c r="M2172" s="82" t="str">
        <f t="shared" si="370"/>
        <v/>
      </c>
      <c r="N2172">
        <f t="shared" si="371"/>
        <v>0</v>
      </c>
      <c r="O2172">
        <f t="shared" si="372"/>
        <v>0</v>
      </c>
      <c r="Q2172" t="e">
        <f t="shared" si="373"/>
        <v>#DIV/0!</v>
      </c>
      <c r="R2172" s="80" t="e">
        <f t="shared" si="374"/>
        <v>#DIV/0!</v>
      </c>
      <c r="S2172">
        <f t="shared" si="375"/>
        <v>0</v>
      </c>
      <c r="U2172">
        <f>IF(J2172="CHECK",1,0)</f>
        <v>0</v>
      </c>
    </row>
    <row r="2173" spans="2:21" x14ac:dyDescent="0.25">
      <c r="B2173" s="84">
        <f t="shared" si="365"/>
        <v>0</v>
      </c>
      <c r="D2173" t="e">
        <f t="shared" si="366"/>
        <v>#N/A</v>
      </c>
      <c r="E2173" s="85"/>
      <c r="F2173"/>
      <c r="I2173" s="84" t="e">
        <f t="shared" si="367"/>
        <v>#DIV/0!</v>
      </c>
      <c r="J2173" s="84" t="str">
        <f t="shared" si="368"/>
        <v>NONE</v>
      </c>
      <c r="K2173" s="84"/>
      <c r="L2173" s="83">
        <f t="shared" si="369"/>
        <v>0</v>
      </c>
      <c r="M2173" s="82" t="str">
        <f t="shared" si="370"/>
        <v/>
      </c>
      <c r="N2173">
        <f t="shared" si="371"/>
        <v>0</v>
      </c>
      <c r="O2173">
        <f t="shared" si="372"/>
        <v>0</v>
      </c>
      <c r="Q2173" t="e">
        <f t="shared" si="373"/>
        <v>#DIV/0!</v>
      </c>
      <c r="R2173" s="80" t="e">
        <f t="shared" si="374"/>
        <v>#DIV/0!</v>
      </c>
      <c r="S2173">
        <f t="shared" si="375"/>
        <v>0</v>
      </c>
    </row>
    <row r="2174" spans="2:21" x14ac:dyDescent="0.25">
      <c r="B2174" s="84">
        <f t="shared" si="365"/>
        <v>0</v>
      </c>
      <c r="D2174" t="e">
        <f t="shared" si="366"/>
        <v>#N/A</v>
      </c>
      <c r="E2174" s="85"/>
      <c r="F2174"/>
      <c r="I2174" s="84" t="e">
        <f t="shared" si="367"/>
        <v>#DIV/0!</v>
      </c>
      <c r="J2174" s="84" t="str">
        <f t="shared" si="368"/>
        <v>NONE</v>
      </c>
      <c r="K2174" s="84"/>
      <c r="L2174" s="83">
        <f t="shared" si="369"/>
        <v>0</v>
      </c>
      <c r="M2174" s="82" t="str">
        <f t="shared" si="370"/>
        <v/>
      </c>
      <c r="N2174">
        <f t="shared" si="371"/>
        <v>0</v>
      </c>
      <c r="O2174">
        <f t="shared" si="372"/>
        <v>0</v>
      </c>
      <c r="Q2174" t="e">
        <f t="shared" si="373"/>
        <v>#DIV/0!</v>
      </c>
      <c r="R2174" s="80" t="e">
        <f t="shared" si="374"/>
        <v>#DIV/0!</v>
      </c>
      <c r="S2174">
        <f t="shared" si="375"/>
        <v>0</v>
      </c>
    </row>
    <row r="2175" spans="2:21" x14ac:dyDescent="0.25">
      <c r="B2175" s="84">
        <f t="shared" si="365"/>
        <v>0</v>
      </c>
      <c r="D2175" t="e">
        <f t="shared" si="366"/>
        <v>#N/A</v>
      </c>
      <c r="E2175" s="85"/>
      <c r="F2175"/>
      <c r="I2175" s="84" t="e">
        <f t="shared" si="367"/>
        <v>#DIV/0!</v>
      </c>
      <c r="J2175" s="84" t="str">
        <f t="shared" si="368"/>
        <v>NONE</v>
      </c>
      <c r="K2175" s="84"/>
      <c r="L2175" s="83">
        <f t="shared" si="369"/>
        <v>0</v>
      </c>
      <c r="M2175" s="82" t="str">
        <f t="shared" si="370"/>
        <v/>
      </c>
      <c r="N2175">
        <f t="shared" si="371"/>
        <v>0</v>
      </c>
      <c r="O2175">
        <f t="shared" si="372"/>
        <v>0</v>
      </c>
      <c r="Q2175" t="e">
        <f t="shared" si="373"/>
        <v>#DIV/0!</v>
      </c>
      <c r="R2175" s="80" t="e">
        <f t="shared" si="374"/>
        <v>#DIV/0!</v>
      </c>
      <c r="S2175">
        <f t="shared" si="375"/>
        <v>0</v>
      </c>
    </row>
    <row r="2176" spans="2:21" x14ac:dyDescent="0.25">
      <c r="B2176" s="84">
        <f t="shared" si="365"/>
        <v>0</v>
      </c>
      <c r="D2176" t="e">
        <f t="shared" si="366"/>
        <v>#N/A</v>
      </c>
      <c r="E2176" s="85"/>
      <c r="F2176"/>
      <c r="I2176" s="84" t="e">
        <f t="shared" si="367"/>
        <v>#DIV/0!</v>
      </c>
      <c r="J2176" s="84" t="str">
        <f t="shared" si="368"/>
        <v>NONE</v>
      </c>
      <c r="K2176" s="84"/>
      <c r="L2176" s="83">
        <f t="shared" si="369"/>
        <v>0</v>
      </c>
      <c r="M2176" s="82" t="str">
        <f t="shared" si="370"/>
        <v/>
      </c>
      <c r="N2176">
        <f t="shared" si="371"/>
        <v>0</v>
      </c>
      <c r="O2176">
        <f t="shared" si="372"/>
        <v>0</v>
      </c>
      <c r="Q2176" t="e">
        <f t="shared" si="373"/>
        <v>#DIV/0!</v>
      </c>
      <c r="R2176" s="80" t="e">
        <f t="shared" si="374"/>
        <v>#DIV/0!</v>
      </c>
      <c r="S2176">
        <f t="shared" si="375"/>
        <v>0</v>
      </c>
      <c r="U2176">
        <f>IF(J2176="CHECK",1,0)</f>
        <v>0</v>
      </c>
    </row>
    <row r="2177" spans="2:21" x14ac:dyDescent="0.25">
      <c r="B2177" s="84">
        <f t="shared" si="365"/>
        <v>0</v>
      </c>
      <c r="D2177" t="e">
        <f t="shared" si="366"/>
        <v>#N/A</v>
      </c>
      <c r="E2177" s="85"/>
      <c r="F2177"/>
      <c r="I2177" s="84" t="e">
        <f t="shared" si="367"/>
        <v>#DIV/0!</v>
      </c>
      <c r="J2177" s="84" t="str">
        <f t="shared" si="368"/>
        <v>NONE</v>
      </c>
      <c r="K2177" s="84"/>
      <c r="L2177" s="83">
        <f t="shared" si="369"/>
        <v>0</v>
      </c>
      <c r="M2177" s="82" t="str">
        <f t="shared" si="370"/>
        <v/>
      </c>
      <c r="N2177">
        <f t="shared" si="371"/>
        <v>0</v>
      </c>
      <c r="O2177">
        <f t="shared" si="372"/>
        <v>0</v>
      </c>
      <c r="Q2177" t="e">
        <f t="shared" si="373"/>
        <v>#DIV/0!</v>
      </c>
      <c r="R2177" s="80" t="e">
        <f t="shared" si="374"/>
        <v>#DIV/0!</v>
      </c>
      <c r="S2177">
        <f t="shared" si="375"/>
        <v>0</v>
      </c>
      <c r="U2177">
        <f>IF(J2177="CHECK",1,0)</f>
        <v>0</v>
      </c>
    </row>
    <row r="2178" spans="2:21" x14ac:dyDescent="0.25">
      <c r="B2178" s="84">
        <f t="shared" si="365"/>
        <v>0</v>
      </c>
      <c r="D2178" t="e">
        <f t="shared" si="366"/>
        <v>#N/A</v>
      </c>
      <c r="E2178" s="85"/>
      <c r="F2178"/>
      <c r="I2178" s="84" t="e">
        <f t="shared" si="367"/>
        <v>#DIV/0!</v>
      </c>
      <c r="J2178" s="84" t="str">
        <f t="shared" si="368"/>
        <v>NONE</v>
      </c>
      <c r="K2178" s="84"/>
      <c r="L2178" s="83">
        <f t="shared" si="369"/>
        <v>0</v>
      </c>
      <c r="M2178" s="82" t="str">
        <f t="shared" si="370"/>
        <v/>
      </c>
      <c r="N2178">
        <f t="shared" si="371"/>
        <v>0</v>
      </c>
      <c r="O2178">
        <f t="shared" si="372"/>
        <v>0</v>
      </c>
      <c r="Q2178" t="e">
        <f t="shared" si="373"/>
        <v>#DIV/0!</v>
      </c>
      <c r="R2178" s="80" t="e">
        <f t="shared" si="374"/>
        <v>#DIV/0!</v>
      </c>
      <c r="S2178">
        <f t="shared" si="375"/>
        <v>0</v>
      </c>
      <c r="U2178">
        <f>IF(J2178="CHECK",1,0)</f>
        <v>0</v>
      </c>
    </row>
    <row r="2179" spans="2:21" x14ac:dyDescent="0.25">
      <c r="B2179" s="84">
        <f t="shared" ref="B2179:B2242" si="376">ROUND(L2179,3)</f>
        <v>0</v>
      </c>
      <c r="D2179" t="e">
        <f t="shared" ref="D2179:D2242" si="377">ROUND(IF(F2179=4,IF(C2179&gt;10,(1*$Y$6+2*$Y$7+7*$Y$8+(C2179-10)*$Y$9)/C2179,IF(C2179&gt;3,(1*$Y$6+2*$Y$7+(C2179-3)*$Y$8)/C2179,IF(C2179&gt;1,(1*$Y$6+(C2179-1)*$Y$7)/C2179,$Y$6))),VLOOKUP(F2179,$W$3:$Y$11,3,FALSE)),2)</f>
        <v>#N/A</v>
      </c>
      <c r="E2179" s="85"/>
      <c r="F2179"/>
      <c r="I2179" s="84" t="e">
        <f t="shared" ref="I2179:I2242" si="378">ROUND(H2179/G2179,3)</f>
        <v>#DIV/0!</v>
      </c>
      <c r="J2179" s="84" t="str">
        <f t="shared" ref="J2179:J2242" si="379">IF(C2179=0,"NONE",IF(B2179&gt;C2179,"CHECK",""))</f>
        <v>NONE</v>
      </c>
      <c r="K2179" s="84"/>
      <c r="L2179" s="83">
        <f t="shared" ref="L2179:L2242" si="380">IF(C2179=0,H2179,IF(AND(2&lt;G2179,G2179&lt;15),IF(ABS(G2179-C2179)&gt;2,H2179,IF(I2179=1,I2179*C2179,IF(H2179&lt;C2179,H2179,I2179*C2179))),IF(G2179&lt;2,IF(AND(ABS(G2179-C2179)/G2179&gt;=0.4,ABS(G2179-C2179)&gt;=0.2),H2179,I2179*C2179),IF(ABS(G2179-C2179)/G2179&gt;0.15,H2179,IF(I2179=1,I2179*C2179,IF(H2179&lt;C2179,H2179,I2179*C2179))))))</f>
        <v>0</v>
      </c>
      <c r="M2179" s="82" t="str">
        <f t="shared" ref="M2179:M2242" si="381">IF(LEFT(RIGHT(A2179,6),1)= "9", "PERSONAL PROPERTY", "")</f>
        <v/>
      </c>
      <c r="N2179">
        <f t="shared" ref="N2179:N2242" si="382">IF(B2179&gt;C2179,1,0)</f>
        <v>0</v>
      </c>
      <c r="O2179">
        <f t="shared" ref="O2179:O2242" si="383">ABS(B2179-H2179)</f>
        <v>0</v>
      </c>
      <c r="Q2179" t="e">
        <f t="shared" ref="Q2179:Q2242" si="384">IF(ABS(C2179-G2179)/G2179&gt;0.1,1,0)</f>
        <v>#DIV/0!</v>
      </c>
      <c r="R2179" s="80" t="e">
        <f t="shared" ref="R2179:R2242" si="385">ABS(C2179-G2179)/G2179</f>
        <v>#DIV/0!</v>
      </c>
      <c r="S2179">
        <f t="shared" ref="S2179:S2242" si="386">ABS(C2179-G2179)</f>
        <v>0</v>
      </c>
    </row>
    <row r="2180" spans="2:21" x14ac:dyDescent="0.25">
      <c r="B2180" s="84">
        <f t="shared" si="376"/>
        <v>0</v>
      </c>
      <c r="D2180" t="e">
        <f t="shared" si="377"/>
        <v>#N/A</v>
      </c>
      <c r="E2180" s="85"/>
      <c r="F2180"/>
      <c r="I2180" s="84" t="e">
        <f t="shared" si="378"/>
        <v>#DIV/0!</v>
      </c>
      <c r="J2180" s="84" t="str">
        <f t="shared" si="379"/>
        <v>NONE</v>
      </c>
      <c r="K2180" s="84"/>
      <c r="L2180" s="83">
        <f t="shared" si="380"/>
        <v>0</v>
      </c>
      <c r="M2180" s="82" t="str">
        <f t="shared" si="381"/>
        <v/>
      </c>
      <c r="N2180">
        <f t="shared" si="382"/>
        <v>0</v>
      </c>
      <c r="O2180">
        <f t="shared" si="383"/>
        <v>0</v>
      </c>
      <c r="Q2180" t="e">
        <f t="shared" si="384"/>
        <v>#DIV/0!</v>
      </c>
      <c r="R2180" s="80" t="e">
        <f t="shared" si="385"/>
        <v>#DIV/0!</v>
      </c>
      <c r="S2180">
        <f t="shared" si="386"/>
        <v>0</v>
      </c>
    </row>
    <row r="2181" spans="2:21" x14ac:dyDescent="0.25">
      <c r="B2181" s="84">
        <f t="shared" si="376"/>
        <v>0</v>
      </c>
      <c r="D2181" t="e">
        <f t="shared" si="377"/>
        <v>#N/A</v>
      </c>
      <c r="E2181" s="85"/>
      <c r="F2181"/>
      <c r="I2181" s="84" t="e">
        <f t="shared" si="378"/>
        <v>#DIV/0!</v>
      </c>
      <c r="J2181" s="84" t="str">
        <f t="shared" si="379"/>
        <v>NONE</v>
      </c>
      <c r="K2181" s="84"/>
      <c r="L2181" s="83">
        <f t="shared" si="380"/>
        <v>0</v>
      </c>
      <c r="M2181" s="82" t="str">
        <f t="shared" si="381"/>
        <v/>
      </c>
      <c r="N2181">
        <f t="shared" si="382"/>
        <v>0</v>
      </c>
      <c r="O2181">
        <f t="shared" si="383"/>
        <v>0</v>
      </c>
      <c r="Q2181" t="e">
        <f t="shared" si="384"/>
        <v>#DIV/0!</v>
      </c>
      <c r="R2181" s="80" t="e">
        <f t="shared" si="385"/>
        <v>#DIV/0!</v>
      </c>
      <c r="S2181">
        <f t="shared" si="386"/>
        <v>0</v>
      </c>
      <c r="U2181">
        <f>IF(J2181="CHECK",1,0)</f>
        <v>0</v>
      </c>
    </row>
    <row r="2182" spans="2:21" x14ac:dyDescent="0.25">
      <c r="B2182" s="84">
        <f t="shared" si="376"/>
        <v>0</v>
      </c>
      <c r="D2182" t="e">
        <f t="shared" si="377"/>
        <v>#N/A</v>
      </c>
      <c r="E2182" s="85"/>
      <c r="F2182"/>
      <c r="I2182" s="84" t="e">
        <f t="shared" si="378"/>
        <v>#DIV/0!</v>
      </c>
      <c r="J2182" s="84" t="str">
        <f t="shared" si="379"/>
        <v>NONE</v>
      </c>
      <c r="K2182" s="84"/>
      <c r="L2182" s="83">
        <f t="shared" si="380"/>
        <v>0</v>
      </c>
      <c r="M2182" s="82" t="str">
        <f t="shared" si="381"/>
        <v/>
      </c>
      <c r="N2182">
        <f t="shared" si="382"/>
        <v>0</v>
      </c>
      <c r="O2182">
        <f t="shared" si="383"/>
        <v>0</v>
      </c>
      <c r="Q2182" t="e">
        <f t="shared" si="384"/>
        <v>#DIV/0!</v>
      </c>
      <c r="R2182" s="80" t="e">
        <f t="shared" si="385"/>
        <v>#DIV/0!</v>
      </c>
      <c r="S2182">
        <f t="shared" si="386"/>
        <v>0</v>
      </c>
      <c r="U2182">
        <f>IF(J2182="CHECK",1,0)</f>
        <v>0</v>
      </c>
    </row>
    <row r="2183" spans="2:21" x14ac:dyDescent="0.25">
      <c r="B2183" s="84">
        <f t="shared" si="376"/>
        <v>0</v>
      </c>
      <c r="D2183" t="e">
        <f t="shared" si="377"/>
        <v>#N/A</v>
      </c>
      <c r="E2183" s="85"/>
      <c r="F2183"/>
      <c r="I2183" s="84" t="e">
        <f t="shared" si="378"/>
        <v>#DIV/0!</v>
      </c>
      <c r="J2183" s="84" t="str">
        <f t="shared" si="379"/>
        <v>NONE</v>
      </c>
      <c r="K2183" s="84"/>
      <c r="L2183" s="83">
        <f t="shared" si="380"/>
        <v>0</v>
      </c>
      <c r="M2183" s="82" t="str">
        <f t="shared" si="381"/>
        <v/>
      </c>
      <c r="N2183">
        <f t="shared" si="382"/>
        <v>0</v>
      </c>
      <c r="O2183">
        <f t="shared" si="383"/>
        <v>0</v>
      </c>
      <c r="Q2183" t="e">
        <f t="shared" si="384"/>
        <v>#DIV/0!</v>
      </c>
      <c r="R2183" s="80" t="e">
        <f t="shared" si="385"/>
        <v>#DIV/0!</v>
      </c>
      <c r="S2183">
        <f t="shared" si="386"/>
        <v>0</v>
      </c>
    </row>
    <row r="2184" spans="2:21" x14ac:dyDescent="0.25">
      <c r="B2184" s="84">
        <f t="shared" si="376"/>
        <v>0</v>
      </c>
      <c r="D2184" t="e">
        <f t="shared" si="377"/>
        <v>#N/A</v>
      </c>
      <c r="E2184" s="85"/>
      <c r="F2184"/>
      <c r="I2184" s="84" t="e">
        <f t="shared" si="378"/>
        <v>#DIV/0!</v>
      </c>
      <c r="J2184" s="84" t="str">
        <f t="shared" si="379"/>
        <v>NONE</v>
      </c>
      <c r="K2184" s="84"/>
      <c r="L2184" s="83">
        <f t="shared" si="380"/>
        <v>0</v>
      </c>
      <c r="M2184" s="82" t="str">
        <f t="shared" si="381"/>
        <v/>
      </c>
      <c r="N2184">
        <f t="shared" si="382"/>
        <v>0</v>
      </c>
      <c r="O2184">
        <f t="shared" si="383"/>
        <v>0</v>
      </c>
      <c r="Q2184" t="e">
        <f t="shared" si="384"/>
        <v>#DIV/0!</v>
      </c>
      <c r="R2184" s="80" t="e">
        <f t="shared" si="385"/>
        <v>#DIV/0!</v>
      </c>
      <c r="S2184">
        <f t="shared" si="386"/>
        <v>0</v>
      </c>
      <c r="U2184">
        <f>IF(J2184="CHECK",1,0)</f>
        <v>0</v>
      </c>
    </row>
    <row r="2185" spans="2:21" x14ac:dyDescent="0.25">
      <c r="B2185" s="84">
        <f t="shared" si="376"/>
        <v>0</v>
      </c>
      <c r="D2185" t="e">
        <f t="shared" si="377"/>
        <v>#N/A</v>
      </c>
      <c r="E2185" s="85"/>
      <c r="F2185"/>
      <c r="I2185" s="84" t="e">
        <f t="shared" si="378"/>
        <v>#DIV/0!</v>
      </c>
      <c r="J2185" s="84" t="str">
        <f t="shared" si="379"/>
        <v>NONE</v>
      </c>
      <c r="K2185" s="84"/>
      <c r="L2185" s="83">
        <f t="shared" si="380"/>
        <v>0</v>
      </c>
      <c r="M2185" s="82" t="str">
        <f t="shared" si="381"/>
        <v/>
      </c>
      <c r="N2185">
        <f t="shared" si="382"/>
        <v>0</v>
      </c>
      <c r="O2185">
        <f t="shared" si="383"/>
        <v>0</v>
      </c>
      <c r="Q2185" t="e">
        <f t="shared" si="384"/>
        <v>#DIV/0!</v>
      </c>
      <c r="R2185" s="80" t="e">
        <f t="shared" si="385"/>
        <v>#DIV/0!</v>
      </c>
      <c r="S2185">
        <f t="shared" si="386"/>
        <v>0</v>
      </c>
      <c r="U2185">
        <f>IF(J2185="CHECK",1,0)</f>
        <v>0</v>
      </c>
    </row>
    <row r="2186" spans="2:21" x14ac:dyDescent="0.25">
      <c r="B2186" s="84">
        <f t="shared" si="376"/>
        <v>0</v>
      </c>
      <c r="D2186" t="e">
        <f t="shared" si="377"/>
        <v>#N/A</v>
      </c>
      <c r="E2186" s="85"/>
      <c r="F2186"/>
      <c r="I2186" s="84" t="e">
        <f t="shared" si="378"/>
        <v>#DIV/0!</v>
      </c>
      <c r="J2186" s="84" t="str">
        <f t="shared" si="379"/>
        <v>NONE</v>
      </c>
      <c r="K2186" s="84"/>
      <c r="L2186" s="83">
        <f t="shared" si="380"/>
        <v>0</v>
      </c>
      <c r="M2186" s="82" t="str">
        <f t="shared" si="381"/>
        <v/>
      </c>
      <c r="N2186">
        <f t="shared" si="382"/>
        <v>0</v>
      </c>
      <c r="O2186">
        <f t="shared" si="383"/>
        <v>0</v>
      </c>
      <c r="Q2186" t="e">
        <f t="shared" si="384"/>
        <v>#DIV/0!</v>
      </c>
      <c r="R2186" s="80" t="e">
        <f t="shared" si="385"/>
        <v>#DIV/0!</v>
      </c>
      <c r="S2186">
        <f t="shared" si="386"/>
        <v>0</v>
      </c>
      <c r="U2186">
        <f>IF(J2186="CHECK",1,0)</f>
        <v>0</v>
      </c>
    </row>
    <row r="2187" spans="2:21" x14ac:dyDescent="0.25">
      <c r="B2187" s="84">
        <f t="shared" si="376"/>
        <v>0</v>
      </c>
      <c r="D2187" t="e">
        <f t="shared" si="377"/>
        <v>#N/A</v>
      </c>
      <c r="E2187" s="85"/>
      <c r="F2187"/>
      <c r="I2187" s="84" t="e">
        <f t="shared" si="378"/>
        <v>#DIV/0!</v>
      </c>
      <c r="J2187" s="84" t="str">
        <f t="shared" si="379"/>
        <v>NONE</v>
      </c>
      <c r="K2187" s="84"/>
      <c r="L2187" s="83">
        <f t="shared" si="380"/>
        <v>0</v>
      </c>
      <c r="M2187" s="82" t="str">
        <f t="shared" si="381"/>
        <v/>
      </c>
      <c r="N2187">
        <f t="shared" si="382"/>
        <v>0</v>
      </c>
      <c r="O2187">
        <f t="shared" si="383"/>
        <v>0</v>
      </c>
      <c r="Q2187" t="e">
        <f t="shared" si="384"/>
        <v>#DIV/0!</v>
      </c>
      <c r="R2187" s="80" t="e">
        <f t="shared" si="385"/>
        <v>#DIV/0!</v>
      </c>
      <c r="S2187">
        <f t="shared" si="386"/>
        <v>0</v>
      </c>
    </row>
    <row r="2188" spans="2:21" x14ac:dyDescent="0.25">
      <c r="B2188" s="84">
        <f t="shared" si="376"/>
        <v>0</v>
      </c>
      <c r="D2188" t="e">
        <f t="shared" si="377"/>
        <v>#N/A</v>
      </c>
      <c r="E2188" s="85"/>
      <c r="F2188"/>
      <c r="I2188" s="84" t="e">
        <f t="shared" si="378"/>
        <v>#DIV/0!</v>
      </c>
      <c r="J2188" s="84" t="str">
        <f t="shared" si="379"/>
        <v>NONE</v>
      </c>
      <c r="K2188" s="84"/>
      <c r="L2188" s="83">
        <f t="shared" si="380"/>
        <v>0</v>
      </c>
      <c r="M2188" s="82" t="str">
        <f t="shared" si="381"/>
        <v/>
      </c>
      <c r="N2188">
        <f t="shared" si="382"/>
        <v>0</v>
      </c>
      <c r="O2188">
        <f t="shared" si="383"/>
        <v>0</v>
      </c>
      <c r="Q2188" t="e">
        <f t="shared" si="384"/>
        <v>#DIV/0!</v>
      </c>
      <c r="R2188" s="80" t="e">
        <f t="shared" si="385"/>
        <v>#DIV/0!</v>
      </c>
      <c r="S2188">
        <f t="shared" si="386"/>
        <v>0</v>
      </c>
      <c r="U2188">
        <f>IF(J2188="CHECK",1,0)</f>
        <v>0</v>
      </c>
    </row>
    <row r="2189" spans="2:21" x14ac:dyDescent="0.25">
      <c r="B2189" s="84">
        <f t="shared" si="376"/>
        <v>0</v>
      </c>
      <c r="D2189" t="e">
        <f t="shared" si="377"/>
        <v>#N/A</v>
      </c>
      <c r="E2189" s="85"/>
      <c r="F2189"/>
      <c r="I2189" s="84" t="e">
        <f t="shared" si="378"/>
        <v>#DIV/0!</v>
      </c>
      <c r="J2189" s="84" t="str">
        <f t="shared" si="379"/>
        <v>NONE</v>
      </c>
      <c r="K2189" s="84"/>
      <c r="L2189" s="83">
        <f t="shared" si="380"/>
        <v>0</v>
      </c>
      <c r="M2189" s="82" t="str">
        <f t="shared" si="381"/>
        <v/>
      </c>
      <c r="N2189">
        <f t="shared" si="382"/>
        <v>0</v>
      </c>
      <c r="O2189">
        <f t="shared" si="383"/>
        <v>0</v>
      </c>
      <c r="Q2189" t="e">
        <f t="shared" si="384"/>
        <v>#DIV/0!</v>
      </c>
      <c r="R2189" s="80" t="e">
        <f t="shared" si="385"/>
        <v>#DIV/0!</v>
      </c>
      <c r="S2189">
        <f t="shared" si="386"/>
        <v>0</v>
      </c>
    </row>
    <row r="2190" spans="2:21" x14ac:dyDescent="0.25">
      <c r="B2190" s="84">
        <f t="shared" si="376"/>
        <v>0</v>
      </c>
      <c r="D2190" t="e">
        <f t="shared" si="377"/>
        <v>#N/A</v>
      </c>
      <c r="E2190" s="85"/>
      <c r="F2190"/>
      <c r="I2190" s="84" t="e">
        <f t="shared" si="378"/>
        <v>#DIV/0!</v>
      </c>
      <c r="J2190" s="84" t="str">
        <f t="shared" si="379"/>
        <v>NONE</v>
      </c>
      <c r="K2190" s="84"/>
      <c r="L2190" s="83">
        <f t="shared" si="380"/>
        <v>0</v>
      </c>
      <c r="M2190" s="82" t="str">
        <f t="shared" si="381"/>
        <v/>
      </c>
      <c r="N2190">
        <f t="shared" si="382"/>
        <v>0</v>
      </c>
      <c r="O2190">
        <f t="shared" si="383"/>
        <v>0</v>
      </c>
      <c r="Q2190" t="e">
        <f t="shared" si="384"/>
        <v>#DIV/0!</v>
      </c>
      <c r="R2190" s="80" t="e">
        <f t="shared" si="385"/>
        <v>#DIV/0!</v>
      </c>
      <c r="S2190">
        <f t="shared" si="386"/>
        <v>0</v>
      </c>
    </row>
    <row r="2191" spans="2:21" x14ac:dyDescent="0.25">
      <c r="B2191" s="84">
        <f t="shared" si="376"/>
        <v>0</v>
      </c>
      <c r="D2191" t="e">
        <f t="shared" si="377"/>
        <v>#N/A</v>
      </c>
      <c r="E2191" s="85"/>
      <c r="F2191"/>
      <c r="I2191" s="84" t="e">
        <f t="shared" si="378"/>
        <v>#DIV/0!</v>
      </c>
      <c r="J2191" s="84" t="str">
        <f t="shared" si="379"/>
        <v>NONE</v>
      </c>
      <c r="K2191" s="84"/>
      <c r="L2191" s="83">
        <f t="shared" si="380"/>
        <v>0</v>
      </c>
      <c r="M2191" s="82" t="str">
        <f t="shared" si="381"/>
        <v/>
      </c>
      <c r="N2191">
        <f t="shared" si="382"/>
        <v>0</v>
      </c>
      <c r="O2191">
        <f t="shared" si="383"/>
        <v>0</v>
      </c>
      <c r="Q2191" t="e">
        <f t="shared" si="384"/>
        <v>#DIV/0!</v>
      </c>
      <c r="R2191" s="80" t="e">
        <f t="shared" si="385"/>
        <v>#DIV/0!</v>
      </c>
      <c r="S2191">
        <f t="shared" si="386"/>
        <v>0</v>
      </c>
    </row>
    <row r="2192" spans="2:21" x14ac:dyDescent="0.25">
      <c r="B2192" s="84">
        <f t="shared" si="376"/>
        <v>0</v>
      </c>
      <c r="D2192" t="e">
        <f t="shared" si="377"/>
        <v>#N/A</v>
      </c>
      <c r="E2192" s="85"/>
      <c r="F2192"/>
      <c r="I2192" s="84" t="e">
        <f t="shared" si="378"/>
        <v>#DIV/0!</v>
      </c>
      <c r="J2192" s="84" t="str">
        <f t="shared" si="379"/>
        <v>NONE</v>
      </c>
      <c r="K2192" s="84"/>
      <c r="L2192" s="83">
        <f t="shared" si="380"/>
        <v>0</v>
      </c>
      <c r="M2192" s="82" t="str">
        <f t="shared" si="381"/>
        <v/>
      </c>
      <c r="N2192">
        <f t="shared" si="382"/>
        <v>0</v>
      </c>
      <c r="O2192">
        <f t="shared" si="383"/>
        <v>0</v>
      </c>
      <c r="Q2192" t="e">
        <f t="shared" si="384"/>
        <v>#DIV/0!</v>
      </c>
      <c r="R2192" s="80" t="e">
        <f t="shared" si="385"/>
        <v>#DIV/0!</v>
      </c>
      <c r="S2192">
        <f t="shared" si="386"/>
        <v>0</v>
      </c>
      <c r="U2192">
        <f>IF(J2192="CHECK",1,0)</f>
        <v>0</v>
      </c>
    </row>
    <row r="2193" spans="2:21" x14ac:dyDescent="0.25">
      <c r="B2193" s="84">
        <f t="shared" si="376"/>
        <v>0</v>
      </c>
      <c r="D2193" t="e">
        <f t="shared" si="377"/>
        <v>#N/A</v>
      </c>
      <c r="E2193" s="85"/>
      <c r="F2193"/>
      <c r="I2193" s="84" t="e">
        <f t="shared" si="378"/>
        <v>#DIV/0!</v>
      </c>
      <c r="J2193" s="84" t="str">
        <f t="shared" si="379"/>
        <v>NONE</v>
      </c>
      <c r="K2193" s="84"/>
      <c r="L2193" s="83">
        <f t="shared" si="380"/>
        <v>0</v>
      </c>
      <c r="M2193" s="82" t="str">
        <f t="shared" si="381"/>
        <v/>
      </c>
      <c r="N2193">
        <f t="shared" si="382"/>
        <v>0</v>
      </c>
      <c r="O2193">
        <f t="shared" si="383"/>
        <v>0</v>
      </c>
      <c r="Q2193" t="e">
        <f t="shared" si="384"/>
        <v>#DIV/0!</v>
      </c>
      <c r="R2193" s="80" t="e">
        <f t="shared" si="385"/>
        <v>#DIV/0!</v>
      </c>
      <c r="S2193">
        <f t="shared" si="386"/>
        <v>0</v>
      </c>
    </row>
    <row r="2194" spans="2:21" x14ac:dyDescent="0.25">
      <c r="B2194" s="84">
        <f t="shared" si="376"/>
        <v>0</v>
      </c>
      <c r="D2194" t="e">
        <f t="shared" si="377"/>
        <v>#N/A</v>
      </c>
      <c r="E2194" s="85"/>
      <c r="F2194"/>
      <c r="I2194" s="84" t="e">
        <f t="shared" si="378"/>
        <v>#DIV/0!</v>
      </c>
      <c r="J2194" s="84" t="str">
        <f t="shared" si="379"/>
        <v>NONE</v>
      </c>
      <c r="K2194" s="84"/>
      <c r="L2194" s="83">
        <f t="shared" si="380"/>
        <v>0</v>
      </c>
      <c r="M2194" s="82" t="str">
        <f t="shared" si="381"/>
        <v/>
      </c>
      <c r="N2194">
        <f t="shared" si="382"/>
        <v>0</v>
      </c>
      <c r="O2194">
        <f t="shared" si="383"/>
        <v>0</v>
      </c>
      <c r="Q2194" t="e">
        <f t="shared" si="384"/>
        <v>#DIV/0!</v>
      </c>
      <c r="R2194" s="80" t="e">
        <f t="shared" si="385"/>
        <v>#DIV/0!</v>
      </c>
      <c r="S2194">
        <f t="shared" si="386"/>
        <v>0</v>
      </c>
    </row>
    <row r="2195" spans="2:21" x14ac:dyDescent="0.25">
      <c r="B2195" s="84">
        <f t="shared" si="376"/>
        <v>0</v>
      </c>
      <c r="D2195" t="e">
        <f t="shared" si="377"/>
        <v>#N/A</v>
      </c>
      <c r="E2195" s="85"/>
      <c r="F2195"/>
      <c r="I2195" s="84" t="e">
        <f t="shared" si="378"/>
        <v>#DIV/0!</v>
      </c>
      <c r="J2195" s="84" t="str">
        <f t="shared" si="379"/>
        <v>NONE</v>
      </c>
      <c r="K2195" s="84"/>
      <c r="L2195" s="83">
        <f t="shared" si="380"/>
        <v>0</v>
      </c>
      <c r="M2195" s="82" t="str">
        <f t="shared" si="381"/>
        <v/>
      </c>
      <c r="N2195">
        <f t="shared" si="382"/>
        <v>0</v>
      </c>
      <c r="O2195">
        <f t="shared" si="383"/>
        <v>0</v>
      </c>
      <c r="Q2195" t="e">
        <f t="shared" si="384"/>
        <v>#DIV/0!</v>
      </c>
      <c r="R2195" s="80" t="e">
        <f t="shared" si="385"/>
        <v>#DIV/0!</v>
      </c>
      <c r="S2195">
        <f t="shared" si="386"/>
        <v>0</v>
      </c>
    </row>
    <row r="2196" spans="2:21" x14ac:dyDescent="0.25">
      <c r="B2196" s="84">
        <f t="shared" si="376"/>
        <v>0</v>
      </c>
      <c r="D2196" t="e">
        <f t="shared" si="377"/>
        <v>#N/A</v>
      </c>
      <c r="E2196" s="85"/>
      <c r="F2196"/>
      <c r="I2196" s="84" t="e">
        <f t="shared" si="378"/>
        <v>#DIV/0!</v>
      </c>
      <c r="J2196" s="84" t="str">
        <f t="shared" si="379"/>
        <v>NONE</v>
      </c>
      <c r="K2196" s="84"/>
      <c r="L2196" s="83">
        <f t="shared" si="380"/>
        <v>0</v>
      </c>
      <c r="M2196" s="82" t="str">
        <f t="shared" si="381"/>
        <v/>
      </c>
      <c r="N2196">
        <f t="shared" si="382"/>
        <v>0</v>
      </c>
      <c r="O2196">
        <f t="shared" si="383"/>
        <v>0</v>
      </c>
      <c r="Q2196" t="e">
        <f t="shared" si="384"/>
        <v>#DIV/0!</v>
      </c>
      <c r="R2196" s="80" t="e">
        <f t="shared" si="385"/>
        <v>#DIV/0!</v>
      </c>
      <c r="S2196">
        <f t="shared" si="386"/>
        <v>0</v>
      </c>
    </row>
    <row r="2197" spans="2:21" x14ac:dyDescent="0.25">
      <c r="B2197" s="84">
        <f t="shared" si="376"/>
        <v>0</v>
      </c>
      <c r="D2197" t="e">
        <f t="shared" si="377"/>
        <v>#N/A</v>
      </c>
      <c r="E2197" s="85"/>
      <c r="F2197"/>
      <c r="I2197" s="84" t="e">
        <f t="shared" si="378"/>
        <v>#DIV/0!</v>
      </c>
      <c r="J2197" s="84" t="str">
        <f t="shared" si="379"/>
        <v>NONE</v>
      </c>
      <c r="K2197" s="84"/>
      <c r="L2197" s="83">
        <f t="shared" si="380"/>
        <v>0</v>
      </c>
      <c r="M2197" s="82" t="str">
        <f t="shared" si="381"/>
        <v/>
      </c>
      <c r="N2197">
        <f t="shared" si="382"/>
        <v>0</v>
      </c>
      <c r="O2197">
        <f t="shared" si="383"/>
        <v>0</v>
      </c>
      <c r="Q2197" t="e">
        <f t="shared" si="384"/>
        <v>#DIV/0!</v>
      </c>
      <c r="R2197" s="80" t="e">
        <f t="shared" si="385"/>
        <v>#DIV/0!</v>
      </c>
      <c r="S2197">
        <f t="shared" si="386"/>
        <v>0</v>
      </c>
    </row>
    <row r="2198" spans="2:21" x14ac:dyDescent="0.25">
      <c r="B2198" s="84">
        <f t="shared" si="376"/>
        <v>0</v>
      </c>
      <c r="D2198" t="e">
        <f t="shared" si="377"/>
        <v>#N/A</v>
      </c>
      <c r="E2198" s="85"/>
      <c r="F2198"/>
      <c r="I2198" s="84" t="e">
        <f t="shared" si="378"/>
        <v>#DIV/0!</v>
      </c>
      <c r="J2198" s="84" t="str">
        <f t="shared" si="379"/>
        <v>NONE</v>
      </c>
      <c r="K2198" s="84"/>
      <c r="L2198" s="83">
        <f t="shared" si="380"/>
        <v>0</v>
      </c>
      <c r="M2198" s="82" t="str">
        <f t="shared" si="381"/>
        <v/>
      </c>
      <c r="N2198">
        <f t="shared" si="382"/>
        <v>0</v>
      </c>
      <c r="O2198">
        <f t="shared" si="383"/>
        <v>0</v>
      </c>
      <c r="Q2198" t="e">
        <f t="shared" si="384"/>
        <v>#DIV/0!</v>
      </c>
      <c r="R2198" s="80" t="e">
        <f t="shared" si="385"/>
        <v>#DIV/0!</v>
      </c>
      <c r="S2198">
        <f t="shared" si="386"/>
        <v>0</v>
      </c>
    </row>
    <row r="2199" spans="2:21" x14ac:dyDescent="0.25">
      <c r="B2199" s="84">
        <f t="shared" si="376"/>
        <v>0</v>
      </c>
      <c r="D2199" t="e">
        <f t="shared" si="377"/>
        <v>#N/A</v>
      </c>
      <c r="E2199" s="85"/>
      <c r="F2199"/>
      <c r="I2199" s="84" t="e">
        <f t="shared" si="378"/>
        <v>#DIV/0!</v>
      </c>
      <c r="J2199" s="84" t="str">
        <f t="shared" si="379"/>
        <v>NONE</v>
      </c>
      <c r="K2199" s="84"/>
      <c r="L2199" s="83">
        <f t="shared" si="380"/>
        <v>0</v>
      </c>
      <c r="M2199" s="82" t="str">
        <f t="shared" si="381"/>
        <v/>
      </c>
      <c r="N2199">
        <f t="shared" si="382"/>
        <v>0</v>
      </c>
      <c r="O2199">
        <f t="shared" si="383"/>
        <v>0</v>
      </c>
      <c r="Q2199" t="e">
        <f t="shared" si="384"/>
        <v>#DIV/0!</v>
      </c>
      <c r="R2199" s="80" t="e">
        <f t="shared" si="385"/>
        <v>#DIV/0!</v>
      </c>
      <c r="S2199">
        <f t="shared" si="386"/>
        <v>0</v>
      </c>
    </row>
    <row r="2200" spans="2:21" x14ac:dyDescent="0.25">
      <c r="B2200" s="84">
        <f t="shared" si="376"/>
        <v>0</v>
      </c>
      <c r="D2200" t="e">
        <f t="shared" si="377"/>
        <v>#N/A</v>
      </c>
      <c r="E2200" s="85"/>
      <c r="F2200"/>
      <c r="I2200" s="84" t="e">
        <f t="shared" si="378"/>
        <v>#DIV/0!</v>
      </c>
      <c r="J2200" s="84" t="str">
        <f t="shared" si="379"/>
        <v>NONE</v>
      </c>
      <c r="K2200" s="84"/>
      <c r="L2200" s="83">
        <f t="shared" si="380"/>
        <v>0</v>
      </c>
      <c r="M2200" s="82" t="str">
        <f t="shared" si="381"/>
        <v/>
      </c>
      <c r="N2200">
        <f t="shared" si="382"/>
        <v>0</v>
      </c>
      <c r="O2200">
        <f t="shared" si="383"/>
        <v>0</v>
      </c>
      <c r="Q2200" t="e">
        <f t="shared" si="384"/>
        <v>#DIV/0!</v>
      </c>
      <c r="R2200" s="80" t="e">
        <f t="shared" si="385"/>
        <v>#DIV/0!</v>
      </c>
      <c r="S2200">
        <f t="shared" si="386"/>
        <v>0</v>
      </c>
      <c r="U2200">
        <f>IF(J2200="CHECK",1,0)</f>
        <v>0</v>
      </c>
    </row>
    <row r="2201" spans="2:21" x14ac:dyDescent="0.25">
      <c r="B2201" s="84">
        <f t="shared" si="376"/>
        <v>0</v>
      </c>
      <c r="D2201" t="e">
        <f t="shared" si="377"/>
        <v>#N/A</v>
      </c>
      <c r="E2201" s="85"/>
      <c r="F2201"/>
      <c r="I2201" s="84" t="e">
        <f t="shared" si="378"/>
        <v>#DIV/0!</v>
      </c>
      <c r="J2201" s="84" t="str">
        <f t="shared" si="379"/>
        <v>NONE</v>
      </c>
      <c r="K2201" s="84"/>
      <c r="L2201" s="83">
        <f t="shared" si="380"/>
        <v>0</v>
      </c>
      <c r="M2201" s="82" t="str">
        <f t="shared" si="381"/>
        <v/>
      </c>
      <c r="N2201">
        <f t="shared" si="382"/>
        <v>0</v>
      </c>
      <c r="O2201">
        <f t="shared" si="383"/>
        <v>0</v>
      </c>
      <c r="Q2201" t="e">
        <f t="shared" si="384"/>
        <v>#DIV/0!</v>
      </c>
      <c r="R2201" s="80" t="e">
        <f t="shared" si="385"/>
        <v>#DIV/0!</v>
      </c>
      <c r="S2201">
        <f t="shared" si="386"/>
        <v>0</v>
      </c>
    </row>
    <row r="2202" spans="2:21" x14ac:dyDescent="0.25">
      <c r="B2202" s="84">
        <f t="shared" si="376"/>
        <v>0</v>
      </c>
      <c r="D2202" t="e">
        <f t="shared" si="377"/>
        <v>#N/A</v>
      </c>
      <c r="E2202" s="85"/>
      <c r="F2202"/>
      <c r="I2202" s="84" t="e">
        <f t="shared" si="378"/>
        <v>#DIV/0!</v>
      </c>
      <c r="J2202" s="84" t="str">
        <f t="shared" si="379"/>
        <v>NONE</v>
      </c>
      <c r="K2202" s="84"/>
      <c r="L2202" s="83">
        <f t="shared" si="380"/>
        <v>0</v>
      </c>
      <c r="M2202" s="82" t="str">
        <f t="shared" si="381"/>
        <v/>
      </c>
      <c r="N2202">
        <f t="shared" si="382"/>
        <v>0</v>
      </c>
      <c r="O2202">
        <f t="shared" si="383"/>
        <v>0</v>
      </c>
      <c r="Q2202" t="e">
        <f t="shared" si="384"/>
        <v>#DIV/0!</v>
      </c>
      <c r="R2202" s="80" t="e">
        <f t="shared" si="385"/>
        <v>#DIV/0!</v>
      </c>
      <c r="S2202">
        <f t="shared" si="386"/>
        <v>0</v>
      </c>
    </row>
    <row r="2203" spans="2:21" x14ac:dyDescent="0.25">
      <c r="B2203" s="84">
        <f t="shared" si="376"/>
        <v>0</v>
      </c>
      <c r="D2203" t="e">
        <f t="shared" si="377"/>
        <v>#N/A</v>
      </c>
      <c r="E2203" s="85"/>
      <c r="F2203"/>
      <c r="I2203" s="84" t="e">
        <f t="shared" si="378"/>
        <v>#DIV/0!</v>
      </c>
      <c r="J2203" s="84" t="str">
        <f t="shared" si="379"/>
        <v>NONE</v>
      </c>
      <c r="K2203" s="84"/>
      <c r="L2203" s="83">
        <f t="shared" si="380"/>
        <v>0</v>
      </c>
      <c r="M2203" s="82" t="str">
        <f t="shared" si="381"/>
        <v/>
      </c>
      <c r="N2203">
        <f t="shared" si="382"/>
        <v>0</v>
      </c>
      <c r="O2203">
        <f t="shared" si="383"/>
        <v>0</v>
      </c>
      <c r="Q2203" t="e">
        <f t="shared" si="384"/>
        <v>#DIV/0!</v>
      </c>
      <c r="R2203" s="80" t="e">
        <f t="shared" si="385"/>
        <v>#DIV/0!</v>
      </c>
      <c r="S2203">
        <f t="shared" si="386"/>
        <v>0</v>
      </c>
    </row>
    <row r="2204" spans="2:21" x14ac:dyDescent="0.25">
      <c r="B2204" s="84">
        <f t="shared" si="376"/>
        <v>0</v>
      </c>
      <c r="D2204" t="e">
        <f t="shared" si="377"/>
        <v>#N/A</v>
      </c>
      <c r="E2204" s="85"/>
      <c r="F2204"/>
      <c r="I2204" s="84" t="e">
        <f t="shared" si="378"/>
        <v>#DIV/0!</v>
      </c>
      <c r="J2204" s="84" t="str">
        <f t="shared" si="379"/>
        <v>NONE</v>
      </c>
      <c r="K2204" s="84"/>
      <c r="L2204" s="83">
        <f t="shared" si="380"/>
        <v>0</v>
      </c>
      <c r="M2204" s="82" t="str">
        <f t="shared" si="381"/>
        <v/>
      </c>
      <c r="N2204">
        <f t="shared" si="382"/>
        <v>0</v>
      </c>
      <c r="O2204">
        <f t="shared" si="383"/>
        <v>0</v>
      </c>
      <c r="Q2204" t="e">
        <f t="shared" si="384"/>
        <v>#DIV/0!</v>
      </c>
      <c r="R2204" s="80" t="e">
        <f t="shared" si="385"/>
        <v>#DIV/0!</v>
      </c>
      <c r="S2204">
        <f t="shared" si="386"/>
        <v>0</v>
      </c>
    </row>
    <row r="2205" spans="2:21" x14ac:dyDescent="0.25">
      <c r="B2205" s="84">
        <f t="shared" si="376"/>
        <v>0</v>
      </c>
      <c r="D2205" t="e">
        <f t="shared" si="377"/>
        <v>#N/A</v>
      </c>
      <c r="E2205" s="85"/>
      <c r="F2205"/>
      <c r="I2205" s="84" t="e">
        <f t="shared" si="378"/>
        <v>#DIV/0!</v>
      </c>
      <c r="J2205" s="84" t="str">
        <f t="shared" si="379"/>
        <v>NONE</v>
      </c>
      <c r="K2205" s="84"/>
      <c r="L2205" s="83">
        <f t="shared" si="380"/>
        <v>0</v>
      </c>
      <c r="M2205" s="82" t="str">
        <f t="shared" si="381"/>
        <v/>
      </c>
      <c r="N2205">
        <f t="shared" si="382"/>
        <v>0</v>
      </c>
      <c r="O2205">
        <f t="shared" si="383"/>
        <v>0</v>
      </c>
      <c r="Q2205" t="e">
        <f t="shared" si="384"/>
        <v>#DIV/0!</v>
      </c>
      <c r="R2205" s="80" t="e">
        <f t="shared" si="385"/>
        <v>#DIV/0!</v>
      </c>
      <c r="S2205">
        <f t="shared" si="386"/>
        <v>0</v>
      </c>
    </row>
    <row r="2206" spans="2:21" x14ac:dyDescent="0.25">
      <c r="B2206" s="84">
        <f t="shared" si="376"/>
        <v>0</v>
      </c>
      <c r="D2206" t="e">
        <f t="shared" si="377"/>
        <v>#N/A</v>
      </c>
      <c r="E2206" s="85"/>
      <c r="F2206"/>
      <c r="I2206" s="84" t="e">
        <f t="shared" si="378"/>
        <v>#DIV/0!</v>
      </c>
      <c r="J2206" s="84" t="str">
        <f t="shared" si="379"/>
        <v>NONE</v>
      </c>
      <c r="K2206" s="84"/>
      <c r="L2206" s="83">
        <f t="shared" si="380"/>
        <v>0</v>
      </c>
      <c r="M2206" s="82" t="str">
        <f t="shared" si="381"/>
        <v/>
      </c>
      <c r="N2206">
        <f t="shared" si="382"/>
        <v>0</v>
      </c>
      <c r="O2206">
        <f t="shared" si="383"/>
        <v>0</v>
      </c>
      <c r="Q2206" t="e">
        <f t="shared" si="384"/>
        <v>#DIV/0!</v>
      </c>
      <c r="R2206" s="80" t="e">
        <f t="shared" si="385"/>
        <v>#DIV/0!</v>
      </c>
      <c r="S2206">
        <f t="shared" si="386"/>
        <v>0</v>
      </c>
    </row>
    <row r="2207" spans="2:21" x14ac:dyDescent="0.25">
      <c r="B2207" s="84">
        <f t="shared" si="376"/>
        <v>0</v>
      </c>
      <c r="D2207" t="e">
        <f t="shared" si="377"/>
        <v>#N/A</v>
      </c>
      <c r="E2207" s="85"/>
      <c r="F2207"/>
      <c r="I2207" s="84" t="e">
        <f t="shared" si="378"/>
        <v>#DIV/0!</v>
      </c>
      <c r="J2207" s="84" t="str">
        <f t="shared" si="379"/>
        <v>NONE</v>
      </c>
      <c r="K2207" s="84"/>
      <c r="L2207" s="83">
        <f t="shared" si="380"/>
        <v>0</v>
      </c>
      <c r="M2207" s="82" t="str">
        <f t="shared" si="381"/>
        <v/>
      </c>
      <c r="N2207">
        <f t="shared" si="382"/>
        <v>0</v>
      </c>
      <c r="O2207">
        <f t="shared" si="383"/>
        <v>0</v>
      </c>
      <c r="Q2207" t="e">
        <f t="shared" si="384"/>
        <v>#DIV/0!</v>
      </c>
      <c r="R2207" s="80" t="e">
        <f t="shared" si="385"/>
        <v>#DIV/0!</v>
      </c>
      <c r="S2207">
        <f t="shared" si="386"/>
        <v>0</v>
      </c>
    </row>
    <row r="2208" spans="2:21" x14ac:dyDescent="0.25">
      <c r="B2208" s="84">
        <f t="shared" si="376"/>
        <v>0</v>
      </c>
      <c r="D2208" t="e">
        <f t="shared" si="377"/>
        <v>#N/A</v>
      </c>
      <c r="E2208" s="85"/>
      <c r="F2208"/>
      <c r="I2208" s="84" t="e">
        <f t="shared" si="378"/>
        <v>#DIV/0!</v>
      </c>
      <c r="J2208" s="84" t="str">
        <f t="shared" si="379"/>
        <v>NONE</v>
      </c>
      <c r="K2208" s="84"/>
      <c r="L2208" s="83">
        <f t="shared" si="380"/>
        <v>0</v>
      </c>
      <c r="M2208" s="82" t="str">
        <f t="shared" si="381"/>
        <v/>
      </c>
      <c r="N2208">
        <f t="shared" si="382"/>
        <v>0</v>
      </c>
      <c r="O2208">
        <f t="shared" si="383"/>
        <v>0</v>
      </c>
      <c r="Q2208" t="e">
        <f t="shared" si="384"/>
        <v>#DIV/0!</v>
      </c>
      <c r="R2208" s="80" t="e">
        <f t="shared" si="385"/>
        <v>#DIV/0!</v>
      </c>
      <c r="S2208">
        <f t="shared" si="386"/>
        <v>0</v>
      </c>
    </row>
    <row r="2209" spans="2:21" x14ac:dyDescent="0.25">
      <c r="B2209" s="84">
        <f t="shared" si="376"/>
        <v>0</v>
      </c>
      <c r="D2209" t="e">
        <f t="shared" si="377"/>
        <v>#N/A</v>
      </c>
      <c r="E2209" s="85"/>
      <c r="F2209"/>
      <c r="I2209" s="84" t="e">
        <f t="shared" si="378"/>
        <v>#DIV/0!</v>
      </c>
      <c r="J2209" s="84" t="str">
        <f t="shared" si="379"/>
        <v>NONE</v>
      </c>
      <c r="K2209" s="84"/>
      <c r="L2209" s="83">
        <f t="shared" si="380"/>
        <v>0</v>
      </c>
      <c r="M2209" s="82" t="str">
        <f t="shared" si="381"/>
        <v/>
      </c>
      <c r="N2209">
        <f t="shared" si="382"/>
        <v>0</v>
      </c>
      <c r="O2209">
        <f t="shared" si="383"/>
        <v>0</v>
      </c>
      <c r="Q2209" t="e">
        <f t="shared" si="384"/>
        <v>#DIV/0!</v>
      </c>
      <c r="R2209" s="80" t="e">
        <f t="shared" si="385"/>
        <v>#DIV/0!</v>
      </c>
      <c r="S2209">
        <f t="shared" si="386"/>
        <v>0</v>
      </c>
      <c r="U2209">
        <f>IF(J2209="CHECK",1,0)</f>
        <v>0</v>
      </c>
    </row>
    <row r="2210" spans="2:21" x14ac:dyDescent="0.25">
      <c r="B2210" s="84">
        <f t="shared" si="376"/>
        <v>0</v>
      </c>
      <c r="D2210" t="e">
        <f t="shared" si="377"/>
        <v>#N/A</v>
      </c>
      <c r="E2210" s="85"/>
      <c r="F2210"/>
      <c r="I2210" s="84" t="e">
        <f t="shared" si="378"/>
        <v>#DIV/0!</v>
      </c>
      <c r="J2210" s="84" t="str">
        <f t="shared" si="379"/>
        <v>NONE</v>
      </c>
      <c r="K2210" s="84"/>
      <c r="L2210" s="83">
        <f t="shared" si="380"/>
        <v>0</v>
      </c>
      <c r="M2210" s="82" t="str">
        <f t="shared" si="381"/>
        <v/>
      </c>
      <c r="N2210">
        <f t="shared" si="382"/>
        <v>0</v>
      </c>
      <c r="O2210">
        <f t="shared" si="383"/>
        <v>0</v>
      </c>
      <c r="Q2210" t="e">
        <f t="shared" si="384"/>
        <v>#DIV/0!</v>
      </c>
      <c r="R2210" s="80" t="e">
        <f t="shared" si="385"/>
        <v>#DIV/0!</v>
      </c>
      <c r="S2210">
        <f t="shared" si="386"/>
        <v>0</v>
      </c>
      <c r="U2210">
        <f>IF(J2210="CHECK",1,0)</f>
        <v>0</v>
      </c>
    </row>
    <row r="2211" spans="2:21" x14ac:dyDescent="0.25">
      <c r="B2211" s="84">
        <f t="shared" si="376"/>
        <v>0</v>
      </c>
      <c r="D2211" t="e">
        <f t="shared" si="377"/>
        <v>#N/A</v>
      </c>
      <c r="E2211" s="85"/>
      <c r="F2211"/>
      <c r="I2211" s="84" t="e">
        <f t="shared" si="378"/>
        <v>#DIV/0!</v>
      </c>
      <c r="J2211" s="84" t="str">
        <f t="shared" si="379"/>
        <v>NONE</v>
      </c>
      <c r="K2211" s="84"/>
      <c r="L2211" s="83">
        <f t="shared" si="380"/>
        <v>0</v>
      </c>
      <c r="M2211" s="82" t="str">
        <f t="shared" si="381"/>
        <v/>
      </c>
      <c r="N2211">
        <f t="shared" si="382"/>
        <v>0</v>
      </c>
      <c r="O2211">
        <f t="shared" si="383"/>
        <v>0</v>
      </c>
      <c r="Q2211" t="e">
        <f t="shared" si="384"/>
        <v>#DIV/0!</v>
      </c>
      <c r="R2211" s="80" t="e">
        <f t="shared" si="385"/>
        <v>#DIV/0!</v>
      </c>
      <c r="S2211">
        <f t="shared" si="386"/>
        <v>0</v>
      </c>
    </row>
    <row r="2212" spans="2:21" x14ac:dyDescent="0.25">
      <c r="B2212" s="84">
        <f t="shared" si="376"/>
        <v>0</v>
      </c>
      <c r="D2212" t="e">
        <f t="shared" si="377"/>
        <v>#N/A</v>
      </c>
      <c r="E2212" s="85"/>
      <c r="F2212"/>
      <c r="I2212" s="84" t="e">
        <f t="shared" si="378"/>
        <v>#DIV/0!</v>
      </c>
      <c r="J2212" s="84" t="str">
        <f t="shared" si="379"/>
        <v>NONE</v>
      </c>
      <c r="K2212" s="84"/>
      <c r="L2212" s="83">
        <f t="shared" si="380"/>
        <v>0</v>
      </c>
      <c r="M2212" s="82" t="str">
        <f t="shared" si="381"/>
        <v/>
      </c>
      <c r="N2212">
        <f t="shared" si="382"/>
        <v>0</v>
      </c>
      <c r="O2212">
        <f t="shared" si="383"/>
        <v>0</v>
      </c>
      <c r="Q2212" t="e">
        <f t="shared" si="384"/>
        <v>#DIV/0!</v>
      </c>
      <c r="R2212" s="80" t="e">
        <f t="shared" si="385"/>
        <v>#DIV/0!</v>
      </c>
      <c r="S2212">
        <f t="shared" si="386"/>
        <v>0</v>
      </c>
      <c r="U2212">
        <f>IF(J2212="CHECK",1,0)</f>
        <v>0</v>
      </c>
    </row>
    <row r="2213" spans="2:21" x14ac:dyDescent="0.25">
      <c r="B2213" s="84">
        <f t="shared" si="376"/>
        <v>0</v>
      </c>
      <c r="D2213" t="e">
        <f t="shared" si="377"/>
        <v>#N/A</v>
      </c>
      <c r="E2213" s="85"/>
      <c r="F2213"/>
      <c r="I2213" s="84" t="e">
        <f t="shared" si="378"/>
        <v>#DIV/0!</v>
      </c>
      <c r="J2213" s="84" t="str">
        <f t="shared" si="379"/>
        <v>NONE</v>
      </c>
      <c r="K2213" s="84"/>
      <c r="L2213" s="83">
        <f t="shared" si="380"/>
        <v>0</v>
      </c>
      <c r="M2213" s="82" t="str">
        <f t="shared" si="381"/>
        <v/>
      </c>
      <c r="N2213">
        <f t="shared" si="382"/>
        <v>0</v>
      </c>
      <c r="O2213">
        <f t="shared" si="383"/>
        <v>0</v>
      </c>
      <c r="Q2213" t="e">
        <f t="shared" si="384"/>
        <v>#DIV/0!</v>
      </c>
      <c r="R2213" s="80" t="e">
        <f t="shared" si="385"/>
        <v>#DIV/0!</v>
      </c>
      <c r="S2213">
        <f t="shared" si="386"/>
        <v>0</v>
      </c>
    </row>
    <row r="2214" spans="2:21" x14ac:dyDescent="0.25">
      <c r="B2214" s="84">
        <f t="shared" si="376"/>
        <v>0</v>
      </c>
      <c r="D2214" t="e">
        <f t="shared" si="377"/>
        <v>#N/A</v>
      </c>
      <c r="E2214" s="85"/>
      <c r="F2214"/>
      <c r="I2214" s="84" t="e">
        <f t="shared" si="378"/>
        <v>#DIV/0!</v>
      </c>
      <c r="J2214" s="84" t="str">
        <f t="shared" si="379"/>
        <v>NONE</v>
      </c>
      <c r="K2214" s="84"/>
      <c r="L2214" s="83">
        <f t="shared" si="380"/>
        <v>0</v>
      </c>
      <c r="M2214" s="82" t="str">
        <f t="shared" si="381"/>
        <v/>
      </c>
      <c r="N2214">
        <f t="shared" si="382"/>
        <v>0</v>
      </c>
      <c r="O2214">
        <f t="shared" si="383"/>
        <v>0</v>
      </c>
      <c r="Q2214" t="e">
        <f t="shared" si="384"/>
        <v>#DIV/0!</v>
      </c>
      <c r="R2214" s="80" t="e">
        <f t="shared" si="385"/>
        <v>#DIV/0!</v>
      </c>
      <c r="S2214">
        <f t="shared" si="386"/>
        <v>0</v>
      </c>
      <c r="U2214">
        <f>IF(J2214="CHECK",1,0)</f>
        <v>0</v>
      </c>
    </row>
    <row r="2215" spans="2:21" x14ac:dyDescent="0.25">
      <c r="B2215" s="84">
        <f t="shared" si="376"/>
        <v>0</v>
      </c>
      <c r="D2215" t="e">
        <f t="shared" si="377"/>
        <v>#N/A</v>
      </c>
      <c r="E2215" s="85"/>
      <c r="F2215"/>
      <c r="I2215" s="84" t="e">
        <f t="shared" si="378"/>
        <v>#DIV/0!</v>
      </c>
      <c r="J2215" s="84" t="str">
        <f t="shared" si="379"/>
        <v>NONE</v>
      </c>
      <c r="K2215" s="84"/>
      <c r="L2215" s="83">
        <f t="shared" si="380"/>
        <v>0</v>
      </c>
      <c r="M2215" s="82" t="str">
        <f t="shared" si="381"/>
        <v/>
      </c>
      <c r="N2215">
        <f t="shared" si="382"/>
        <v>0</v>
      </c>
      <c r="O2215">
        <f t="shared" si="383"/>
        <v>0</v>
      </c>
      <c r="Q2215" t="e">
        <f t="shared" si="384"/>
        <v>#DIV/0!</v>
      </c>
      <c r="R2215" s="80" t="e">
        <f t="shared" si="385"/>
        <v>#DIV/0!</v>
      </c>
      <c r="S2215">
        <f t="shared" si="386"/>
        <v>0</v>
      </c>
      <c r="U2215">
        <f>IF(J2215="CHECK",1,0)</f>
        <v>0</v>
      </c>
    </row>
    <row r="2216" spans="2:21" x14ac:dyDescent="0.25">
      <c r="B2216" s="84">
        <f t="shared" si="376"/>
        <v>0</v>
      </c>
      <c r="D2216" t="e">
        <f t="shared" si="377"/>
        <v>#N/A</v>
      </c>
      <c r="E2216" s="85"/>
      <c r="F2216"/>
      <c r="I2216" s="84" t="e">
        <f t="shared" si="378"/>
        <v>#DIV/0!</v>
      </c>
      <c r="J2216" s="84" t="str">
        <f t="shared" si="379"/>
        <v>NONE</v>
      </c>
      <c r="K2216" s="84"/>
      <c r="L2216" s="83">
        <f t="shared" si="380"/>
        <v>0</v>
      </c>
      <c r="M2216" s="82" t="str">
        <f t="shared" si="381"/>
        <v/>
      </c>
      <c r="N2216">
        <f t="shared" si="382"/>
        <v>0</v>
      </c>
      <c r="O2216">
        <f t="shared" si="383"/>
        <v>0</v>
      </c>
      <c r="Q2216" t="e">
        <f t="shared" si="384"/>
        <v>#DIV/0!</v>
      </c>
      <c r="R2216" s="80" t="e">
        <f t="shared" si="385"/>
        <v>#DIV/0!</v>
      </c>
      <c r="S2216">
        <f t="shared" si="386"/>
        <v>0</v>
      </c>
      <c r="U2216">
        <f>IF(J2216="CHECK",1,0)</f>
        <v>0</v>
      </c>
    </row>
    <row r="2217" spans="2:21" x14ac:dyDescent="0.25">
      <c r="B2217" s="84">
        <f t="shared" si="376"/>
        <v>0</v>
      </c>
      <c r="D2217" t="e">
        <f t="shared" si="377"/>
        <v>#N/A</v>
      </c>
      <c r="E2217" s="85"/>
      <c r="F2217"/>
      <c r="I2217" s="84" t="e">
        <f t="shared" si="378"/>
        <v>#DIV/0!</v>
      </c>
      <c r="J2217" s="84" t="str">
        <f t="shared" si="379"/>
        <v>NONE</v>
      </c>
      <c r="K2217" s="84"/>
      <c r="L2217" s="83">
        <f t="shared" si="380"/>
        <v>0</v>
      </c>
      <c r="M2217" s="82" t="str">
        <f t="shared" si="381"/>
        <v/>
      </c>
      <c r="N2217">
        <f t="shared" si="382"/>
        <v>0</v>
      </c>
      <c r="O2217">
        <f t="shared" si="383"/>
        <v>0</v>
      </c>
      <c r="Q2217" t="e">
        <f t="shared" si="384"/>
        <v>#DIV/0!</v>
      </c>
      <c r="R2217" s="80" t="e">
        <f t="shared" si="385"/>
        <v>#DIV/0!</v>
      </c>
      <c r="S2217">
        <f t="shared" si="386"/>
        <v>0</v>
      </c>
    </row>
    <row r="2218" spans="2:21" x14ac:dyDescent="0.25">
      <c r="B2218" s="84">
        <f t="shared" si="376"/>
        <v>0</v>
      </c>
      <c r="D2218" t="e">
        <f t="shared" si="377"/>
        <v>#N/A</v>
      </c>
      <c r="E2218" s="85"/>
      <c r="F2218"/>
      <c r="I2218" s="84" t="e">
        <f t="shared" si="378"/>
        <v>#DIV/0!</v>
      </c>
      <c r="J2218" s="84" t="str">
        <f t="shared" si="379"/>
        <v>NONE</v>
      </c>
      <c r="K2218" s="84"/>
      <c r="L2218" s="83">
        <f t="shared" si="380"/>
        <v>0</v>
      </c>
      <c r="M2218" s="82" t="str">
        <f t="shared" si="381"/>
        <v/>
      </c>
      <c r="N2218">
        <f t="shared" si="382"/>
        <v>0</v>
      </c>
      <c r="O2218">
        <f t="shared" si="383"/>
        <v>0</v>
      </c>
      <c r="Q2218" t="e">
        <f t="shared" si="384"/>
        <v>#DIV/0!</v>
      </c>
      <c r="R2218" s="80" t="e">
        <f t="shared" si="385"/>
        <v>#DIV/0!</v>
      </c>
      <c r="S2218">
        <f t="shared" si="386"/>
        <v>0</v>
      </c>
    </row>
    <row r="2219" spans="2:21" x14ac:dyDescent="0.25">
      <c r="B2219" s="84">
        <f t="shared" si="376"/>
        <v>0</v>
      </c>
      <c r="D2219" t="e">
        <f t="shared" si="377"/>
        <v>#N/A</v>
      </c>
      <c r="E2219" s="85"/>
      <c r="F2219"/>
      <c r="I2219" s="84" t="e">
        <f t="shared" si="378"/>
        <v>#DIV/0!</v>
      </c>
      <c r="J2219" s="84" t="str">
        <f t="shared" si="379"/>
        <v>NONE</v>
      </c>
      <c r="K2219" s="84"/>
      <c r="L2219" s="83">
        <f t="shared" si="380"/>
        <v>0</v>
      </c>
      <c r="M2219" s="82" t="str">
        <f t="shared" si="381"/>
        <v/>
      </c>
      <c r="N2219">
        <f t="shared" si="382"/>
        <v>0</v>
      </c>
      <c r="O2219">
        <f t="shared" si="383"/>
        <v>0</v>
      </c>
      <c r="Q2219" t="e">
        <f t="shared" si="384"/>
        <v>#DIV/0!</v>
      </c>
      <c r="R2219" s="80" t="e">
        <f t="shared" si="385"/>
        <v>#DIV/0!</v>
      </c>
      <c r="S2219">
        <f t="shared" si="386"/>
        <v>0</v>
      </c>
      <c r="U2219">
        <f>IF(J2219="CHECK",1,0)</f>
        <v>0</v>
      </c>
    </row>
    <row r="2220" spans="2:21" x14ac:dyDescent="0.25">
      <c r="B2220" s="84">
        <f t="shared" si="376"/>
        <v>0</v>
      </c>
      <c r="D2220" t="e">
        <f t="shared" si="377"/>
        <v>#N/A</v>
      </c>
      <c r="E2220" s="85"/>
      <c r="F2220"/>
      <c r="I2220" s="84" t="e">
        <f t="shared" si="378"/>
        <v>#DIV/0!</v>
      </c>
      <c r="J2220" s="84" t="str">
        <f t="shared" si="379"/>
        <v>NONE</v>
      </c>
      <c r="K2220" s="84"/>
      <c r="L2220" s="83">
        <f t="shared" si="380"/>
        <v>0</v>
      </c>
      <c r="M2220" s="82" t="str">
        <f t="shared" si="381"/>
        <v/>
      </c>
      <c r="N2220">
        <f t="shared" si="382"/>
        <v>0</v>
      </c>
      <c r="O2220">
        <f t="shared" si="383"/>
        <v>0</v>
      </c>
      <c r="Q2220" t="e">
        <f t="shared" si="384"/>
        <v>#DIV/0!</v>
      </c>
      <c r="R2220" s="80" t="e">
        <f t="shared" si="385"/>
        <v>#DIV/0!</v>
      </c>
      <c r="S2220">
        <f t="shared" si="386"/>
        <v>0</v>
      </c>
    </row>
    <row r="2221" spans="2:21" x14ac:dyDescent="0.25">
      <c r="B2221" s="84">
        <f t="shared" si="376"/>
        <v>0</v>
      </c>
      <c r="D2221" t="e">
        <f t="shared" si="377"/>
        <v>#N/A</v>
      </c>
      <c r="E2221" s="85"/>
      <c r="F2221"/>
      <c r="I2221" s="84" t="e">
        <f t="shared" si="378"/>
        <v>#DIV/0!</v>
      </c>
      <c r="J2221" s="84" t="str">
        <f t="shared" si="379"/>
        <v>NONE</v>
      </c>
      <c r="K2221" s="84"/>
      <c r="L2221" s="83">
        <f t="shared" si="380"/>
        <v>0</v>
      </c>
      <c r="M2221" s="82" t="str">
        <f t="shared" si="381"/>
        <v/>
      </c>
      <c r="N2221">
        <f t="shared" si="382"/>
        <v>0</v>
      </c>
      <c r="O2221">
        <f t="shared" si="383"/>
        <v>0</v>
      </c>
      <c r="Q2221" t="e">
        <f t="shared" si="384"/>
        <v>#DIV/0!</v>
      </c>
      <c r="R2221" s="80" t="e">
        <f t="shared" si="385"/>
        <v>#DIV/0!</v>
      </c>
      <c r="S2221">
        <f t="shared" si="386"/>
        <v>0</v>
      </c>
    </row>
    <row r="2222" spans="2:21" x14ac:dyDescent="0.25">
      <c r="B2222" s="84">
        <f t="shared" si="376"/>
        <v>0</v>
      </c>
      <c r="D2222" t="e">
        <f t="shared" si="377"/>
        <v>#N/A</v>
      </c>
      <c r="E2222" s="85"/>
      <c r="F2222"/>
      <c r="I2222" s="84" t="e">
        <f t="shared" si="378"/>
        <v>#DIV/0!</v>
      </c>
      <c r="J2222" s="84" t="str">
        <f t="shared" si="379"/>
        <v>NONE</v>
      </c>
      <c r="K2222" s="84"/>
      <c r="L2222" s="83">
        <f t="shared" si="380"/>
        <v>0</v>
      </c>
      <c r="M2222" s="82" t="str">
        <f t="shared" si="381"/>
        <v/>
      </c>
      <c r="N2222">
        <f t="shared" si="382"/>
        <v>0</v>
      </c>
      <c r="O2222">
        <f t="shared" si="383"/>
        <v>0</v>
      </c>
      <c r="Q2222" t="e">
        <f t="shared" si="384"/>
        <v>#DIV/0!</v>
      </c>
      <c r="R2222" s="80" t="e">
        <f t="shared" si="385"/>
        <v>#DIV/0!</v>
      </c>
      <c r="S2222">
        <f t="shared" si="386"/>
        <v>0</v>
      </c>
    </row>
    <row r="2223" spans="2:21" x14ac:dyDescent="0.25">
      <c r="B2223" s="84">
        <f t="shared" si="376"/>
        <v>0</v>
      </c>
      <c r="D2223" t="e">
        <f t="shared" si="377"/>
        <v>#N/A</v>
      </c>
      <c r="E2223" s="85"/>
      <c r="F2223"/>
      <c r="I2223" s="84" t="e">
        <f t="shared" si="378"/>
        <v>#DIV/0!</v>
      </c>
      <c r="J2223" s="84" t="str">
        <f t="shared" si="379"/>
        <v>NONE</v>
      </c>
      <c r="K2223" s="84"/>
      <c r="L2223" s="83">
        <f t="shared" si="380"/>
        <v>0</v>
      </c>
      <c r="M2223" s="82" t="str">
        <f t="shared" si="381"/>
        <v/>
      </c>
      <c r="N2223">
        <f t="shared" si="382"/>
        <v>0</v>
      </c>
      <c r="O2223">
        <f t="shared" si="383"/>
        <v>0</v>
      </c>
      <c r="Q2223" t="e">
        <f t="shared" si="384"/>
        <v>#DIV/0!</v>
      </c>
      <c r="R2223" s="80" t="e">
        <f t="shared" si="385"/>
        <v>#DIV/0!</v>
      </c>
      <c r="S2223">
        <f t="shared" si="386"/>
        <v>0</v>
      </c>
    </row>
    <row r="2224" spans="2:21" x14ac:dyDescent="0.25">
      <c r="B2224" s="84">
        <f t="shared" si="376"/>
        <v>0</v>
      </c>
      <c r="D2224" t="e">
        <f t="shared" si="377"/>
        <v>#N/A</v>
      </c>
      <c r="E2224" s="85"/>
      <c r="F2224"/>
      <c r="I2224" s="84" t="e">
        <f t="shared" si="378"/>
        <v>#DIV/0!</v>
      </c>
      <c r="J2224" s="84" t="str">
        <f t="shared" si="379"/>
        <v>NONE</v>
      </c>
      <c r="K2224" s="84"/>
      <c r="L2224" s="83">
        <f t="shared" si="380"/>
        <v>0</v>
      </c>
      <c r="M2224" s="82" t="str">
        <f t="shared" si="381"/>
        <v/>
      </c>
      <c r="N2224">
        <f t="shared" si="382"/>
        <v>0</v>
      </c>
      <c r="O2224">
        <f t="shared" si="383"/>
        <v>0</v>
      </c>
      <c r="Q2224" t="e">
        <f t="shared" si="384"/>
        <v>#DIV/0!</v>
      </c>
      <c r="R2224" s="80" t="e">
        <f t="shared" si="385"/>
        <v>#DIV/0!</v>
      </c>
      <c r="S2224">
        <f t="shared" si="386"/>
        <v>0</v>
      </c>
    </row>
    <row r="2225" spans="2:21" x14ac:dyDescent="0.25">
      <c r="B2225" s="84">
        <f t="shared" si="376"/>
        <v>0</v>
      </c>
      <c r="D2225" t="e">
        <f t="shared" si="377"/>
        <v>#N/A</v>
      </c>
      <c r="E2225" s="85"/>
      <c r="F2225"/>
      <c r="I2225" s="84" t="e">
        <f t="shared" si="378"/>
        <v>#DIV/0!</v>
      </c>
      <c r="J2225" s="84" t="str">
        <f t="shared" si="379"/>
        <v>NONE</v>
      </c>
      <c r="K2225" s="84"/>
      <c r="L2225" s="83">
        <f t="shared" si="380"/>
        <v>0</v>
      </c>
      <c r="M2225" s="82" t="str">
        <f t="shared" si="381"/>
        <v/>
      </c>
      <c r="N2225">
        <f t="shared" si="382"/>
        <v>0</v>
      </c>
      <c r="O2225">
        <f t="shared" si="383"/>
        <v>0</v>
      </c>
      <c r="Q2225" t="e">
        <f t="shared" si="384"/>
        <v>#DIV/0!</v>
      </c>
      <c r="R2225" s="80" t="e">
        <f t="shared" si="385"/>
        <v>#DIV/0!</v>
      </c>
      <c r="S2225">
        <f t="shared" si="386"/>
        <v>0</v>
      </c>
    </row>
    <row r="2226" spans="2:21" x14ac:dyDescent="0.25">
      <c r="B2226" s="84">
        <f t="shared" si="376"/>
        <v>0</v>
      </c>
      <c r="D2226" t="e">
        <f t="shared" si="377"/>
        <v>#N/A</v>
      </c>
      <c r="E2226" s="85"/>
      <c r="F2226"/>
      <c r="I2226" s="84" t="e">
        <f t="shared" si="378"/>
        <v>#DIV/0!</v>
      </c>
      <c r="J2226" s="84" t="str">
        <f t="shared" si="379"/>
        <v>NONE</v>
      </c>
      <c r="K2226" s="84"/>
      <c r="L2226" s="83">
        <f t="shared" si="380"/>
        <v>0</v>
      </c>
      <c r="M2226" s="82" t="str">
        <f t="shared" si="381"/>
        <v/>
      </c>
      <c r="N2226">
        <f t="shared" si="382"/>
        <v>0</v>
      </c>
      <c r="O2226">
        <f t="shared" si="383"/>
        <v>0</v>
      </c>
      <c r="Q2226" t="e">
        <f t="shared" si="384"/>
        <v>#DIV/0!</v>
      </c>
      <c r="R2226" s="80" t="e">
        <f t="shared" si="385"/>
        <v>#DIV/0!</v>
      </c>
      <c r="S2226">
        <f t="shared" si="386"/>
        <v>0</v>
      </c>
      <c r="U2226">
        <f>IF(J2226="CHECK",1,0)</f>
        <v>0</v>
      </c>
    </row>
    <row r="2227" spans="2:21" x14ac:dyDescent="0.25">
      <c r="B2227" s="84">
        <f t="shared" si="376"/>
        <v>0</v>
      </c>
      <c r="D2227" t="e">
        <f t="shared" si="377"/>
        <v>#N/A</v>
      </c>
      <c r="E2227" s="85"/>
      <c r="F2227"/>
      <c r="I2227" s="84" t="e">
        <f t="shared" si="378"/>
        <v>#DIV/0!</v>
      </c>
      <c r="J2227" s="84" t="str">
        <f t="shared" si="379"/>
        <v>NONE</v>
      </c>
      <c r="K2227" s="84"/>
      <c r="L2227" s="83">
        <f t="shared" si="380"/>
        <v>0</v>
      </c>
      <c r="M2227" s="82" t="str">
        <f t="shared" si="381"/>
        <v/>
      </c>
      <c r="N2227">
        <f t="shared" si="382"/>
        <v>0</v>
      </c>
      <c r="O2227">
        <f t="shared" si="383"/>
        <v>0</v>
      </c>
      <c r="Q2227" t="e">
        <f t="shared" si="384"/>
        <v>#DIV/0!</v>
      </c>
      <c r="R2227" s="80" t="e">
        <f t="shared" si="385"/>
        <v>#DIV/0!</v>
      </c>
      <c r="S2227">
        <f t="shared" si="386"/>
        <v>0</v>
      </c>
    </row>
    <row r="2228" spans="2:21" x14ac:dyDescent="0.25">
      <c r="B2228" s="84">
        <f t="shared" si="376"/>
        <v>0</v>
      </c>
      <c r="D2228" t="e">
        <f t="shared" si="377"/>
        <v>#N/A</v>
      </c>
      <c r="E2228" s="85"/>
      <c r="F2228"/>
      <c r="I2228" s="84" t="e">
        <f t="shared" si="378"/>
        <v>#DIV/0!</v>
      </c>
      <c r="J2228" s="84" t="str">
        <f t="shared" si="379"/>
        <v>NONE</v>
      </c>
      <c r="K2228" s="84"/>
      <c r="L2228" s="83">
        <f t="shared" si="380"/>
        <v>0</v>
      </c>
      <c r="M2228" s="82" t="str">
        <f t="shared" si="381"/>
        <v/>
      </c>
      <c r="N2228">
        <f t="shared" si="382"/>
        <v>0</v>
      </c>
      <c r="O2228">
        <f t="shared" si="383"/>
        <v>0</v>
      </c>
      <c r="Q2228" t="e">
        <f t="shared" si="384"/>
        <v>#DIV/0!</v>
      </c>
      <c r="R2228" s="80" t="e">
        <f t="shared" si="385"/>
        <v>#DIV/0!</v>
      </c>
      <c r="S2228">
        <f t="shared" si="386"/>
        <v>0</v>
      </c>
    </row>
    <row r="2229" spans="2:21" x14ac:dyDescent="0.25">
      <c r="B2229" s="84">
        <f t="shared" si="376"/>
        <v>0</v>
      </c>
      <c r="D2229" t="e">
        <f t="shared" si="377"/>
        <v>#N/A</v>
      </c>
      <c r="E2229" s="85"/>
      <c r="F2229"/>
      <c r="I2229" s="84" t="e">
        <f t="shared" si="378"/>
        <v>#DIV/0!</v>
      </c>
      <c r="J2229" s="84" t="str">
        <f t="shared" si="379"/>
        <v>NONE</v>
      </c>
      <c r="K2229" s="84"/>
      <c r="L2229" s="83">
        <f t="shared" si="380"/>
        <v>0</v>
      </c>
      <c r="M2229" s="82" t="str">
        <f t="shared" si="381"/>
        <v/>
      </c>
      <c r="N2229">
        <f t="shared" si="382"/>
        <v>0</v>
      </c>
      <c r="O2229">
        <f t="shared" si="383"/>
        <v>0</v>
      </c>
      <c r="Q2229" t="e">
        <f t="shared" si="384"/>
        <v>#DIV/0!</v>
      </c>
      <c r="R2229" s="80" t="e">
        <f t="shared" si="385"/>
        <v>#DIV/0!</v>
      </c>
      <c r="S2229">
        <f t="shared" si="386"/>
        <v>0</v>
      </c>
    </row>
    <row r="2230" spans="2:21" x14ac:dyDescent="0.25">
      <c r="B2230" s="84">
        <f t="shared" si="376"/>
        <v>0</v>
      </c>
      <c r="D2230" t="e">
        <f t="shared" si="377"/>
        <v>#N/A</v>
      </c>
      <c r="E2230" s="85"/>
      <c r="F2230"/>
      <c r="I2230" s="84" t="e">
        <f t="shared" si="378"/>
        <v>#DIV/0!</v>
      </c>
      <c r="J2230" s="84" t="str">
        <f t="shared" si="379"/>
        <v>NONE</v>
      </c>
      <c r="K2230" s="84"/>
      <c r="L2230" s="83">
        <f t="shared" si="380"/>
        <v>0</v>
      </c>
      <c r="M2230" s="82" t="str">
        <f t="shared" si="381"/>
        <v/>
      </c>
      <c r="N2230">
        <f t="shared" si="382"/>
        <v>0</v>
      </c>
      <c r="O2230">
        <f t="shared" si="383"/>
        <v>0</v>
      </c>
      <c r="Q2230" t="e">
        <f t="shared" si="384"/>
        <v>#DIV/0!</v>
      </c>
      <c r="R2230" s="80" t="e">
        <f t="shared" si="385"/>
        <v>#DIV/0!</v>
      </c>
      <c r="S2230">
        <f t="shared" si="386"/>
        <v>0</v>
      </c>
    </row>
    <row r="2231" spans="2:21" x14ac:dyDescent="0.25">
      <c r="B2231" s="84">
        <f t="shared" si="376"/>
        <v>0</v>
      </c>
      <c r="D2231" t="e">
        <f t="shared" si="377"/>
        <v>#N/A</v>
      </c>
      <c r="E2231" s="85"/>
      <c r="F2231"/>
      <c r="I2231" s="84" t="e">
        <f t="shared" si="378"/>
        <v>#DIV/0!</v>
      </c>
      <c r="J2231" s="84" t="str">
        <f t="shared" si="379"/>
        <v>NONE</v>
      </c>
      <c r="K2231" s="84"/>
      <c r="L2231" s="83">
        <f t="shared" si="380"/>
        <v>0</v>
      </c>
      <c r="M2231" s="82" t="str">
        <f t="shared" si="381"/>
        <v/>
      </c>
      <c r="N2231">
        <f t="shared" si="382"/>
        <v>0</v>
      </c>
      <c r="O2231">
        <f t="shared" si="383"/>
        <v>0</v>
      </c>
      <c r="Q2231" t="e">
        <f t="shared" si="384"/>
        <v>#DIV/0!</v>
      </c>
      <c r="R2231" s="80" t="e">
        <f t="shared" si="385"/>
        <v>#DIV/0!</v>
      </c>
      <c r="S2231">
        <f t="shared" si="386"/>
        <v>0</v>
      </c>
    </row>
    <row r="2232" spans="2:21" x14ac:dyDescent="0.25">
      <c r="B2232" s="84">
        <f t="shared" si="376"/>
        <v>0</v>
      </c>
      <c r="D2232" t="e">
        <f t="shared" si="377"/>
        <v>#N/A</v>
      </c>
      <c r="E2232" s="85"/>
      <c r="F2232"/>
      <c r="I2232" s="84" t="e">
        <f t="shared" si="378"/>
        <v>#DIV/0!</v>
      </c>
      <c r="J2232" s="84" t="str">
        <f t="shared" si="379"/>
        <v>NONE</v>
      </c>
      <c r="K2232" s="84"/>
      <c r="L2232" s="83">
        <f t="shared" si="380"/>
        <v>0</v>
      </c>
      <c r="M2232" s="82" t="str">
        <f t="shared" si="381"/>
        <v/>
      </c>
      <c r="N2232">
        <f t="shared" si="382"/>
        <v>0</v>
      </c>
      <c r="O2232">
        <f t="shared" si="383"/>
        <v>0</v>
      </c>
      <c r="Q2232" t="e">
        <f t="shared" si="384"/>
        <v>#DIV/0!</v>
      </c>
      <c r="R2232" s="80" t="e">
        <f t="shared" si="385"/>
        <v>#DIV/0!</v>
      </c>
      <c r="S2232">
        <f t="shared" si="386"/>
        <v>0</v>
      </c>
    </row>
    <row r="2233" spans="2:21" x14ac:dyDescent="0.25">
      <c r="B2233" s="84">
        <f t="shared" si="376"/>
        <v>0</v>
      </c>
      <c r="D2233" t="e">
        <f t="shared" si="377"/>
        <v>#N/A</v>
      </c>
      <c r="E2233" s="85"/>
      <c r="F2233"/>
      <c r="I2233" s="84" t="e">
        <f t="shared" si="378"/>
        <v>#DIV/0!</v>
      </c>
      <c r="J2233" s="84" t="str">
        <f t="shared" si="379"/>
        <v>NONE</v>
      </c>
      <c r="K2233" s="84"/>
      <c r="L2233" s="83">
        <f t="shared" si="380"/>
        <v>0</v>
      </c>
      <c r="M2233" s="82" t="str">
        <f t="shared" si="381"/>
        <v/>
      </c>
      <c r="N2233">
        <f t="shared" si="382"/>
        <v>0</v>
      </c>
      <c r="O2233">
        <f t="shared" si="383"/>
        <v>0</v>
      </c>
      <c r="Q2233" t="e">
        <f t="shared" si="384"/>
        <v>#DIV/0!</v>
      </c>
      <c r="R2233" s="80" t="e">
        <f t="shared" si="385"/>
        <v>#DIV/0!</v>
      </c>
      <c r="S2233">
        <f t="shared" si="386"/>
        <v>0</v>
      </c>
      <c r="U2233">
        <f>IF(J2233="CHECK",1,0)</f>
        <v>0</v>
      </c>
    </row>
    <row r="2234" spans="2:21" x14ac:dyDescent="0.25">
      <c r="B2234" s="84">
        <f t="shared" si="376"/>
        <v>0</v>
      </c>
      <c r="D2234" t="e">
        <f t="shared" si="377"/>
        <v>#N/A</v>
      </c>
      <c r="E2234" s="85"/>
      <c r="F2234"/>
      <c r="I2234" s="84" t="e">
        <f t="shared" si="378"/>
        <v>#DIV/0!</v>
      </c>
      <c r="J2234" s="84" t="str">
        <f t="shared" si="379"/>
        <v>NONE</v>
      </c>
      <c r="K2234" s="84"/>
      <c r="L2234" s="83">
        <f t="shared" si="380"/>
        <v>0</v>
      </c>
      <c r="M2234" s="82" t="str">
        <f t="shared" si="381"/>
        <v/>
      </c>
      <c r="N2234">
        <f t="shared" si="382"/>
        <v>0</v>
      </c>
      <c r="O2234">
        <f t="shared" si="383"/>
        <v>0</v>
      </c>
      <c r="Q2234" t="e">
        <f t="shared" si="384"/>
        <v>#DIV/0!</v>
      </c>
      <c r="R2234" s="80" t="e">
        <f t="shared" si="385"/>
        <v>#DIV/0!</v>
      </c>
      <c r="S2234">
        <f t="shared" si="386"/>
        <v>0</v>
      </c>
    </row>
    <row r="2235" spans="2:21" x14ac:dyDescent="0.25">
      <c r="B2235" s="84">
        <f t="shared" si="376"/>
        <v>0</v>
      </c>
      <c r="D2235" t="e">
        <f t="shared" si="377"/>
        <v>#N/A</v>
      </c>
      <c r="E2235" s="85"/>
      <c r="F2235"/>
      <c r="I2235" s="84" t="e">
        <f t="shared" si="378"/>
        <v>#DIV/0!</v>
      </c>
      <c r="J2235" s="84" t="str">
        <f t="shared" si="379"/>
        <v>NONE</v>
      </c>
      <c r="K2235" s="84"/>
      <c r="L2235" s="83">
        <f t="shared" si="380"/>
        <v>0</v>
      </c>
      <c r="M2235" s="82" t="str">
        <f t="shared" si="381"/>
        <v/>
      </c>
      <c r="N2235">
        <f t="shared" si="382"/>
        <v>0</v>
      </c>
      <c r="O2235">
        <f t="shared" si="383"/>
        <v>0</v>
      </c>
      <c r="Q2235" t="e">
        <f t="shared" si="384"/>
        <v>#DIV/0!</v>
      </c>
      <c r="R2235" s="80" t="e">
        <f t="shared" si="385"/>
        <v>#DIV/0!</v>
      </c>
      <c r="S2235">
        <f t="shared" si="386"/>
        <v>0</v>
      </c>
      <c r="U2235">
        <f>IF(J2235="CHECK",1,0)</f>
        <v>0</v>
      </c>
    </row>
    <row r="2236" spans="2:21" x14ac:dyDescent="0.25">
      <c r="B2236" s="84">
        <f t="shared" si="376"/>
        <v>0</v>
      </c>
      <c r="D2236" t="e">
        <f t="shared" si="377"/>
        <v>#N/A</v>
      </c>
      <c r="E2236" s="85"/>
      <c r="F2236"/>
      <c r="I2236" s="84" t="e">
        <f t="shared" si="378"/>
        <v>#DIV/0!</v>
      </c>
      <c r="J2236" s="84" t="str">
        <f t="shared" si="379"/>
        <v>NONE</v>
      </c>
      <c r="K2236" s="84"/>
      <c r="L2236" s="83">
        <f t="shared" si="380"/>
        <v>0</v>
      </c>
      <c r="M2236" s="82" t="str">
        <f t="shared" si="381"/>
        <v/>
      </c>
      <c r="N2236">
        <f t="shared" si="382"/>
        <v>0</v>
      </c>
      <c r="O2236">
        <f t="shared" si="383"/>
        <v>0</v>
      </c>
      <c r="Q2236" t="e">
        <f t="shared" si="384"/>
        <v>#DIV/0!</v>
      </c>
      <c r="R2236" s="80" t="e">
        <f t="shared" si="385"/>
        <v>#DIV/0!</v>
      </c>
      <c r="S2236">
        <f t="shared" si="386"/>
        <v>0</v>
      </c>
      <c r="U2236">
        <f>IF(J2236="CHECK",1,0)</f>
        <v>0</v>
      </c>
    </row>
    <row r="2237" spans="2:21" x14ac:dyDescent="0.25">
      <c r="B2237" s="84">
        <f t="shared" si="376"/>
        <v>0</v>
      </c>
      <c r="D2237" t="e">
        <f t="shared" si="377"/>
        <v>#N/A</v>
      </c>
      <c r="E2237" s="85"/>
      <c r="F2237"/>
      <c r="I2237" s="84" t="e">
        <f t="shared" si="378"/>
        <v>#DIV/0!</v>
      </c>
      <c r="J2237" s="84" t="str">
        <f t="shared" si="379"/>
        <v>NONE</v>
      </c>
      <c r="K2237" s="84"/>
      <c r="L2237" s="83">
        <f t="shared" si="380"/>
        <v>0</v>
      </c>
      <c r="M2237" s="82" t="str">
        <f t="shared" si="381"/>
        <v/>
      </c>
      <c r="N2237">
        <f t="shared" si="382"/>
        <v>0</v>
      </c>
      <c r="O2237">
        <f t="shared" si="383"/>
        <v>0</v>
      </c>
      <c r="Q2237" t="e">
        <f t="shared" si="384"/>
        <v>#DIV/0!</v>
      </c>
      <c r="R2237" s="80" t="e">
        <f t="shared" si="385"/>
        <v>#DIV/0!</v>
      </c>
      <c r="S2237">
        <f t="shared" si="386"/>
        <v>0</v>
      </c>
    </row>
    <row r="2238" spans="2:21" x14ac:dyDescent="0.25">
      <c r="B2238" s="84">
        <f t="shared" si="376"/>
        <v>0</v>
      </c>
      <c r="D2238" t="e">
        <f t="shared" si="377"/>
        <v>#N/A</v>
      </c>
      <c r="E2238" s="85"/>
      <c r="F2238"/>
      <c r="I2238" s="84" t="e">
        <f t="shared" si="378"/>
        <v>#DIV/0!</v>
      </c>
      <c r="J2238" s="84" t="str">
        <f t="shared" si="379"/>
        <v>NONE</v>
      </c>
      <c r="K2238" s="84"/>
      <c r="L2238" s="83">
        <f t="shared" si="380"/>
        <v>0</v>
      </c>
      <c r="M2238" s="82" t="str">
        <f t="shared" si="381"/>
        <v/>
      </c>
      <c r="N2238">
        <f t="shared" si="382"/>
        <v>0</v>
      </c>
      <c r="O2238">
        <f t="shared" si="383"/>
        <v>0</v>
      </c>
      <c r="Q2238" t="e">
        <f t="shared" si="384"/>
        <v>#DIV/0!</v>
      </c>
      <c r="R2238" s="80" t="e">
        <f t="shared" si="385"/>
        <v>#DIV/0!</v>
      </c>
      <c r="S2238">
        <f t="shared" si="386"/>
        <v>0</v>
      </c>
    </row>
    <row r="2239" spans="2:21" x14ac:dyDescent="0.25">
      <c r="B2239" s="84">
        <f t="shared" si="376"/>
        <v>0</v>
      </c>
      <c r="D2239" t="e">
        <f t="shared" si="377"/>
        <v>#N/A</v>
      </c>
      <c r="E2239" s="85"/>
      <c r="F2239"/>
      <c r="I2239" s="84" t="e">
        <f t="shared" si="378"/>
        <v>#DIV/0!</v>
      </c>
      <c r="J2239" s="84" t="str">
        <f t="shared" si="379"/>
        <v>NONE</v>
      </c>
      <c r="K2239" s="84"/>
      <c r="L2239" s="83">
        <f t="shared" si="380"/>
        <v>0</v>
      </c>
      <c r="M2239" s="82" t="str">
        <f t="shared" si="381"/>
        <v/>
      </c>
      <c r="N2239">
        <f t="shared" si="382"/>
        <v>0</v>
      </c>
      <c r="O2239">
        <f t="shared" si="383"/>
        <v>0</v>
      </c>
      <c r="Q2239" t="e">
        <f t="shared" si="384"/>
        <v>#DIV/0!</v>
      </c>
      <c r="R2239" s="80" t="e">
        <f t="shared" si="385"/>
        <v>#DIV/0!</v>
      </c>
      <c r="S2239">
        <f t="shared" si="386"/>
        <v>0</v>
      </c>
      <c r="U2239">
        <f>IF(J2239="CHECK",1,0)</f>
        <v>0</v>
      </c>
    </row>
    <row r="2240" spans="2:21" x14ac:dyDescent="0.25">
      <c r="B2240" s="84">
        <f t="shared" si="376"/>
        <v>0</v>
      </c>
      <c r="D2240" t="e">
        <f t="shared" si="377"/>
        <v>#N/A</v>
      </c>
      <c r="E2240" s="85"/>
      <c r="F2240"/>
      <c r="I2240" s="84" t="e">
        <f t="shared" si="378"/>
        <v>#DIV/0!</v>
      </c>
      <c r="J2240" s="84" t="str">
        <f t="shared" si="379"/>
        <v>NONE</v>
      </c>
      <c r="K2240" s="84"/>
      <c r="L2240" s="83">
        <f t="shared" si="380"/>
        <v>0</v>
      </c>
      <c r="M2240" s="82" t="str">
        <f t="shared" si="381"/>
        <v/>
      </c>
      <c r="N2240">
        <f t="shared" si="382"/>
        <v>0</v>
      </c>
      <c r="O2240">
        <f t="shared" si="383"/>
        <v>0</v>
      </c>
      <c r="Q2240" t="e">
        <f t="shared" si="384"/>
        <v>#DIV/0!</v>
      </c>
      <c r="R2240" s="80" t="e">
        <f t="shared" si="385"/>
        <v>#DIV/0!</v>
      </c>
      <c r="S2240">
        <f t="shared" si="386"/>
        <v>0</v>
      </c>
    </row>
    <row r="2241" spans="2:21" x14ac:dyDescent="0.25">
      <c r="B2241" s="84">
        <f t="shared" si="376"/>
        <v>0</v>
      </c>
      <c r="D2241" t="e">
        <f t="shared" si="377"/>
        <v>#N/A</v>
      </c>
      <c r="E2241" s="85"/>
      <c r="F2241"/>
      <c r="I2241" s="84" t="e">
        <f t="shared" si="378"/>
        <v>#DIV/0!</v>
      </c>
      <c r="J2241" s="84" t="str">
        <f t="shared" si="379"/>
        <v>NONE</v>
      </c>
      <c r="K2241" s="84"/>
      <c r="L2241" s="83">
        <f t="shared" si="380"/>
        <v>0</v>
      </c>
      <c r="M2241" s="82" t="str">
        <f t="shared" si="381"/>
        <v/>
      </c>
      <c r="N2241">
        <f t="shared" si="382"/>
        <v>0</v>
      </c>
      <c r="O2241">
        <f t="shared" si="383"/>
        <v>0</v>
      </c>
      <c r="Q2241" t="e">
        <f t="shared" si="384"/>
        <v>#DIV/0!</v>
      </c>
      <c r="R2241" s="80" t="e">
        <f t="shared" si="385"/>
        <v>#DIV/0!</v>
      </c>
      <c r="S2241">
        <f t="shared" si="386"/>
        <v>0</v>
      </c>
    </row>
    <row r="2242" spans="2:21" x14ac:dyDescent="0.25">
      <c r="B2242" s="84">
        <f t="shared" si="376"/>
        <v>0</v>
      </c>
      <c r="D2242" t="e">
        <f t="shared" si="377"/>
        <v>#N/A</v>
      </c>
      <c r="E2242" s="85"/>
      <c r="F2242"/>
      <c r="I2242" s="84" t="e">
        <f t="shared" si="378"/>
        <v>#DIV/0!</v>
      </c>
      <c r="J2242" s="84" t="str">
        <f t="shared" si="379"/>
        <v>NONE</v>
      </c>
      <c r="K2242" s="84"/>
      <c r="L2242" s="83">
        <f t="shared" si="380"/>
        <v>0</v>
      </c>
      <c r="M2242" s="82" t="str">
        <f t="shared" si="381"/>
        <v/>
      </c>
      <c r="N2242">
        <f t="shared" si="382"/>
        <v>0</v>
      </c>
      <c r="O2242">
        <f t="shared" si="383"/>
        <v>0</v>
      </c>
      <c r="Q2242" t="e">
        <f t="shared" si="384"/>
        <v>#DIV/0!</v>
      </c>
      <c r="R2242" s="80" t="e">
        <f t="shared" si="385"/>
        <v>#DIV/0!</v>
      </c>
      <c r="S2242">
        <f t="shared" si="386"/>
        <v>0</v>
      </c>
    </row>
    <row r="2243" spans="2:21" x14ac:dyDescent="0.25">
      <c r="B2243" s="84">
        <f t="shared" ref="B2243:B2306" si="387">ROUND(L2243,3)</f>
        <v>0</v>
      </c>
      <c r="D2243" t="e">
        <f t="shared" ref="D2243:D2306" si="388">ROUND(IF(F2243=4,IF(C2243&gt;10,(1*$Y$6+2*$Y$7+7*$Y$8+(C2243-10)*$Y$9)/C2243,IF(C2243&gt;3,(1*$Y$6+2*$Y$7+(C2243-3)*$Y$8)/C2243,IF(C2243&gt;1,(1*$Y$6+(C2243-1)*$Y$7)/C2243,$Y$6))),VLOOKUP(F2243,$W$3:$Y$11,3,FALSE)),2)</f>
        <v>#N/A</v>
      </c>
      <c r="E2243" s="85"/>
      <c r="F2243"/>
      <c r="I2243" s="84" t="e">
        <f t="shared" ref="I2243:I2306" si="389">ROUND(H2243/G2243,3)</f>
        <v>#DIV/0!</v>
      </c>
      <c r="J2243" s="84" t="str">
        <f t="shared" ref="J2243:J2306" si="390">IF(C2243=0,"NONE",IF(B2243&gt;C2243,"CHECK",""))</f>
        <v>NONE</v>
      </c>
      <c r="K2243" s="84"/>
      <c r="L2243" s="83">
        <f t="shared" ref="L2243:L2306" si="391">IF(C2243=0,H2243,IF(AND(2&lt;G2243,G2243&lt;15),IF(ABS(G2243-C2243)&gt;2,H2243,IF(I2243=1,I2243*C2243,IF(H2243&lt;C2243,H2243,I2243*C2243))),IF(G2243&lt;2,IF(AND(ABS(G2243-C2243)/G2243&gt;=0.4,ABS(G2243-C2243)&gt;=0.2),H2243,I2243*C2243),IF(ABS(G2243-C2243)/G2243&gt;0.15,H2243,IF(I2243=1,I2243*C2243,IF(H2243&lt;C2243,H2243,I2243*C2243))))))</f>
        <v>0</v>
      </c>
      <c r="M2243" s="82" t="str">
        <f t="shared" ref="M2243:M2306" si="392">IF(LEFT(RIGHT(A2243,6),1)= "9", "PERSONAL PROPERTY", "")</f>
        <v/>
      </c>
      <c r="N2243">
        <f t="shared" ref="N2243:N2306" si="393">IF(B2243&gt;C2243,1,0)</f>
        <v>0</v>
      </c>
      <c r="O2243">
        <f t="shared" ref="O2243:O2306" si="394">ABS(B2243-H2243)</f>
        <v>0</v>
      </c>
      <c r="Q2243" t="e">
        <f t="shared" ref="Q2243:Q2306" si="395">IF(ABS(C2243-G2243)/G2243&gt;0.1,1,0)</f>
        <v>#DIV/0!</v>
      </c>
      <c r="R2243" s="80" t="e">
        <f t="shared" ref="R2243:R2306" si="396">ABS(C2243-G2243)/G2243</f>
        <v>#DIV/0!</v>
      </c>
      <c r="S2243">
        <f t="shared" ref="S2243:S2306" si="397">ABS(C2243-G2243)</f>
        <v>0</v>
      </c>
    </row>
    <row r="2244" spans="2:21" x14ac:dyDescent="0.25">
      <c r="B2244" s="84">
        <f t="shared" si="387"/>
        <v>0</v>
      </c>
      <c r="D2244" t="e">
        <f t="shared" si="388"/>
        <v>#N/A</v>
      </c>
      <c r="E2244" s="85"/>
      <c r="F2244"/>
      <c r="I2244" s="84" t="e">
        <f t="shared" si="389"/>
        <v>#DIV/0!</v>
      </c>
      <c r="J2244" s="84" t="str">
        <f t="shared" si="390"/>
        <v>NONE</v>
      </c>
      <c r="K2244" s="84"/>
      <c r="L2244" s="83">
        <f t="shared" si="391"/>
        <v>0</v>
      </c>
      <c r="M2244" s="82" t="str">
        <f t="shared" si="392"/>
        <v/>
      </c>
      <c r="N2244">
        <f t="shared" si="393"/>
        <v>0</v>
      </c>
      <c r="O2244">
        <f t="shared" si="394"/>
        <v>0</v>
      </c>
      <c r="Q2244" t="e">
        <f t="shared" si="395"/>
        <v>#DIV/0!</v>
      </c>
      <c r="R2244" s="80" t="e">
        <f t="shared" si="396"/>
        <v>#DIV/0!</v>
      </c>
      <c r="S2244">
        <f t="shared" si="397"/>
        <v>0</v>
      </c>
    </row>
    <row r="2245" spans="2:21" x14ac:dyDescent="0.25">
      <c r="B2245" s="84">
        <f t="shared" si="387"/>
        <v>0</v>
      </c>
      <c r="D2245" t="e">
        <f t="shared" si="388"/>
        <v>#N/A</v>
      </c>
      <c r="E2245" s="85"/>
      <c r="F2245"/>
      <c r="I2245" s="84" t="e">
        <f t="shared" si="389"/>
        <v>#DIV/0!</v>
      </c>
      <c r="J2245" s="84" t="str">
        <f t="shared" si="390"/>
        <v>NONE</v>
      </c>
      <c r="K2245" s="84"/>
      <c r="L2245" s="83">
        <f t="shared" si="391"/>
        <v>0</v>
      </c>
      <c r="M2245" s="82" t="str">
        <f t="shared" si="392"/>
        <v/>
      </c>
      <c r="N2245">
        <f t="shared" si="393"/>
        <v>0</v>
      </c>
      <c r="O2245">
        <f t="shared" si="394"/>
        <v>0</v>
      </c>
      <c r="Q2245" t="e">
        <f t="shared" si="395"/>
        <v>#DIV/0!</v>
      </c>
      <c r="R2245" s="80" t="e">
        <f t="shared" si="396"/>
        <v>#DIV/0!</v>
      </c>
      <c r="S2245">
        <f t="shared" si="397"/>
        <v>0</v>
      </c>
    </row>
    <row r="2246" spans="2:21" x14ac:dyDescent="0.25">
      <c r="B2246" s="84">
        <f t="shared" si="387"/>
        <v>0</v>
      </c>
      <c r="D2246" t="e">
        <f t="shared" si="388"/>
        <v>#N/A</v>
      </c>
      <c r="E2246" s="85"/>
      <c r="F2246"/>
      <c r="I2246" s="84" t="e">
        <f t="shared" si="389"/>
        <v>#DIV/0!</v>
      </c>
      <c r="J2246" s="84" t="str">
        <f t="shared" si="390"/>
        <v>NONE</v>
      </c>
      <c r="K2246" s="84"/>
      <c r="L2246" s="83">
        <f t="shared" si="391"/>
        <v>0</v>
      </c>
      <c r="M2246" s="82" t="str">
        <f t="shared" si="392"/>
        <v/>
      </c>
      <c r="N2246">
        <f t="shared" si="393"/>
        <v>0</v>
      </c>
      <c r="O2246">
        <f t="shared" si="394"/>
        <v>0</v>
      </c>
      <c r="Q2246" t="e">
        <f t="shared" si="395"/>
        <v>#DIV/0!</v>
      </c>
      <c r="R2246" s="80" t="e">
        <f t="shared" si="396"/>
        <v>#DIV/0!</v>
      </c>
      <c r="S2246">
        <f t="shared" si="397"/>
        <v>0</v>
      </c>
    </row>
    <row r="2247" spans="2:21" x14ac:dyDescent="0.25">
      <c r="B2247" s="84">
        <f t="shared" si="387"/>
        <v>0</v>
      </c>
      <c r="D2247" t="e">
        <f t="shared" si="388"/>
        <v>#N/A</v>
      </c>
      <c r="E2247" s="85"/>
      <c r="F2247"/>
      <c r="I2247" s="84" t="e">
        <f t="shared" si="389"/>
        <v>#DIV/0!</v>
      </c>
      <c r="J2247" s="84" t="str">
        <f t="shared" si="390"/>
        <v>NONE</v>
      </c>
      <c r="K2247" s="84"/>
      <c r="L2247" s="83">
        <f t="shared" si="391"/>
        <v>0</v>
      </c>
      <c r="M2247" s="82" t="str">
        <f t="shared" si="392"/>
        <v/>
      </c>
      <c r="N2247">
        <f t="shared" si="393"/>
        <v>0</v>
      </c>
      <c r="O2247">
        <f t="shared" si="394"/>
        <v>0</v>
      </c>
      <c r="Q2247" t="e">
        <f t="shared" si="395"/>
        <v>#DIV/0!</v>
      </c>
      <c r="R2247" s="80" t="e">
        <f t="shared" si="396"/>
        <v>#DIV/0!</v>
      </c>
      <c r="S2247">
        <f t="shared" si="397"/>
        <v>0</v>
      </c>
    </row>
    <row r="2248" spans="2:21" x14ac:dyDescent="0.25">
      <c r="B2248" s="84">
        <f t="shared" si="387"/>
        <v>0</v>
      </c>
      <c r="D2248" t="e">
        <f t="shared" si="388"/>
        <v>#N/A</v>
      </c>
      <c r="E2248" s="85"/>
      <c r="F2248"/>
      <c r="I2248" s="84" t="e">
        <f t="shared" si="389"/>
        <v>#DIV/0!</v>
      </c>
      <c r="J2248" s="84" t="str">
        <f t="shared" si="390"/>
        <v>NONE</v>
      </c>
      <c r="K2248" s="84"/>
      <c r="L2248" s="83">
        <f t="shared" si="391"/>
        <v>0</v>
      </c>
      <c r="M2248" s="82" t="str">
        <f t="shared" si="392"/>
        <v/>
      </c>
      <c r="N2248">
        <f t="shared" si="393"/>
        <v>0</v>
      </c>
      <c r="O2248">
        <f t="shared" si="394"/>
        <v>0</v>
      </c>
      <c r="Q2248" t="e">
        <f t="shared" si="395"/>
        <v>#DIV/0!</v>
      </c>
      <c r="R2248" s="80" t="e">
        <f t="shared" si="396"/>
        <v>#DIV/0!</v>
      </c>
      <c r="S2248">
        <f t="shared" si="397"/>
        <v>0</v>
      </c>
      <c r="U2248">
        <f>IF(J2248="CHECK",1,0)</f>
        <v>0</v>
      </c>
    </row>
    <row r="2249" spans="2:21" x14ac:dyDescent="0.25">
      <c r="B2249" s="84">
        <f t="shared" si="387"/>
        <v>0</v>
      </c>
      <c r="D2249" t="e">
        <f t="shared" si="388"/>
        <v>#N/A</v>
      </c>
      <c r="E2249" s="85"/>
      <c r="F2249"/>
      <c r="I2249" s="84" t="e">
        <f t="shared" si="389"/>
        <v>#DIV/0!</v>
      </c>
      <c r="J2249" s="84" t="str">
        <f t="shared" si="390"/>
        <v>NONE</v>
      </c>
      <c r="K2249" s="84"/>
      <c r="L2249" s="83">
        <f t="shared" si="391"/>
        <v>0</v>
      </c>
      <c r="M2249" s="82" t="str">
        <f t="shared" si="392"/>
        <v/>
      </c>
      <c r="N2249">
        <f t="shared" si="393"/>
        <v>0</v>
      </c>
      <c r="O2249">
        <f t="shared" si="394"/>
        <v>0</v>
      </c>
      <c r="Q2249" t="e">
        <f t="shared" si="395"/>
        <v>#DIV/0!</v>
      </c>
      <c r="R2249" s="80" t="e">
        <f t="shared" si="396"/>
        <v>#DIV/0!</v>
      </c>
      <c r="S2249">
        <f t="shared" si="397"/>
        <v>0</v>
      </c>
    </row>
    <row r="2250" spans="2:21" x14ac:dyDescent="0.25">
      <c r="B2250" s="84">
        <f t="shared" si="387"/>
        <v>0</v>
      </c>
      <c r="D2250" t="e">
        <f t="shared" si="388"/>
        <v>#N/A</v>
      </c>
      <c r="E2250" s="85"/>
      <c r="F2250"/>
      <c r="I2250" s="84" t="e">
        <f t="shared" si="389"/>
        <v>#DIV/0!</v>
      </c>
      <c r="J2250" s="84" t="str">
        <f t="shared" si="390"/>
        <v>NONE</v>
      </c>
      <c r="K2250" s="84"/>
      <c r="L2250" s="83">
        <f t="shared" si="391"/>
        <v>0</v>
      </c>
      <c r="M2250" s="82" t="str">
        <f t="shared" si="392"/>
        <v/>
      </c>
      <c r="N2250">
        <f t="shared" si="393"/>
        <v>0</v>
      </c>
      <c r="O2250">
        <f t="shared" si="394"/>
        <v>0</v>
      </c>
      <c r="Q2250" t="e">
        <f t="shared" si="395"/>
        <v>#DIV/0!</v>
      </c>
      <c r="R2250" s="80" t="e">
        <f t="shared" si="396"/>
        <v>#DIV/0!</v>
      </c>
      <c r="S2250">
        <f t="shared" si="397"/>
        <v>0</v>
      </c>
    </row>
    <row r="2251" spans="2:21" x14ac:dyDescent="0.25">
      <c r="B2251" s="84">
        <f t="shared" si="387"/>
        <v>0</v>
      </c>
      <c r="D2251" t="e">
        <f t="shared" si="388"/>
        <v>#N/A</v>
      </c>
      <c r="E2251" s="85"/>
      <c r="F2251"/>
      <c r="I2251" s="84" t="e">
        <f t="shared" si="389"/>
        <v>#DIV/0!</v>
      </c>
      <c r="J2251" s="84" t="str">
        <f t="shared" si="390"/>
        <v>NONE</v>
      </c>
      <c r="K2251" s="84"/>
      <c r="L2251" s="83">
        <f t="shared" si="391"/>
        <v>0</v>
      </c>
      <c r="M2251" s="82" t="str">
        <f t="shared" si="392"/>
        <v/>
      </c>
      <c r="N2251">
        <f t="shared" si="393"/>
        <v>0</v>
      </c>
      <c r="O2251">
        <f t="shared" si="394"/>
        <v>0</v>
      </c>
      <c r="Q2251" t="e">
        <f t="shared" si="395"/>
        <v>#DIV/0!</v>
      </c>
      <c r="R2251" s="80" t="e">
        <f t="shared" si="396"/>
        <v>#DIV/0!</v>
      </c>
      <c r="S2251">
        <f t="shared" si="397"/>
        <v>0</v>
      </c>
    </row>
    <row r="2252" spans="2:21" x14ac:dyDescent="0.25">
      <c r="B2252" s="84">
        <f t="shared" si="387"/>
        <v>0</v>
      </c>
      <c r="D2252" t="e">
        <f t="shared" si="388"/>
        <v>#N/A</v>
      </c>
      <c r="E2252" s="85"/>
      <c r="F2252"/>
      <c r="I2252" s="84" t="e">
        <f t="shared" si="389"/>
        <v>#DIV/0!</v>
      </c>
      <c r="J2252" s="84" t="str">
        <f t="shared" si="390"/>
        <v>NONE</v>
      </c>
      <c r="K2252" s="84"/>
      <c r="L2252" s="83">
        <f t="shared" si="391"/>
        <v>0</v>
      </c>
      <c r="M2252" s="82" t="str">
        <f t="shared" si="392"/>
        <v/>
      </c>
      <c r="N2252">
        <f t="shared" si="393"/>
        <v>0</v>
      </c>
      <c r="O2252">
        <f t="shared" si="394"/>
        <v>0</v>
      </c>
      <c r="Q2252" t="e">
        <f t="shared" si="395"/>
        <v>#DIV/0!</v>
      </c>
      <c r="R2252" s="80" t="e">
        <f t="shared" si="396"/>
        <v>#DIV/0!</v>
      </c>
      <c r="S2252">
        <f t="shared" si="397"/>
        <v>0</v>
      </c>
      <c r="U2252">
        <f>IF(J2252="CHECK",1,0)</f>
        <v>0</v>
      </c>
    </row>
    <row r="2253" spans="2:21" x14ac:dyDescent="0.25">
      <c r="B2253" s="84">
        <f t="shared" si="387"/>
        <v>0</v>
      </c>
      <c r="D2253" t="e">
        <f t="shared" si="388"/>
        <v>#N/A</v>
      </c>
      <c r="E2253" s="85"/>
      <c r="F2253"/>
      <c r="I2253" s="84" t="e">
        <f t="shared" si="389"/>
        <v>#DIV/0!</v>
      </c>
      <c r="J2253" s="84" t="str">
        <f t="shared" si="390"/>
        <v>NONE</v>
      </c>
      <c r="K2253" s="84"/>
      <c r="L2253" s="83">
        <f t="shared" si="391"/>
        <v>0</v>
      </c>
      <c r="M2253" s="82" t="str">
        <f t="shared" si="392"/>
        <v/>
      </c>
      <c r="N2253">
        <f t="shared" si="393"/>
        <v>0</v>
      </c>
      <c r="O2253">
        <f t="shared" si="394"/>
        <v>0</v>
      </c>
      <c r="Q2253" t="e">
        <f t="shared" si="395"/>
        <v>#DIV/0!</v>
      </c>
      <c r="R2253" s="80" t="e">
        <f t="shared" si="396"/>
        <v>#DIV/0!</v>
      </c>
      <c r="S2253">
        <f t="shared" si="397"/>
        <v>0</v>
      </c>
    </row>
    <row r="2254" spans="2:21" x14ac:dyDescent="0.25">
      <c r="B2254" s="84">
        <f t="shared" si="387"/>
        <v>0</v>
      </c>
      <c r="D2254" t="e">
        <f t="shared" si="388"/>
        <v>#N/A</v>
      </c>
      <c r="E2254" s="85"/>
      <c r="F2254"/>
      <c r="I2254" s="84" t="e">
        <f t="shared" si="389"/>
        <v>#DIV/0!</v>
      </c>
      <c r="J2254" s="84" t="str">
        <f t="shared" si="390"/>
        <v>NONE</v>
      </c>
      <c r="K2254" s="84"/>
      <c r="L2254" s="83">
        <f t="shared" si="391"/>
        <v>0</v>
      </c>
      <c r="M2254" s="82" t="str">
        <f t="shared" si="392"/>
        <v/>
      </c>
      <c r="N2254">
        <f t="shared" si="393"/>
        <v>0</v>
      </c>
      <c r="O2254">
        <f t="shared" si="394"/>
        <v>0</v>
      </c>
      <c r="Q2254" t="e">
        <f t="shared" si="395"/>
        <v>#DIV/0!</v>
      </c>
      <c r="R2254" s="80" t="e">
        <f t="shared" si="396"/>
        <v>#DIV/0!</v>
      </c>
      <c r="S2254">
        <f t="shared" si="397"/>
        <v>0</v>
      </c>
    </row>
    <row r="2255" spans="2:21" x14ac:dyDescent="0.25">
      <c r="B2255" s="84">
        <f t="shared" si="387"/>
        <v>0</v>
      </c>
      <c r="D2255" t="e">
        <f t="shared" si="388"/>
        <v>#N/A</v>
      </c>
      <c r="E2255" s="85"/>
      <c r="F2255"/>
      <c r="I2255" s="84" t="e">
        <f t="shared" si="389"/>
        <v>#DIV/0!</v>
      </c>
      <c r="J2255" s="84" t="str">
        <f t="shared" si="390"/>
        <v>NONE</v>
      </c>
      <c r="K2255" s="84"/>
      <c r="L2255" s="83">
        <f t="shared" si="391"/>
        <v>0</v>
      </c>
      <c r="M2255" s="82" t="str">
        <f t="shared" si="392"/>
        <v/>
      </c>
      <c r="N2255">
        <f t="shared" si="393"/>
        <v>0</v>
      </c>
      <c r="O2255">
        <f t="shared" si="394"/>
        <v>0</v>
      </c>
      <c r="Q2255" t="e">
        <f t="shared" si="395"/>
        <v>#DIV/0!</v>
      </c>
      <c r="R2255" s="80" t="e">
        <f t="shared" si="396"/>
        <v>#DIV/0!</v>
      </c>
      <c r="S2255">
        <f t="shared" si="397"/>
        <v>0</v>
      </c>
      <c r="U2255">
        <f>IF(J2255="CHECK",1,0)</f>
        <v>0</v>
      </c>
    </row>
    <row r="2256" spans="2:21" x14ac:dyDescent="0.25">
      <c r="B2256" s="84">
        <f t="shared" si="387"/>
        <v>0</v>
      </c>
      <c r="D2256" t="e">
        <f t="shared" si="388"/>
        <v>#N/A</v>
      </c>
      <c r="E2256" s="85"/>
      <c r="F2256"/>
      <c r="I2256" s="84" t="e">
        <f t="shared" si="389"/>
        <v>#DIV/0!</v>
      </c>
      <c r="J2256" s="84" t="str">
        <f t="shared" si="390"/>
        <v>NONE</v>
      </c>
      <c r="K2256" s="84"/>
      <c r="L2256" s="83">
        <f t="shared" si="391"/>
        <v>0</v>
      </c>
      <c r="M2256" s="82" t="str">
        <f t="shared" si="392"/>
        <v/>
      </c>
      <c r="N2256">
        <f t="shared" si="393"/>
        <v>0</v>
      </c>
      <c r="O2256">
        <f t="shared" si="394"/>
        <v>0</v>
      </c>
      <c r="Q2256" t="e">
        <f t="shared" si="395"/>
        <v>#DIV/0!</v>
      </c>
      <c r="R2256" s="80" t="e">
        <f t="shared" si="396"/>
        <v>#DIV/0!</v>
      </c>
      <c r="S2256">
        <f t="shared" si="397"/>
        <v>0</v>
      </c>
    </row>
    <row r="2257" spans="2:21" x14ac:dyDescent="0.25">
      <c r="B2257" s="84">
        <f t="shared" si="387"/>
        <v>0</v>
      </c>
      <c r="D2257" t="e">
        <f t="shared" si="388"/>
        <v>#N/A</v>
      </c>
      <c r="E2257" s="85"/>
      <c r="F2257"/>
      <c r="I2257" s="84" t="e">
        <f t="shared" si="389"/>
        <v>#DIV/0!</v>
      </c>
      <c r="J2257" s="84" t="str">
        <f t="shared" si="390"/>
        <v>NONE</v>
      </c>
      <c r="K2257" s="84"/>
      <c r="L2257" s="83">
        <f t="shared" si="391"/>
        <v>0</v>
      </c>
      <c r="M2257" s="82" t="str">
        <f t="shared" si="392"/>
        <v/>
      </c>
      <c r="N2257">
        <f t="shared" si="393"/>
        <v>0</v>
      </c>
      <c r="O2257">
        <f t="shared" si="394"/>
        <v>0</v>
      </c>
      <c r="Q2257" t="e">
        <f t="shared" si="395"/>
        <v>#DIV/0!</v>
      </c>
      <c r="R2257" s="80" t="e">
        <f t="shared" si="396"/>
        <v>#DIV/0!</v>
      </c>
      <c r="S2257">
        <f t="shared" si="397"/>
        <v>0</v>
      </c>
    </row>
    <row r="2258" spans="2:21" x14ac:dyDescent="0.25">
      <c r="B2258" s="84">
        <f t="shared" si="387"/>
        <v>0</v>
      </c>
      <c r="D2258" t="e">
        <f t="shared" si="388"/>
        <v>#N/A</v>
      </c>
      <c r="E2258" s="85"/>
      <c r="F2258"/>
      <c r="I2258" s="84" t="e">
        <f t="shared" si="389"/>
        <v>#DIV/0!</v>
      </c>
      <c r="J2258" s="84" t="str">
        <f t="shared" si="390"/>
        <v>NONE</v>
      </c>
      <c r="K2258" s="84"/>
      <c r="L2258" s="83">
        <f t="shared" si="391"/>
        <v>0</v>
      </c>
      <c r="M2258" s="82" t="str">
        <f t="shared" si="392"/>
        <v/>
      </c>
      <c r="N2258">
        <f t="shared" si="393"/>
        <v>0</v>
      </c>
      <c r="O2258">
        <f t="shared" si="394"/>
        <v>0</v>
      </c>
      <c r="Q2258" t="e">
        <f t="shared" si="395"/>
        <v>#DIV/0!</v>
      </c>
      <c r="R2258" s="80" t="e">
        <f t="shared" si="396"/>
        <v>#DIV/0!</v>
      </c>
      <c r="S2258">
        <f t="shared" si="397"/>
        <v>0</v>
      </c>
    </row>
    <row r="2259" spans="2:21" x14ac:dyDescent="0.25">
      <c r="B2259" s="84">
        <f t="shared" si="387"/>
        <v>0</v>
      </c>
      <c r="D2259" t="e">
        <f t="shared" si="388"/>
        <v>#N/A</v>
      </c>
      <c r="E2259" s="85"/>
      <c r="F2259"/>
      <c r="I2259" s="84" t="e">
        <f t="shared" si="389"/>
        <v>#DIV/0!</v>
      </c>
      <c r="J2259" s="84" t="str">
        <f t="shared" si="390"/>
        <v>NONE</v>
      </c>
      <c r="K2259" s="84"/>
      <c r="L2259" s="83">
        <f t="shared" si="391"/>
        <v>0</v>
      </c>
      <c r="M2259" s="82" t="str">
        <f t="shared" si="392"/>
        <v/>
      </c>
      <c r="N2259">
        <f t="shared" si="393"/>
        <v>0</v>
      </c>
      <c r="O2259">
        <f t="shared" si="394"/>
        <v>0</v>
      </c>
      <c r="Q2259" t="e">
        <f t="shared" si="395"/>
        <v>#DIV/0!</v>
      </c>
      <c r="R2259" s="80" t="e">
        <f t="shared" si="396"/>
        <v>#DIV/0!</v>
      </c>
      <c r="S2259">
        <f t="shared" si="397"/>
        <v>0</v>
      </c>
    </row>
    <row r="2260" spans="2:21" x14ac:dyDescent="0.25">
      <c r="B2260" s="84">
        <f t="shared" si="387"/>
        <v>0</v>
      </c>
      <c r="D2260" t="e">
        <f t="shared" si="388"/>
        <v>#N/A</v>
      </c>
      <c r="E2260" s="85"/>
      <c r="F2260"/>
      <c r="I2260" s="84" t="e">
        <f t="shared" si="389"/>
        <v>#DIV/0!</v>
      </c>
      <c r="J2260" s="84" t="str">
        <f t="shared" si="390"/>
        <v>NONE</v>
      </c>
      <c r="K2260" s="84"/>
      <c r="L2260" s="83">
        <f t="shared" si="391"/>
        <v>0</v>
      </c>
      <c r="M2260" s="82" t="str">
        <f t="shared" si="392"/>
        <v/>
      </c>
      <c r="N2260">
        <f t="shared" si="393"/>
        <v>0</v>
      </c>
      <c r="O2260">
        <f t="shared" si="394"/>
        <v>0</v>
      </c>
      <c r="Q2260" t="e">
        <f t="shared" si="395"/>
        <v>#DIV/0!</v>
      </c>
      <c r="R2260" s="80" t="e">
        <f t="shared" si="396"/>
        <v>#DIV/0!</v>
      </c>
      <c r="S2260">
        <f t="shared" si="397"/>
        <v>0</v>
      </c>
      <c r="U2260">
        <f t="shared" ref="U2260:U2323" si="398">IF(J2260="CHECK",1,0)</f>
        <v>0</v>
      </c>
    </row>
    <row r="2261" spans="2:21" x14ac:dyDescent="0.25">
      <c r="B2261" s="84">
        <f t="shared" si="387"/>
        <v>0</v>
      </c>
      <c r="D2261" t="e">
        <f t="shared" si="388"/>
        <v>#N/A</v>
      </c>
      <c r="E2261" s="85"/>
      <c r="F2261"/>
      <c r="I2261" s="84" t="e">
        <f t="shared" si="389"/>
        <v>#DIV/0!</v>
      </c>
      <c r="J2261" s="84" t="str">
        <f t="shared" si="390"/>
        <v>NONE</v>
      </c>
      <c r="K2261" s="84"/>
      <c r="L2261" s="83">
        <f t="shared" si="391"/>
        <v>0</v>
      </c>
      <c r="M2261" s="82" t="str">
        <f t="shared" si="392"/>
        <v/>
      </c>
      <c r="N2261">
        <f t="shared" si="393"/>
        <v>0</v>
      </c>
      <c r="O2261">
        <f t="shared" si="394"/>
        <v>0</v>
      </c>
      <c r="Q2261" t="e">
        <f t="shared" si="395"/>
        <v>#DIV/0!</v>
      </c>
      <c r="R2261" s="80" t="e">
        <f t="shared" si="396"/>
        <v>#DIV/0!</v>
      </c>
      <c r="S2261">
        <f t="shared" si="397"/>
        <v>0</v>
      </c>
      <c r="U2261">
        <f t="shared" si="398"/>
        <v>0</v>
      </c>
    </row>
    <row r="2262" spans="2:21" x14ac:dyDescent="0.25">
      <c r="B2262" s="84">
        <f t="shared" si="387"/>
        <v>0</v>
      </c>
      <c r="D2262" t="e">
        <f t="shared" si="388"/>
        <v>#N/A</v>
      </c>
      <c r="E2262" s="85"/>
      <c r="F2262"/>
      <c r="I2262" s="84" t="e">
        <f t="shared" si="389"/>
        <v>#DIV/0!</v>
      </c>
      <c r="J2262" s="84" t="str">
        <f t="shared" si="390"/>
        <v>NONE</v>
      </c>
      <c r="K2262" s="84"/>
      <c r="L2262" s="83">
        <f t="shared" si="391"/>
        <v>0</v>
      </c>
      <c r="M2262" s="82" t="str">
        <f t="shared" si="392"/>
        <v/>
      </c>
      <c r="N2262">
        <f t="shared" si="393"/>
        <v>0</v>
      </c>
      <c r="O2262">
        <f t="shared" si="394"/>
        <v>0</v>
      </c>
      <c r="Q2262" t="e">
        <f t="shared" si="395"/>
        <v>#DIV/0!</v>
      </c>
      <c r="R2262" s="80" t="e">
        <f t="shared" si="396"/>
        <v>#DIV/0!</v>
      </c>
      <c r="S2262">
        <f t="shared" si="397"/>
        <v>0</v>
      </c>
      <c r="U2262">
        <f t="shared" si="398"/>
        <v>0</v>
      </c>
    </row>
    <row r="2263" spans="2:21" x14ac:dyDescent="0.25">
      <c r="B2263" s="84">
        <f t="shared" si="387"/>
        <v>0</v>
      </c>
      <c r="D2263" t="e">
        <f t="shared" si="388"/>
        <v>#N/A</v>
      </c>
      <c r="E2263" s="85"/>
      <c r="F2263"/>
      <c r="I2263" s="84" t="e">
        <f t="shared" si="389"/>
        <v>#DIV/0!</v>
      </c>
      <c r="J2263" s="84" t="str">
        <f t="shared" si="390"/>
        <v>NONE</v>
      </c>
      <c r="K2263" s="84"/>
      <c r="L2263" s="83">
        <f t="shared" si="391"/>
        <v>0</v>
      </c>
      <c r="M2263" s="82" t="str">
        <f t="shared" si="392"/>
        <v/>
      </c>
      <c r="N2263">
        <f t="shared" si="393"/>
        <v>0</v>
      </c>
      <c r="O2263">
        <f t="shared" si="394"/>
        <v>0</v>
      </c>
      <c r="Q2263" t="e">
        <f t="shared" si="395"/>
        <v>#DIV/0!</v>
      </c>
      <c r="R2263" s="80" t="e">
        <f t="shared" si="396"/>
        <v>#DIV/0!</v>
      </c>
      <c r="S2263">
        <f t="shared" si="397"/>
        <v>0</v>
      </c>
      <c r="U2263">
        <f t="shared" si="398"/>
        <v>0</v>
      </c>
    </row>
    <row r="2264" spans="2:21" x14ac:dyDescent="0.25">
      <c r="B2264" s="84">
        <f t="shared" si="387"/>
        <v>0</v>
      </c>
      <c r="D2264" t="e">
        <f t="shared" si="388"/>
        <v>#N/A</v>
      </c>
      <c r="E2264" s="85"/>
      <c r="F2264"/>
      <c r="I2264" s="84" t="e">
        <f t="shared" si="389"/>
        <v>#DIV/0!</v>
      </c>
      <c r="J2264" s="84" t="str">
        <f t="shared" si="390"/>
        <v>NONE</v>
      </c>
      <c r="K2264" s="84"/>
      <c r="L2264" s="83">
        <f t="shared" si="391"/>
        <v>0</v>
      </c>
      <c r="M2264" s="82" t="str">
        <f t="shared" si="392"/>
        <v/>
      </c>
      <c r="N2264">
        <f t="shared" si="393"/>
        <v>0</v>
      </c>
      <c r="O2264">
        <f t="shared" si="394"/>
        <v>0</v>
      </c>
      <c r="Q2264" t="e">
        <f t="shared" si="395"/>
        <v>#DIV/0!</v>
      </c>
      <c r="R2264" s="80" t="e">
        <f t="shared" si="396"/>
        <v>#DIV/0!</v>
      </c>
      <c r="S2264">
        <f t="shared" si="397"/>
        <v>0</v>
      </c>
      <c r="U2264">
        <f t="shared" si="398"/>
        <v>0</v>
      </c>
    </row>
    <row r="2265" spans="2:21" x14ac:dyDescent="0.25">
      <c r="B2265" s="84">
        <f t="shared" si="387"/>
        <v>0</v>
      </c>
      <c r="D2265" t="e">
        <f t="shared" si="388"/>
        <v>#N/A</v>
      </c>
      <c r="E2265" s="85"/>
      <c r="F2265"/>
      <c r="I2265" s="84" t="e">
        <f t="shared" si="389"/>
        <v>#DIV/0!</v>
      </c>
      <c r="J2265" s="84" t="str">
        <f t="shared" si="390"/>
        <v>NONE</v>
      </c>
      <c r="K2265" s="84"/>
      <c r="L2265" s="83">
        <f t="shared" si="391"/>
        <v>0</v>
      </c>
      <c r="M2265" s="82" t="str">
        <f t="shared" si="392"/>
        <v/>
      </c>
      <c r="N2265">
        <f t="shared" si="393"/>
        <v>0</v>
      </c>
      <c r="O2265">
        <f t="shared" si="394"/>
        <v>0</v>
      </c>
      <c r="Q2265" t="e">
        <f t="shared" si="395"/>
        <v>#DIV/0!</v>
      </c>
      <c r="R2265" s="80" t="e">
        <f t="shared" si="396"/>
        <v>#DIV/0!</v>
      </c>
      <c r="S2265">
        <f t="shared" si="397"/>
        <v>0</v>
      </c>
      <c r="U2265">
        <f t="shared" si="398"/>
        <v>0</v>
      </c>
    </row>
    <row r="2266" spans="2:21" x14ac:dyDescent="0.25">
      <c r="B2266" s="84">
        <f t="shared" si="387"/>
        <v>0</v>
      </c>
      <c r="D2266" t="e">
        <f t="shared" si="388"/>
        <v>#N/A</v>
      </c>
      <c r="E2266" s="85"/>
      <c r="F2266"/>
      <c r="I2266" s="84" t="e">
        <f t="shared" si="389"/>
        <v>#DIV/0!</v>
      </c>
      <c r="J2266" s="84" t="str">
        <f t="shared" si="390"/>
        <v>NONE</v>
      </c>
      <c r="K2266" s="84"/>
      <c r="L2266" s="83">
        <f t="shared" si="391"/>
        <v>0</v>
      </c>
      <c r="M2266" s="82" t="str">
        <f t="shared" si="392"/>
        <v/>
      </c>
      <c r="N2266">
        <f t="shared" si="393"/>
        <v>0</v>
      </c>
      <c r="O2266">
        <f t="shared" si="394"/>
        <v>0</v>
      </c>
      <c r="Q2266" t="e">
        <f t="shared" si="395"/>
        <v>#DIV/0!</v>
      </c>
      <c r="R2266" s="80" t="e">
        <f t="shared" si="396"/>
        <v>#DIV/0!</v>
      </c>
      <c r="S2266">
        <f t="shared" si="397"/>
        <v>0</v>
      </c>
      <c r="U2266">
        <f t="shared" si="398"/>
        <v>0</v>
      </c>
    </row>
    <row r="2267" spans="2:21" x14ac:dyDescent="0.25">
      <c r="B2267" s="84">
        <f t="shared" si="387"/>
        <v>0</v>
      </c>
      <c r="D2267" t="e">
        <f t="shared" si="388"/>
        <v>#N/A</v>
      </c>
      <c r="E2267" s="85"/>
      <c r="F2267"/>
      <c r="I2267" s="84" t="e">
        <f t="shared" si="389"/>
        <v>#DIV/0!</v>
      </c>
      <c r="J2267" s="84" t="str">
        <f t="shared" si="390"/>
        <v>NONE</v>
      </c>
      <c r="K2267" s="84"/>
      <c r="L2267" s="83">
        <f t="shared" si="391"/>
        <v>0</v>
      </c>
      <c r="M2267" s="82" t="str">
        <f t="shared" si="392"/>
        <v/>
      </c>
      <c r="N2267">
        <f t="shared" si="393"/>
        <v>0</v>
      </c>
      <c r="O2267">
        <f t="shared" si="394"/>
        <v>0</v>
      </c>
      <c r="Q2267" t="e">
        <f t="shared" si="395"/>
        <v>#DIV/0!</v>
      </c>
      <c r="R2267" s="80" t="e">
        <f t="shared" si="396"/>
        <v>#DIV/0!</v>
      </c>
      <c r="S2267">
        <f t="shared" si="397"/>
        <v>0</v>
      </c>
      <c r="U2267">
        <f t="shared" si="398"/>
        <v>0</v>
      </c>
    </row>
    <row r="2268" spans="2:21" x14ac:dyDescent="0.25">
      <c r="B2268" s="84">
        <f t="shared" si="387"/>
        <v>0</v>
      </c>
      <c r="D2268" t="e">
        <f t="shared" si="388"/>
        <v>#N/A</v>
      </c>
      <c r="E2268" s="85"/>
      <c r="F2268"/>
      <c r="I2268" s="84" t="e">
        <f t="shared" si="389"/>
        <v>#DIV/0!</v>
      </c>
      <c r="J2268" s="84" t="str">
        <f t="shared" si="390"/>
        <v>NONE</v>
      </c>
      <c r="K2268" s="84"/>
      <c r="L2268" s="83">
        <f t="shared" si="391"/>
        <v>0</v>
      </c>
      <c r="M2268" s="82" t="str">
        <f t="shared" si="392"/>
        <v/>
      </c>
      <c r="N2268">
        <f t="shared" si="393"/>
        <v>0</v>
      </c>
      <c r="O2268">
        <f t="shared" si="394"/>
        <v>0</v>
      </c>
      <c r="Q2268" t="e">
        <f t="shared" si="395"/>
        <v>#DIV/0!</v>
      </c>
      <c r="R2268" s="80" t="e">
        <f t="shared" si="396"/>
        <v>#DIV/0!</v>
      </c>
      <c r="S2268">
        <f t="shared" si="397"/>
        <v>0</v>
      </c>
      <c r="U2268">
        <f t="shared" si="398"/>
        <v>0</v>
      </c>
    </row>
    <row r="2269" spans="2:21" x14ac:dyDescent="0.25">
      <c r="B2269" s="84">
        <f t="shared" si="387"/>
        <v>0</v>
      </c>
      <c r="D2269" t="e">
        <f t="shared" si="388"/>
        <v>#N/A</v>
      </c>
      <c r="E2269" s="85"/>
      <c r="F2269"/>
      <c r="I2269" s="84" t="e">
        <f t="shared" si="389"/>
        <v>#DIV/0!</v>
      </c>
      <c r="J2269" s="84" t="str">
        <f t="shared" si="390"/>
        <v>NONE</v>
      </c>
      <c r="K2269" s="84"/>
      <c r="L2269" s="83">
        <f t="shared" si="391"/>
        <v>0</v>
      </c>
      <c r="M2269" s="82" t="str">
        <f t="shared" si="392"/>
        <v/>
      </c>
      <c r="N2269">
        <f t="shared" si="393"/>
        <v>0</v>
      </c>
      <c r="O2269">
        <f t="shared" si="394"/>
        <v>0</v>
      </c>
      <c r="Q2269" t="e">
        <f t="shared" si="395"/>
        <v>#DIV/0!</v>
      </c>
      <c r="R2269" s="80" t="e">
        <f t="shared" si="396"/>
        <v>#DIV/0!</v>
      </c>
      <c r="S2269">
        <f t="shared" si="397"/>
        <v>0</v>
      </c>
      <c r="U2269">
        <f t="shared" si="398"/>
        <v>0</v>
      </c>
    </row>
    <row r="2270" spans="2:21" x14ac:dyDescent="0.25">
      <c r="B2270" s="84">
        <f t="shared" si="387"/>
        <v>0</v>
      </c>
      <c r="D2270" t="e">
        <f t="shared" si="388"/>
        <v>#N/A</v>
      </c>
      <c r="E2270" s="85"/>
      <c r="F2270"/>
      <c r="I2270" s="84" t="e">
        <f t="shared" si="389"/>
        <v>#DIV/0!</v>
      </c>
      <c r="J2270" s="84" t="str">
        <f t="shared" si="390"/>
        <v>NONE</v>
      </c>
      <c r="K2270" s="84"/>
      <c r="L2270" s="83">
        <f t="shared" si="391"/>
        <v>0</v>
      </c>
      <c r="M2270" s="82" t="str">
        <f t="shared" si="392"/>
        <v/>
      </c>
      <c r="N2270">
        <f t="shared" si="393"/>
        <v>0</v>
      </c>
      <c r="O2270">
        <f t="shared" si="394"/>
        <v>0</v>
      </c>
      <c r="Q2270" t="e">
        <f t="shared" si="395"/>
        <v>#DIV/0!</v>
      </c>
      <c r="R2270" s="80" t="e">
        <f t="shared" si="396"/>
        <v>#DIV/0!</v>
      </c>
      <c r="S2270">
        <f t="shared" si="397"/>
        <v>0</v>
      </c>
      <c r="U2270">
        <f t="shared" si="398"/>
        <v>0</v>
      </c>
    </row>
    <row r="2271" spans="2:21" x14ac:dyDescent="0.25">
      <c r="B2271" s="84">
        <f t="shared" si="387"/>
        <v>0</v>
      </c>
      <c r="D2271" t="e">
        <f t="shared" si="388"/>
        <v>#N/A</v>
      </c>
      <c r="E2271" s="85"/>
      <c r="F2271"/>
      <c r="I2271" s="84" t="e">
        <f t="shared" si="389"/>
        <v>#DIV/0!</v>
      </c>
      <c r="J2271" s="84" t="str">
        <f t="shared" si="390"/>
        <v>NONE</v>
      </c>
      <c r="K2271" s="84"/>
      <c r="L2271" s="83">
        <f t="shared" si="391"/>
        <v>0</v>
      </c>
      <c r="M2271" s="82" t="str">
        <f t="shared" si="392"/>
        <v/>
      </c>
      <c r="N2271">
        <f t="shared" si="393"/>
        <v>0</v>
      </c>
      <c r="O2271">
        <f t="shared" si="394"/>
        <v>0</v>
      </c>
      <c r="Q2271" t="e">
        <f t="shared" si="395"/>
        <v>#DIV/0!</v>
      </c>
      <c r="R2271" s="80" t="e">
        <f t="shared" si="396"/>
        <v>#DIV/0!</v>
      </c>
      <c r="S2271">
        <f t="shared" si="397"/>
        <v>0</v>
      </c>
      <c r="U2271">
        <f t="shared" si="398"/>
        <v>0</v>
      </c>
    </row>
    <row r="2272" spans="2:21" x14ac:dyDescent="0.25">
      <c r="B2272" s="84">
        <f t="shared" si="387"/>
        <v>0</v>
      </c>
      <c r="D2272" t="e">
        <f t="shared" si="388"/>
        <v>#N/A</v>
      </c>
      <c r="E2272" s="85"/>
      <c r="F2272"/>
      <c r="I2272" s="84" t="e">
        <f t="shared" si="389"/>
        <v>#DIV/0!</v>
      </c>
      <c r="J2272" s="84" t="str">
        <f t="shared" si="390"/>
        <v>NONE</v>
      </c>
      <c r="K2272" s="84"/>
      <c r="L2272" s="83">
        <f t="shared" si="391"/>
        <v>0</v>
      </c>
      <c r="M2272" s="82" t="str">
        <f t="shared" si="392"/>
        <v/>
      </c>
      <c r="N2272">
        <f t="shared" si="393"/>
        <v>0</v>
      </c>
      <c r="O2272">
        <f t="shared" si="394"/>
        <v>0</v>
      </c>
      <c r="Q2272" t="e">
        <f t="shared" si="395"/>
        <v>#DIV/0!</v>
      </c>
      <c r="R2272" s="80" t="e">
        <f t="shared" si="396"/>
        <v>#DIV/0!</v>
      </c>
      <c r="S2272">
        <f t="shared" si="397"/>
        <v>0</v>
      </c>
      <c r="U2272">
        <f t="shared" si="398"/>
        <v>0</v>
      </c>
    </row>
    <row r="2273" spans="2:21" x14ac:dyDescent="0.25">
      <c r="B2273" s="84">
        <f t="shared" si="387"/>
        <v>0</v>
      </c>
      <c r="D2273" t="e">
        <f t="shared" si="388"/>
        <v>#N/A</v>
      </c>
      <c r="E2273" s="85"/>
      <c r="F2273"/>
      <c r="I2273" s="84" t="e">
        <f t="shared" si="389"/>
        <v>#DIV/0!</v>
      </c>
      <c r="J2273" s="84" t="str">
        <f t="shared" si="390"/>
        <v>NONE</v>
      </c>
      <c r="K2273" s="84"/>
      <c r="L2273" s="83">
        <f t="shared" si="391"/>
        <v>0</v>
      </c>
      <c r="M2273" s="82" t="str">
        <f t="shared" si="392"/>
        <v/>
      </c>
      <c r="N2273">
        <f t="shared" si="393"/>
        <v>0</v>
      </c>
      <c r="O2273">
        <f t="shared" si="394"/>
        <v>0</v>
      </c>
      <c r="Q2273" t="e">
        <f t="shared" si="395"/>
        <v>#DIV/0!</v>
      </c>
      <c r="R2273" s="80" t="e">
        <f t="shared" si="396"/>
        <v>#DIV/0!</v>
      </c>
      <c r="S2273">
        <f t="shared" si="397"/>
        <v>0</v>
      </c>
      <c r="U2273">
        <f t="shared" si="398"/>
        <v>0</v>
      </c>
    </row>
    <row r="2274" spans="2:21" x14ac:dyDescent="0.25">
      <c r="B2274" s="84">
        <f t="shared" si="387"/>
        <v>0</v>
      </c>
      <c r="D2274" t="e">
        <f t="shared" si="388"/>
        <v>#N/A</v>
      </c>
      <c r="E2274" s="85"/>
      <c r="F2274"/>
      <c r="I2274" s="84" t="e">
        <f t="shared" si="389"/>
        <v>#DIV/0!</v>
      </c>
      <c r="J2274" s="84" t="str">
        <f t="shared" si="390"/>
        <v>NONE</v>
      </c>
      <c r="K2274" s="84"/>
      <c r="L2274" s="83">
        <f t="shared" si="391"/>
        <v>0</v>
      </c>
      <c r="M2274" s="82" t="str">
        <f t="shared" si="392"/>
        <v/>
      </c>
      <c r="N2274">
        <f t="shared" si="393"/>
        <v>0</v>
      </c>
      <c r="O2274">
        <f t="shared" si="394"/>
        <v>0</v>
      </c>
      <c r="Q2274" t="e">
        <f t="shared" si="395"/>
        <v>#DIV/0!</v>
      </c>
      <c r="R2274" s="80" t="e">
        <f t="shared" si="396"/>
        <v>#DIV/0!</v>
      </c>
      <c r="S2274">
        <f t="shared" si="397"/>
        <v>0</v>
      </c>
      <c r="U2274">
        <f t="shared" si="398"/>
        <v>0</v>
      </c>
    </row>
    <row r="2275" spans="2:21" x14ac:dyDescent="0.25">
      <c r="B2275" s="84">
        <f t="shared" si="387"/>
        <v>0</v>
      </c>
      <c r="D2275" t="e">
        <f t="shared" si="388"/>
        <v>#N/A</v>
      </c>
      <c r="E2275" s="85"/>
      <c r="F2275"/>
      <c r="I2275" s="84" t="e">
        <f t="shared" si="389"/>
        <v>#DIV/0!</v>
      </c>
      <c r="J2275" s="84" t="str">
        <f t="shared" si="390"/>
        <v>NONE</v>
      </c>
      <c r="K2275" s="84"/>
      <c r="L2275" s="83">
        <f t="shared" si="391"/>
        <v>0</v>
      </c>
      <c r="M2275" s="82" t="str">
        <f t="shared" si="392"/>
        <v/>
      </c>
      <c r="N2275">
        <f t="shared" si="393"/>
        <v>0</v>
      </c>
      <c r="O2275">
        <f t="shared" si="394"/>
        <v>0</v>
      </c>
      <c r="Q2275" t="e">
        <f t="shared" si="395"/>
        <v>#DIV/0!</v>
      </c>
      <c r="R2275" s="80" t="e">
        <f t="shared" si="396"/>
        <v>#DIV/0!</v>
      </c>
      <c r="S2275">
        <f t="shared" si="397"/>
        <v>0</v>
      </c>
      <c r="U2275">
        <f t="shared" si="398"/>
        <v>0</v>
      </c>
    </row>
    <row r="2276" spans="2:21" x14ac:dyDescent="0.25">
      <c r="B2276" s="84">
        <f t="shared" si="387"/>
        <v>0</v>
      </c>
      <c r="D2276" t="e">
        <f t="shared" si="388"/>
        <v>#N/A</v>
      </c>
      <c r="E2276" s="85"/>
      <c r="F2276"/>
      <c r="I2276" s="84" t="e">
        <f t="shared" si="389"/>
        <v>#DIV/0!</v>
      </c>
      <c r="J2276" s="84" t="str">
        <f t="shared" si="390"/>
        <v>NONE</v>
      </c>
      <c r="K2276" s="84"/>
      <c r="L2276" s="83">
        <f t="shared" si="391"/>
        <v>0</v>
      </c>
      <c r="M2276" s="82" t="str">
        <f t="shared" si="392"/>
        <v/>
      </c>
      <c r="N2276">
        <f t="shared" si="393"/>
        <v>0</v>
      </c>
      <c r="O2276">
        <f t="shared" si="394"/>
        <v>0</v>
      </c>
      <c r="Q2276" t="e">
        <f t="shared" si="395"/>
        <v>#DIV/0!</v>
      </c>
      <c r="R2276" s="80" t="e">
        <f t="shared" si="396"/>
        <v>#DIV/0!</v>
      </c>
      <c r="S2276">
        <f t="shared" si="397"/>
        <v>0</v>
      </c>
      <c r="U2276">
        <f t="shared" si="398"/>
        <v>0</v>
      </c>
    </row>
    <row r="2277" spans="2:21" x14ac:dyDescent="0.25">
      <c r="B2277" s="84">
        <f t="shared" si="387"/>
        <v>0</v>
      </c>
      <c r="D2277" t="e">
        <f t="shared" si="388"/>
        <v>#N/A</v>
      </c>
      <c r="E2277" s="85"/>
      <c r="F2277"/>
      <c r="I2277" s="84" t="e">
        <f t="shared" si="389"/>
        <v>#DIV/0!</v>
      </c>
      <c r="J2277" s="84" t="str">
        <f t="shared" si="390"/>
        <v>NONE</v>
      </c>
      <c r="K2277" s="84"/>
      <c r="L2277" s="83">
        <f t="shared" si="391"/>
        <v>0</v>
      </c>
      <c r="M2277" s="82" t="str">
        <f t="shared" si="392"/>
        <v/>
      </c>
      <c r="N2277">
        <f t="shared" si="393"/>
        <v>0</v>
      </c>
      <c r="O2277">
        <f t="shared" si="394"/>
        <v>0</v>
      </c>
      <c r="Q2277" t="e">
        <f t="shared" si="395"/>
        <v>#DIV/0!</v>
      </c>
      <c r="R2277" s="80" t="e">
        <f t="shared" si="396"/>
        <v>#DIV/0!</v>
      </c>
      <c r="S2277">
        <f t="shared" si="397"/>
        <v>0</v>
      </c>
      <c r="U2277">
        <f t="shared" si="398"/>
        <v>0</v>
      </c>
    </row>
    <row r="2278" spans="2:21" x14ac:dyDescent="0.25">
      <c r="B2278" s="84">
        <f t="shared" si="387"/>
        <v>0</v>
      </c>
      <c r="D2278" t="e">
        <f t="shared" si="388"/>
        <v>#N/A</v>
      </c>
      <c r="E2278" s="85"/>
      <c r="F2278"/>
      <c r="I2278" s="84" t="e">
        <f t="shared" si="389"/>
        <v>#DIV/0!</v>
      </c>
      <c r="J2278" s="84" t="str">
        <f t="shared" si="390"/>
        <v>NONE</v>
      </c>
      <c r="K2278" s="84"/>
      <c r="L2278" s="83">
        <f t="shared" si="391"/>
        <v>0</v>
      </c>
      <c r="M2278" s="82" t="str">
        <f t="shared" si="392"/>
        <v/>
      </c>
      <c r="N2278">
        <f t="shared" si="393"/>
        <v>0</v>
      </c>
      <c r="O2278">
        <f t="shared" si="394"/>
        <v>0</v>
      </c>
      <c r="Q2278" t="e">
        <f t="shared" si="395"/>
        <v>#DIV/0!</v>
      </c>
      <c r="R2278" s="80" t="e">
        <f t="shared" si="396"/>
        <v>#DIV/0!</v>
      </c>
      <c r="S2278">
        <f t="shared" si="397"/>
        <v>0</v>
      </c>
      <c r="U2278">
        <f t="shared" si="398"/>
        <v>0</v>
      </c>
    </row>
    <row r="2279" spans="2:21" x14ac:dyDescent="0.25">
      <c r="B2279" s="84">
        <f t="shared" si="387"/>
        <v>0</v>
      </c>
      <c r="D2279" t="e">
        <f t="shared" si="388"/>
        <v>#N/A</v>
      </c>
      <c r="E2279" s="85"/>
      <c r="F2279"/>
      <c r="I2279" s="84" t="e">
        <f t="shared" si="389"/>
        <v>#DIV/0!</v>
      </c>
      <c r="J2279" s="84" t="str">
        <f t="shared" si="390"/>
        <v>NONE</v>
      </c>
      <c r="K2279" s="84"/>
      <c r="L2279" s="83">
        <f t="shared" si="391"/>
        <v>0</v>
      </c>
      <c r="M2279" s="82" t="str">
        <f t="shared" si="392"/>
        <v/>
      </c>
      <c r="N2279">
        <f t="shared" si="393"/>
        <v>0</v>
      </c>
      <c r="O2279">
        <f t="shared" si="394"/>
        <v>0</v>
      </c>
      <c r="Q2279" t="e">
        <f t="shared" si="395"/>
        <v>#DIV/0!</v>
      </c>
      <c r="R2279" s="80" t="e">
        <f t="shared" si="396"/>
        <v>#DIV/0!</v>
      </c>
      <c r="S2279">
        <f t="shared" si="397"/>
        <v>0</v>
      </c>
      <c r="U2279">
        <f t="shared" si="398"/>
        <v>0</v>
      </c>
    </row>
    <row r="2280" spans="2:21" x14ac:dyDescent="0.25">
      <c r="B2280" s="84">
        <f t="shared" si="387"/>
        <v>0</v>
      </c>
      <c r="D2280" t="e">
        <f t="shared" si="388"/>
        <v>#N/A</v>
      </c>
      <c r="E2280" s="85"/>
      <c r="F2280"/>
      <c r="I2280" s="84" t="e">
        <f t="shared" si="389"/>
        <v>#DIV/0!</v>
      </c>
      <c r="J2280" s="84" t="str">
        <f t="shared" si="390"/>
        <v>NONE</v>
      </c>
      <c r="K2280" s="84"/>
      <c r="L2280" s="83">
        <f t="shared" si="391"/>
        <v>0</v>
      </c>
      <c r="M2280" s="82" t="str">
        <f t="shared" si="392"/>
        <v/>
      </c>
      <c r="N2280">
        <f t="shared" si="393"/>
        <v>0</v>
      </c>
      <c r="O2280">
        <f t="shared" si="394"/>
        <v>0</v>
      </c>
      <c r="Q2280" t="e">
        <f t="shared" si="395"/>
        <v>#DIV/0!</v>
      </c>
      <c r="R2280" s="80" t="e">
        <f t="shared" si="396"/>
        <v>#DIV/0!</v>
      </c>
      <c r="S2280">
        <f t="shared" si="397"/>
        <v>0</v>
      </c>
      <c r="U2280">
        <f t="shared" si="398"/>
        <v>0</v>
      </c>
    </row>
    <row r="2281" spans="2:21" x14ac:dyDescent="0.25">
      <c r="B2281" s="84">
        <f t="shared" si="387"/>
        <v>0</v>
      </c>
      <c r="D2281" t="e">
        <f t="shared" si="388"/>
        <v>#N/A</v>
      </c>
      <c r="E2281" s="85"/>
      <c r="F2281"/>
      <c r="I2281" s="84" t="e">
        <f t="shared" si="389"/>
        <v>#DIV/0!</v>
      </c>
      <c r="J2281" s="84" t="str">
        <f t="shared" si="390"/>
        <v>NONE</v>
      </c>
      <c r="K2281" s="84"/>
      <c r="L2281" s="83">
        <f t="shared" si="391"/>
        <v>0</v>
      </c>
      <c r="M2281" s="82" t="str">
        <f t="shared" si="392"/>
        <v/>
      </c>
      <c r="N2281">
        <f t="shared" si="393"/>
        <v>0</v>
      </c>
      <c r="O2281">
        <f t="shared" si="394"/>
        <v>0</v>
      </c>
      <c r="Q2281" t="e">
        <f t="shared" si="395"/>
        <v>#DIV/0!</v>
      </c>
      <c r="R2281" s="80" t="e">
        <f t="shared" si="396"/>
        <v>#DIV/0!</v>
      </c>
      <c r="S2281">
        <f t="shared" si="397"/>
        <v>0</v>
      </c>
      <c r="U2281">
        <f t="shared" si="398"/>
        <v>0</v>
      </c>
    </row>
    <row r="2282" spans="2:21" x14ac:dyDescent="0.25">
      <c r="B2282" s="84">
        <f t="shared" si="387"/>
        <v>0</v>
      </c>
      <c r="D2282" t="e">
        <f t="shared" si="388"/>
        <v>#N/A</v>
      </c>
      <c r="E2282" s="85"/>
      <c r="F2282"/>
      <c r="I2282" s="84" t="e">
        <f t="shared" si="389"/>
        <v>#DIV/0!</v>
      </c>
      <c r="J2282" s="84" t="str">
        <f t="shared" si="390"/>
        <v>NONE</v>
      </c>
      <c r="K2282" s="84"/>
      <c r="L2282" s="83">
        <f t="shared" si="391"/>
        <v>0</v>
      </c>
      <c r="M2282" s="82" t="str">
        <f t="shared" si="392"/>
        <v/>
      </c>
      <c r="N2282">
        <f t="shared" si="393"/>
        <v>0</v>
      </c>
      <c r="O2282">
        <f t="shared" si="394"/>
        <v>0</v>
      </c>
      <c r="Q2282" t="e">
        <f t="shared" si="395"/>
        <v>#DIV/0!</v>
      </c>
      <c r="R2282" s="80" t="e">
        <f t="shared" si="396"/>
        <v>#DIV/0!</v>
      </c>
      <c r="S2282">
        <f t="shared" si="397"/>
        <v>0</v>
      </c>
      <c r="U2282">
        <f t="shared" si="398"/>
        <v>0</v>
      </c>
    </row>
    <row r="2283" spans="2:21" x14ac:dyDescent="0.25">
      <c r="B2283" s="84">
        <f t="shared" si="387"/>
        <v>0</v>
      </c>
      <c r="D2283" t="e">
        <f t="shared" si="388"/>
        <v>#N/A</v>
      </c>
      <c r="E2283" s="85"/>
      <c r="F2283"/>
      <c r="I2283" s="84" t="e">
        <f t="shared" si="389"/>
        <v>#DIV/0!</v>
      </c>
      <c r="J2283" s="84" t="str">
        <f t="shared" si="390"/>
        <v>NONE</v>
      </c>
      <c r="K2283" s="84"/>
      <c r="L2283" s="83">
        <f t="shared" si="391"/>
        <v>0</v>
      </c>
      <c r="M2283" s="82" t="str">
        <f t="shared" si="392"/>
        <v/>
      </c>
      <c r="N2283">
        <f t="shared" si="393"/>
        <v>0</v>
      </c>
      <c r="O2283">
        <f t="shared" si="394"/>
        <v>0</v>
      </c>
      <c r="Q2283" t="e">
        <f t="shared" si="395"/>
        <v>#DIV/0!</v>
      </c>
      <c r="R2283" s="80" t="e">
        <f t="shared" si="396"/>
        <v>#DIV/0!</v>
      </c>
      <c r="S2283">
        <f t="shared" si="397"/>
        <v>0</v>
      </c>
      <c r="U2283">
        <f t="shared" si="398"/>
        <v>0</v>
      </c>
    </row>
    <row r="2284" spans="2:21" x14ac:dyDescent="0.25">
      <c r="B2284" s="84">
        <f t="shared" si="387"/>
        <v>0</v>
      </c>
      <c r="D2284" t="e">
        <f t="shared" si="388"/>
        <v>#N/A</v>
      </c>
      <c r="E2284" s="85"/>
      <c r="F2284"/>
      <c r="I2284" s="84" t="e">
        <f t="shared" si="389"/>
        <v>#DIV/0!</v>
      </c>
      <c r="J2284" s="84" t="str">
        <f t="shared" si="390"/>
        <v>NONE</v>
      </c>
      <c r="K2284" s="84"/>
      <c r="L2284" s="83">
        <f t="shared" si="391"/>
        <v>0</v>
      </c>
      <c r="M2284" s="82" t="str">
        <f t="shared" si="392"/>
        <v/>
      </c>
      <c r="N2284">
        <f t="shared" si="393"/>
        <v>0</v>
      </c>
      <c r="O2284">
        <f t="shared" si="394"/>
        <v>0</v>
      </c>
      <c r="Q2284" t="e">
        <f t="shared" si="395"/>
        <v>#DIV/0!</v>
      </c>
      <c r="R2284" s="80" t="e">
        <f t="shared" si="396"/>
        <v>#DIV/0!</v>
      </c>
      <c r="S2284">
        <f t="shared" si="397"/>
        <v>0</v>
      </c>
      <c r="U2284">
        <f t="shared" si="398"/>
        <v>0</v>
      </c>
    </row>
    <row r="2285" spans="2:21" x14ac:dyDescent="0.25">
      <c r="B2285" s="84">
        <f t="shared" si="387"/>
        <v>0</v>
      </c>
      <c r="D2285" t="e">
        <f t="shared" si="388"/>
        <v>#N/A</v>
      </c>
      <c r="E2285" s="85"/>
      <c r="F2285"/>
      <c r="I2285" s="84" t="e">
        <f t="shared" si="389"/>
        <v>#DIV/0!</v>
      </c>
      <c r="J2285" s="84" t="str">
        <f t="shared" si="390"/>
        <v>NONE</v>
      </c>
      <c r="K2285" s="84"/>
      <c r="L2285" s="83">
        <f t="shared" si="391"/>
        <v>0</v>
      </c>
      <c r="M2285" s="82" t="str">
        <f t="shared" si="392"/>
        <v/>
      </c>
      <c r="N2285">
        <f t="shared" si="393"/>
        <v>0</v>
      </c>
      <c r="O2285">
        <f t="shared" si="394"/>
        <v>0</v>
      </c>
      <c r="Q2285" t="e">
        <f t="shared" si="395"/>
        <v>#DIV/0!</v>
      </c>
      <c r="R2285" s="80" t="e">
        <f t="shared" si="396"/>
        <v>#DIV/0!</v>
      </c>
      <c r="S2285">
        <f t="shared" si="397"/>
        <v>0</v>
      </c>
      <c r="U2285">
        <f t="shared" si="398"/>
        <v>0</v>
      </c>
    </row>
    <row r="2286" spans="2:21" x14ac:dyDescent="0.25">
      <c r="B2286" s="84">
        <f t="shared" si="387"/>
        <v>0</v>
      </c>
      <c r="D2286" t="e">
        <f t="shared" si="388"/>
        <v>#N/A</v>
      </c>
      <c r="E2286" s="85"/>
      <c r="F2286"/>
      <c r="I2286" s="84" t="e">
        <f t="shared" si="389"/>
        <v>#DIV/0!</v>
      </c>
      <c r="J2286" s="84" t="str">
        <f t="shared" si="390"/>
        <v>NONE</v>
      </c>
      <c r="K2286" s="84"/>
      <c r="L2286" s="83">
        <f t="shared" si="391"/>
        <v>0</v>
      </c>
      <c r="M2286" s="82" t="str">
        <f t="shared" si="392"/>
        <v/>
      </c>
      <c r="N2286">
        <f t="shared" si="393"/>
        <v>0</v>
      </c>
      <c r="O2286">
        <f t="shared" si="394"/>
        <v>0</v>
      </c>
      <c r="Q2286" t="e">
        <f t="shared" si="395"/>
        <v>#DIV/0!</v>
      </c>
      <c r="R2286" s="80" t="e">
        <f t="shared" si="396"/>
        <v>#DIV/0!</v>
      </c>
      <c r="S2286">
        <f t="shared" si="397"/>
        <v>0</v>
      </c>
      <c r="U2286">
        <f t="shared" si="398"/>
        <v>0</v>
      </c>
    </row>
    <row r="2287" spans="2:21" x14ac:dyDescent="0.25">
      <c r="B2287" s="84">
        <f t="shared" si="387"/>
        <v>0</v>
      </c>
      <c r="D2287" t="e">
        <f t="shared" si="388"/>
        <v>#N/A</v>
      </c>
      <c r="E2287" s="85"/>
      <c r="F2287"/>
      <c r="I2287" s="84" t="e">
        <f t="shared" si="389"/>
        <v>#DIV/0!</v>
      </c>
      <c r="J2287" s="84" t="str">
        <f t="shared" si="390"/>
        <v>NONE</v>
      </c>
      <c r="K2287" s="84"/>
      <c r="L2287" s="83">
        <f t="shared" si="391"/>
        <v>0</v>
      </c>
      <c r="M2287" s="82" t="str">
        <f t="shared" si="392"/>
        <v/>
      </c>
      <c r="N2287">
        <f t="shared" si="393"/>
        <v>0</v>
      </c>
      <c r="O2287">
        <f t="shared" si="394"/>
        <v>0</v>
      </c>
      <c r="Q2287" t="e">
        <f t="shared" si="395"/>
        <v>#DIV/0!</v>
      </c>
      <c r="R2287" s="80" t="e">
        <f t="shared" si="396"/>
        <v>#DIV/0!</v>
      </c>
      <c r="S2287">
        <f t="shared" si="397"/>
        <v>0</v>
      </c>
      <c r="U2287">
        <f t="shared" si="398"/>
        <v>0</v>
      </c>
    </row>
    <row r="2288" spans="2:21" x14ac:dyDescent="0.25">
      <c r="B2288" s="84">
        <f t="shared" si="387"/>
        <v>0</v>
      </c>
      <c r="D2288" t="e">
        <f t="shared" si="388"/>
        <v>#N/A</v>
      </c>
      <c r="E2288" s="85"/>
      <c r="F2288"/>
      <c r="I2288" s="84" t="e">
        <f t="shared" si="389"/>
        <v>#DIV/0!</v>
      </c>
      <c r="J2288" s="84" t="str">
        <f t="shared" si="390"/>
        <v>NONE</v>
      </c>
      <c r="K2288" s="84"/>
      <c r="L2288" s="83">
        <f t="shared" si="391"/>
        <v>0</v>
      </c>
      <c r="M2288" s="82" t="str">
        <f t="shared" si="392"/>
        <v/>
      </c>
      <c r="N2288">
        <f t="shared" si="393"/>
        <v>0</v>
      </c>
      <c r="O2288">
        <f t="shared" si="394"/>
        <v>0</v>
      </c>
      <c r="Q2288" t="e">
        <f t="shared" si="395"/>
        <v>#DIV/0!</v>
      </c>
      <c r="R2288" s="80" t="e">
        <f t="shared" si="396"/>
        <v>#DIV/0!</v>
      </c>
      <c r="S2288">
        <f t="shared" si="397"/>
        <v>0</v>
      </c>
      <c r="U2288">
        <f t="shared" si="398"/>
        <v>0</v>
      </c>
    </row>
    <row r="2289" spans="2:21" x14ac:dyDescent="0.25">
      <c r="B2289" s="84">
        <f t="shared" si="387"/>
        <v>0</v>
      </c>
      <c r="D2289" t="e">
        <f t="shared" si="388"/>
        <v>#N/A</v>
      </c>
      <c r="E2289" s="85"/>
      <c r="F2289"/>
      <c r="I2289" s="84" t="e">
        <f t="shared" si="389"/>
        <v>#DIV/0!</v>
      </c>
      <c r="J2289" s="84" t="str">
        <f t="shared" si="390"/>
        <v>NONE</v>
      </c>
      <c r="K2289" s="84"/>
      <c r="L2289" s="83">
        <f t="shared" si="391"/>
        <v>0</v>
      </c>
      <c r="M2289" s="82" t="str">
        <f t="shared" si="392"/>
        <v/>
      </c>
      <c r="N2289">
        <f t="shared" si="393"/>
        <v>0</v>
      </c>
      <c r="O2289">
        <f t="shared" si="394"/>
        <v>0</v>
      </c>
      <c r="Q2289" t="e">
        <f t="shared" si="395"/>
        <v>#DIV/0!</v>
      </c>
      <c r="R2289" s="80" t="e">
        <f t="shared" si="396"/>
        <v>#DIV/0!</v>
      </c>
      <c r="S2289">
        <f t="shared" si="397"/>
        <v>0</v>
      </c>
      <c r="U2289">
        <f t="shared" si="398"/>
        <v>0</v>
      </c>
    </row>
    <row r="2290" spans="2:21" x14ac:dyDescent="0.25">
      <c r="B2290" s="84">
        <f t="shared" si="387"/>
        <v>0</v>
      </c>
      <c r="D2290" t="e">
        <f t="shared" si="388"/>
        <v>#N/A</v>
      </c>
      <c r="E2290" s="85"/>
      <c r="F2290"/>
      <c r="I2290" s="84" t="e">
        <f t="shared" si="389"/>
        <v>#DIV/0!</v>
      </c>
      <c r="J2290" s="84" t="str">
        <f t="shared" si="390"/>
        <v>NONE</v>
      </c>
      <c r="K2290" s="84"/>
      <c r="L2290" s="83">
        <f t="shared" si="391"/>
        <v>0</v>
      </c>
      <c r="M2290" s="82" t="str">
        <f t="shared" si="392"/>
        <v/>
      </c>
      <c r="N2290">
        <f t="shared" si="393"/>
        <v>0</v>
      </c>
      <c r="O2290">
        <f t="shared" si="394"/>
        <v>0</v>
      </c>
      <c r="Q2290" t="e">
        <f t="shared" si="395"/>
        <v>#DIV/0!</v>
      </c>
      <c r="R2290" s="80" t="e">
        <f t="shared" si="396"/>
        <v>#DIV/0!</v>
      </c>
      <c r="S2290">
        <f t="shared" si="397"/>
        <v>0</v>
      </c>
      <c r="U2290">
        <f t="shared" si="398"/>
        <v>0</v>
      </c>
    </row>
    <row r="2291" spans="2:21" x14ac:dyDescent="0.25">
      <c r="B2291" s="84">
        <f t="shared" si="387"/>
        <v>0</v>
      </c>
      <c r="D2291" t="e">
        <f t="shared" si="388"/>
        <v>#N/A</v>
      </c>
      <c r="E2291" s="85"/>
      <c r="F2291"/>
      <c r="I2291" s="84" t="e">
        <f t="shared" si="389"/>
        <v>#DIV/0!</v>
      </c>
      <c r="J2291" s="84" t="str">
        <f t="shared" si="390"/>
        <v>NONE</v>
      </c>
      <c r="K2291" s="84"/>
      <c r="L2291" s="83">
        <f t="shared" si="391"/>
        <v>0</v>
      </c>
      <c r="M2291" s="82" t="str">
        <f t="shared" si="392"/>
        <v/>
      </c>
      <c r="N2291">
        <f t="shared" si="393"/>
        <v>0</v>
      </c>
      <c r="O2291">
        <f t="shared" si="394"/>
        <v>0</v>
      </c>
      <c r="Q2291" t="e">
        <f t="shared" si="395"/>
        <v>#DIV/0!</v>
      </c>
      <c r="R2291" s="80" t="e">
        <f t="shared" si="396"/>
        <v>#DIV/0!</v>
      </c>
      <c r="S2291">
        <f t="shared" si="397"/>
        <v>0</v>
      </c>
      <c r="U2291">
        <f t="shared" si="398"/>
        <v>0</v>
      </c>
    </row>
    <row r="2292" spans="2:21" x14ac:dyDescent="0.25">
      <c r="B2292" s="84">
        <f t="shared" si="387"/>
        <v>0</v>
      </c>
      <c r="D2292" t="e">
        <f t="shared" si="388"/>
        <v>#N/A</v>
      </c>
      <c r="E2292" s="85"/>
      <c r="F2292"/>
      <c r="I2292" s="84" t="e">
        <f t="shared" si="389"/>
        <v>#DIV/0!</v>
      </c>
      <c r="J2292" s="84" t="str">
        <f t="shared" si="390"/>
        <v>NONE</v>
      </c>
      <c r="K2292" s="84"/>
      <c r="L2292" s="83">
        <f t="shared" si="391"/>
        <v>0</v>
      </c>
      <c r="M2292" s="82" t="str">
        <f t="shared" si="392"/>
        <v/>
      </c>
      <c r="N2292">
        <f t="shared" si="393"/>
        <v>0</v>
      </c>
      <c r="O2292">
        <f t="shared" si="394"/>
        <v>0</v>
      </c>
      <c r="Q2292" t="e">
        <f t="shared" si="395"/>
        <v>#DIV/0!</v>
      </c>
      <c r="R2292" s="80" t="e">
        <f t="shared" si="396"/>
        <v>#DIV/0!</v>
      </c>
      <c r="S2292">
        <f t="shared" si="397"/>
        <v>0</v>
      </c>
      <c r="U2292">
        <f t="shared" si="398"/>
        <v>0</v>
      </c>
    </row>
    <row r="2293" spans="2:21" x14ac:dyDescent="0.25">
      <c r="B2293" s="84">
        <f t="shared" si="387"/>
        <v>0</v>
      </c>
      <c r="D2293" t="e">
        <f t="shared" si="388"/>
        <v>#N/A</v>
      </c>
      <c r="E2293" s="85"/>
      <c r="F2293"/>
      <c r="I2293" s="84" t="e">
        <f t="shared" si="389"/>
        <v>#DIV/0!</v>
      </c>
      <c r="J2293" s="84" t="str">
        <f t="shared" si="390"/>
        <v>NONE</v>
      </c>
      <c r="K2293" s="84"/>
      <c r="L2293" s="83">
        <f t="shared" si="391"/>
        <v>0</v>
      </c>
      <c r="M2293" s="82" t="str">
        <f t="shared" si="392"/>
        <v/>
      </c>
      <c r="N2293">
        <f t="shared" si="393"/>
        <v>0</v>
      </c>
      <c r="O2293">
        <f t="shared" si="394"/>
        <v>0</v>
      </c>
      <c r="Q2293" t="e">
        <f t="shared" si="395"/>
        <v>#DIV/0!</v>
      </c>
      <c r="R2293" s="80" t="e">
        <f t="shared" si="396"/>
        <v>#DIV/0!</v>
      </c>
      <c r="S2293">
        <f t="shared" si="397"/>
        <v>0</v>
      </c>
      <c r="U2293">
        <f t="shared" si="398"/>
        <v>0</v>
      </c>
    </row>
    <row r="2294" spans="2:21" x14ac:dyDescent="0.25">
      <c r="B2294" s="84">
        <f t="shared" si="387"/>
        <v>0</v>
      </c>
      <c r="D2294" t="e">
        <f t="shared" si="388"/>
        <v>#N/A</v>
      </c>
      <c r="E2294" s="85"/>
      <c r="F2294"/>
      <c r="I2294" s="84" t="e">
        <f t="shared" si="389"/>
        <v>#DIV/0!</v>
      </c>
      <c r="J2294" s="84" t="str">
        <f t="shared" si="390"/>
        <v>NONE</v>
      </c>
      <c r="K2294" s="84"/>
      <c r="L2294" s="83">
        <f t="shared" si="391"/>
        <v>0</v>
      </c>
      <c r="M2294" s="82" t="str">
        <f t="shared" si="392"/>
        <v/>
      </c>
      <c r="N2294">
        <f t="shared" si="393"/>
        <v>0</v>
      </c>
      <c r="O2294">
        <f t="shared" si="394"/>
        <v>0</v>
      </c>
      <c r="Q2294" t="e">
        <f t="shared" si="395"/>
        <v>#DIV/0!</v>
      </c>
      <c r="R2294" s="80" t="e">
        <f t="shared" si="396"/>
        <v>#DIV/0!</v>
      </c>
      <c r="S2294">
        <f t="shared" si="397"/>
        <v>0</v>
      </c>
      <c r="U2294">
        <f t="shared" si="398"/>
        <v>0</v>
      </c>
    </row>
    <row r="2295" spans="2:21" x14ac:dyDescent="0.25">
      <c r="B2295" s="84">
        <f t="shared" si="387"/>
        <v>0</v>
      </c>
      <c r="D2295" t="e">
        <f t="shared" si="388"/>
        <v>#N/A</v>
      </c>
      <c r="E2295" s="85"/>
      <c r="F2295"/>
      <c r="I2295" s="84" t="e">
        <f t="shared" si="389"/>
        <v>#DIV/0!</v>
      </c>
      <c r="J2295" s="84" t="str">
        <f t="shared" si="390"/>
        <v>NONE</v>
      </c>
      <c r="K2295" s="84"/>
      <c r="L2295" s="83">
        <f t="shared" si="391"/>
        <v>0</v>
      </c>
      <c r="M2295" s="82" t="str">
        <f t="shared" si="392"/>
        <v/>
      </c>
      <c r="N2295">
        <f t="shared" si="393"/>
        <v>0</v>
      </c>
      <c r="O2295">
        <f t="shared" si="394"/>
        <v>0</v>
      </c>
      <c r="Q2295" t="e">
        <f t="shared" si="395"/>
        <v>#DIV/0!</v>
      </c>
      <c r="R2295" s="80" t="e">
        <f t="shared" si="396"/>
        <v>#DIV/0!</v>
      </c>
      <c r="S2295">
        <f t="shared" si="397"/>
        <v>0</v>
      </c>
      <c r="U2295">
        <f t="shared" si="398"/>
        <v>0</v>
      </c>
    </row>
    <row r="2296" spans="2:21" x14ac:dyDescent="0.25">
      <c r="B2296" s="84">
        <f t="shared" si="387"/>
        <v>0</v>
      </c>
      <c r="D2296" t="e">
        <f t="shared" si="388"/>
        <v>#N/A</v>
      </c>
      <c r="E2296" s="85"/>
      <c r="F2296"/>
      <c r="I2296" s="84" t="e">
        <f t="shared" si="389"/>
        <v>#DIV/0!</v>
      </c>
      <c r="J2296" s="84" t="str">
        <f t="shared" si="390"/>
        <v>NONE</v>
      </c>
      <c r="K2296" s="84"/>
      <c r="L2296" s="83">
        <f t="shared" si="391"/>
        <v>0</v>
      </c>
      <c r="M2296" s="82" t="str">
        <f t="shared" si="392"/>
        <v/>
      </c>
      <c r="N2296">
        <f t="shared" si="393"/>
        <v>0</v>
      </c>
      <c r="O2296">
        <f t="shared" si="394"/>
        <v>0</v>
      </c>
      <c r="Q2296" t="e">
        <f t="shared" si="395"/>
        <v>#DIV/0!</v>
      </c>
      <c r="R2296" s="80" t="e">
        <f t="shared" si="396"/>
        <v>#DIV/0!</v>
      </c>
      <c r="S2296">
        <f t="shared" si="397"/>
        <v>0</v>
      </c>
      <c r="U2296">
        <f t="shared" si="398"/>
        <v>0</v>
      </c>
    </row>
    <row r="2297" spans="2:21" x14ac:dyDescent="0.25">
      <c r="B2297" s="84">
        <f t="shared" si="387"/>
        <v>0</v>
      </c>
      <c r="D2297" t="e">
        <f t="shared" si="388"/>
        <v>#N/A</v>
      </c>
      <c r="E2297" s="85"/>
      <c r="F2297"/>
      <c r="I2297" s="84" t="e">
        <f t="shared" si="389"/>
        <v>#DIV/0!</v>
      </c>
      <c r="J2297" s="84" t="str">
        <f t="shared" si="390"/>
        <v>NONE</v>
      </c>
      <c r="K2297" s="84"/>
      <c r="L2297" s="83">
        <f t="shared" si="391"/>
        <v>0</v>
      </c>
      <c r="M2297" s="82" t="str">
        <f t="shared" si="392"/>
        <v/>
      </c>
      <c r="N2297">
        <f t="shared" si="393"/>
        <v>0</v>
      </c>
      <c r="O2297">
        <f t="shared" si="394"/>
        <v>0</v>
      </c>
      <c r="Q2297" t="e">
        <f t="shared" si="395"/>
        <v>#DIV/0!</v>
      </c>
      <c r="R2297" s="80" t="e">
        <f t="shared" si="396"/>
        <v>#DIV/0!</v>
      </c>
      <c r="S2297">
        <f t="shared" si="397"/>
        <v>0</v>
      </c>
      <c r="U2297">
        <f t="shared" si="398"/>
        <v>0</v>
      </c>
    </row>
    <row r="2298" spans="2:21" x14ac:dyDescent="0.25">
      <c r="B2298" s="84">
        <f t="shared" si="387"/>
        <v>0</v>
      </c>
      <c r="D2298" t="e">
        <f t="shared" si="388"/>
        <v>#N/A</v>
      </c>
      <c r="E2298" s="85"/>
      <c r="F2298"/>
      <c r="I2298" s="84" t="e">
        <f t="shared" si="389"/>
        <v>#DIV/0!</v>
      </c>
      <c r="J2298" s="84" t="str">
        <f t="shared" si="390"/>
        <v>NONE</v>
      </c>
      <c r="K2298" s="84"/>
      <c r="L2298" s="83">
        <f t="shared" si="391"/>
        <v>0</v>
      </c>
      <c r="M2298" s="82" t="str">
        <f t="shared" si="392"/>
        <v/>
      </c>
      <c r="N2298">
        <f t="shared" si="393"/>
        <v>0</v>
      </c>
      <c r="O2298">
        <f t="shared" si="394"/>
        <v>0</v>
      </c>
      <c r="Q2298" t="e">
        <f t="shared" si="395"/>
        <v>#DIV/0!</v>
      </c>
      <c r="R2298" s="80" t="e">
        <f t="shared" si="396"/>
        <v>#DIV/0!</v>
      </c>
      <c r="S2298">
        <f t="shared" si="397"/>
        <v>0</v>
      </c>
      <c r="U2298">
        <f t="shared" si="398"/>
        <v>0</v>
      </c>
    </row>
    <row r="2299" spans="2:21" x14ac:dyDescent="0.25">
      <c r="B2299" s="84">
        <f t="shared" si="387"/>
        <v>0</v>
      </c>
      <c r="D2299" t="e">
        <f t="shared" si="388"/>
        <v>#N/A</v>
      </c>
      <c r="E2299" s="85"/>
      <c r="F2299"/>
      <c r="I2299" s="84" t="e">
        <f t="shared" si="389"/>
        <v>#DIV/0!</v>
      </c>
      <c r="J2299" s="84" t="str">
        <f t="shared" si="390"/>
        <v>NONE</v>
      </c>
      <c r="K2299" s="84"/>
      <c r="L2299" s="83">
        <f t="shared" si="391"/>
        <v>0</v>
      </c>
      <c r="M2299" s="82" t="str">
        <f t="shared" si="392"/>
        <v/>
      </c>
      <c r="N2299">
        <f t="shared" si="393"/>
        <v>0</v>
      </c>
      <c r="O2299">
        <f t="shared" si="394"/>
        <v>0</v>
      </c>
      <c r="Q2299" t="e">
        <f t="shared" si="395"/>
        <v>#DIV/0!</v>
      </c>
      <c r="R2299" s="80" t="e">
        <f t="shared" si="396"/>
        <v>#DIV/0!</v>
      </c>
      <c r="S2299">
        <f t="shared" si="397"/>
        <v>0</v>
      </c>
      <c r="U2299">
        <f t="shared" si="398"/>
        <v>0</v>
      </c>
    </row>
    <row r="2300" spans="2:21" x14ac:dyDescent="0.25">
      <c r="B2300" s="84">
        <f t="shared" si="387"/>
        <v>0</v>
      </c>
      <c r="D2300" t="e">
        <f t="shared" si="388"/>
        <v>#N/A</v>
      </c>
      <c r="E2300" s="85"/>
      <c r="F2300"/>
      <c r="I2300" s="84" t="e">
        <f t="shared" si="389"/>
        <v>#DIV/0!</v>
      </c>
      <c r="J2300" s="84" t="str">
        <f t="shared" si="390"/>
        <v>NONE</v>
      </c>
      <c r="K2300" s="84"/>
      <c r="L2300" s="83">
        <f t="shared" si="391"/>
        <v>0</v>
      </c>
      <c r="M2300" s="82" t="str">
        <f t="shared" si="392"/>
        <v/>
      </c>
      <c r="N2300">
        <f t="shared" si="393"/>
        <v>0</v>
      </c>
      <c r="O2300">
        <f t="shared" si="394"/>
        <v>0</v>
      </c>
      <c r="Q2300" t="e">
        <f t="shared" si="395"/>
        <v>#DIV/0!</v>
      </c>
      <c r="R2300" s="80" t="e">
        <f t="shared" si="396"/>
        <v>#DIV/0!</v>
      </c>
      <c r="S2300">
        <f t="shared" si="397"/>
        <v>0</v>
      </c>
      <c r="U2300">
        <f t="shared" si="398"/>
        <v>0</v>
      </c>
    </row>
    <row r="2301" spans="2:21" x14ac:dyDescent="0.25">
      <c r="B2301" s="84">
        <f t="shared" si="387"/>
        <v>0</v>
      </c>
      <c r="D2301" t="e">
        <f t="shared" si="388"/>
        <v>#N/A</v>
      </c>
      <c r="E2301" s="85"/>
      <c r="F2301"/>
      <c r="I2301" s="84" t="e">
        <f t="shared" si="389"/>
        <v>#DIV/0!</v>
      </c>
      <c r="J2301" s="84" t="str">
        <f t="shared" si="390"/>
        <v>NONE</v>
      </c>
      <c r="K2301" s="84"/>
      <c r="L2301" s="83">
        <f t="shared" si="391"/>
        <v>0</v>
      </c>
      <c r="M2301" s="82" t="str">
        <f t="shared" si="392"/>
        <v/>
      </c>
      <c r="N2301">
        <f t="shared" si="393"/>
        <v>0</v>
      </c>
      <c r="O2301">
        <f t="shared" si="394"/>
        <v>0</v>
      </c>
      <c r="Q2301" t="e">
        <f t="shared" si="395"/>
        <v>#DIV/0!</v>
      </c>
      <c r="R2301" s="80" t="e">
        <f t="shared" si="396"/>
        <v>#DIV/0!</v>
      </c>
      <c r="S2301">
        <f t="shared" si="397"/>
        <v>0</v>
      </c>
      <c r="U2301">
        <f t="shared" si="398"/>
        <v>0</v>
      </c>
    </row>
    <row r="2302" spans="2:21" x14ac:dyDescent="0.25">
      <c r="B2302" s="84">
        <f t="shared" si="387"/>
        <v>0</v>
      </c>
      <c r="D2302" t="e">
        <f t="shared" si="388"/>
        <v>#N/A</v>
      </c>
      <c r="E2302" s="85"/>
      <c r="F2302"/>
      <c r="I2302" s="84" t="e">
        <f t="shared" si="389"/>
        <v>#DIV/0!</v>
      </c>
      <c r="J2302" s="84" t="str">
        <f t="shared" si="390"/>
        <v>NONE</v>
      </c>
      <c r="K2302" s="84"/>
      <c r="L2302" s="83">
        <f t="shared" si="391"/>
        <v>0</v>
      </c>
      <c r="M2302" s="82" t="str">
        <f t="shared" si="392"/>
        <v/>
      </c>
      <c r="N2302">
        <f t="shared" si="393"/>
        <v>0</v>
      </c>
      <c r="O2302">
        <f t="shared" si="394"/>
        <v>0</v>
      </c>
      <c r="Q2302" t="e">
        <f t="shared" si="395"/>
        <v>#DIV/0!</v>
      </c>
      <c r="R2302" s="80" t="e">
        <f t="shared" si="396"/>
        <v>#DIV/0!</v>
      </c>
      <c r="S2302">
        <f t="shared" si="397"/>
        <v>0</v>
      </c>
      <c r="U2302">
        <f t="shared" si="398"/>
        <v>0</v>
      </c>
    </row>
    <row r="2303" spans="2:21" x14ac:dyDescent="0.25">
      <c r="B2303" s="84">
        <f t="shared" si="387"/>
        <v>0</v>
      </c>
      <c r="D2303" t="e">
        <f t="shared" si="388"/>
        <v>#N/A</v>
      </c>
      <c r="E2303" s="85"/>
      <c r="F2303"/>
      <c r="I2303" s="84" t="e">
        <f t="shared" si="389"/>
        <v>#DIV/0!</v>
      </c>
      <c r="J2303" s="84" t="str">
        <f t="shared" si="390"/>
        <v>NONE</v>
      </c>
      <c r="K2303" s="84"/>
      <c r="L2303" s="83">
        <f t="shared" si="391"/>
        <v>0</v>
      </c>
      <c r="M2303" s="82" t="str">
        <f t="shared" si="392"/>
        <v/>
      </c>
      <c r="N2303">
        <f t="shared" si="393"/>
        <v>0</v>
      </c>
      <c r="O2303">
        <f t="shared" si="394"/>
        <v>0</v>
      </c>
      <c r="Q2303" t="e">
        <f t="shared" si="395"/>
        <v>#DIV/0!</v>
      </c>
      <c r="R2303" s="80" t="e">
        <f t="shared" si="396"/>
        <v>#DIV/0!</v>
      </c>
      <c r="S2303">
        <f t="shared" si="397"/>
        <v>0</v>
      </c>
      <c r="U2303">
        <f t="shared" si="398"/>
        <v>0</v>
      </c>
    </row>
    <row r="2304" spans="2:21" x14ac:dyDescent="0.25">
      <c r="B2304" s="84">
        <f t="shared" si="387"/>
        <v>0</v>
      </c>
      <c r="D2304" t="e">
        <f t="shared" si="388"/>
        <v>#N/A</v>
      </c>
      <c r="E2304" s="85"/>
      <c r="F2304"/>
      <c r="I2304" s="84" t="e">
        <f t="shared" si="389"/>
        <v>#DIV/0!</v>
      </c>
      <c r="J2304" s="84" t="str">
        <f t="shared" si="390"/>
        <v>NONE</v>
      </c>
      <c r="K2304" s="84"/>
      <c r="L2304" s="83">
        <f t="shared" si="391"/>
        <v>0</v>
      </c>
      <c r="M2304" s="82" t="str">
        <f t="shared" si="392"/>
        <v/>
      </c>
      <c r="N2304">
        <f t="shared" si="393"/>
        <v>0</v>
      </c>
      <c r="O2304">
        <f t="shared" si="394"/>
        <v>0</v>
      </c>
      <c r="Q2304" t="e">
        <f t="shared" si="395"/>
        <v>#DIV/0!</v>
      </c>
      <c r="R2304" s="80" t="e">
        <f t="shared" si="396"/>
        <v>#DIV/0!</v>
      </c>
      <c r="S2304">
        <f t="shared" si="397"/>
        <v>0</v>
      </c>
      <c r="U2304">
        <f t="shared" si="398"/>
        <v>0</v>
      </c>
    </row>
    <row r="2305" spans="2:21" x14ac:dyDescent="0.25">
      <c r="B2305" s="84">
        <f t="shared" si="387"/>
        <v>0</v>
      </c>
      <c r="D2305" t="e">
        <f t="shared" si="388"/>
        <v>#N/A</v>
      </c>
      <c r="E2305" s="85"/>
      <c r="F2305"/>
      <c r="I2305" s="84" t="e">
        <f t="shared" si="389"/>
        <v>#DIV/0!</v>
      </c>
      <c r="J2305" s="84" t="str">
        <f t="shared" si="390"/>
        <v>NONE</v>
      </c>
      <c r="K2305" s="84"/>
      <c r="L2305" s="83">
        <f t="shared" si="391"/>
        <v>0</v>
      </c>
      <c r="M2305" s="82" t="str">
        <f t="shared" si="392"/>
        <v/>
      </c>
      <c r="N2305">
        <f t="shared" si="393"/>
        <v>0</v>
      </c>
      <c r="O2305">
        <f t="shared" si="394"/>
        <v>0</v>
      </c>
      <c r="Q2305" t="e">
        <f t="shared" si="395"/>
        <v>#DIV/0!</v>
      </c>
      <c r="R2305" s="80" t="e">
        <f t="shared" si="396"/>
        <v>#DIV/0!</v>
      </c>
      <c r="S2305">
        <f t="shared" si="397"/>
        <v>0</v>
      </c>
      <c r="U2305">
        <f t="shared" si="398"/>
        <v>0</v>
      </c>
    </row>
    <row r="2306" spans="2:21" x14ac:dyDescent="0.25">
      <c r="B2306" s="84">
        <f t="shared" si="387"/>
        <v>0</v>
      </c>
      <c r="D2306" t="e">
        <f t="shared" si="388"/>
        <v>#N/A</v>
      </c>
      <c r="E2306" s="85"/>
      <c r="F2306"/>
      <c r="I2306" s="84" t="e">
        <f t="shared" si="389"/>
        <v>#DIV/0!</v>
      </c>
      <c r="J2306" s="84" t="str">
        <f t="shared" si="390"/>
        <v>NONE</v>
      </c>
      <c r="K2306" s="84"/>
      <c r="L2306" s="83">
        <f t="shared" si="391"/>
        <v>0</v>
      </c>
      <c r="M2306" s="82" t="str">
        <f t="shared" si="392"/>
        <v/>
      </c>
      <c r="N2306">
        <f t="shared" si="393"/>
        <v>0</v>
      </c>
      <c r="O2306">
        <f t="shared" si="394"/>
        <v>0</v>
      </c>
      <c r="Q2306" t="e">
        <f t="shared" si="395"/>
        <v>#DIV/0!</v>
      </c>
      <c r="R2306" s="80" t="e">
        <f t="shared" si="396"/>
        <v>#DIV/0!</v>
      </c>
      <c r="S2306">
        <f t="shared" si="397"/>
        <v>0</v>
      </c>
      <c r="U2306">
        <f t="shared" si="398"/>
        <v>0</v>
      </c>
    </row>
    <row r="2307" spans="2:21" x14ac:dyDescent="0.25">
      <c r="B2307" s="84">
        <f t="shared" ref="B2307:B2370" si="399">ROUND(L2307,3)</f>
        <v>0</v>
      </c>
      <c r="D2307" t="e">
        <f t="shared" ref="D2307:D2370" si="400">ROUND(IF(F2307=4,IF(C2307&gt;10,(1*$Y$6+2*$Y$7+7*$Y$8+(C2307-10)*$Y$9)/C2307,IF(C2307&gt;3,(1*$Y$6+2*$Y$7+(C2307-3)*$Y$8)/C2307,IF(C2307&gt;1,(1*$Y$6+(C2307-1)*$Y$7)/C2307,$Y$6))),VLOOKUP(F2307,$W$3:$Y$11,3,FALSE)),2)</f>
        <v>#N/A</v>
      </c>
      <c r="E2307" s="85"/>
      <c r="F2307"/>
      <c r="I2307" s="84" t="e">
        <f t="shared" ref="I2307:I2370" si="401">ROUND(H2307/G2307,3)</f>
        <v>#DIV/0!</v>
      </c>
      <c r="J2307" s="84" t="str">
        <f t="shared" ref="J2307:J2370" si="402">IF(C2307=0,"NONE",IF(B2307&gt;C2307,"CHECK",""))</f>
        <v>NONE</v>
      </c>
      <c r="K2307" s="84"/>
      <c r="L2307" s="83">
        <f t="shared" ref="L2307:L2370" si="403">IF(C2307=0,H2307,IF(AND(2&lt;G2307,G2307&lt;15),IF(ABS(G2307-C2307)&gt;2,H2307,IF(I2307=1,I2307*C2307,IF(H2307&lt;C2307,H2307,I2307*C2307))),IF(G2307&lt;2,IF(AND(ABS(G2307-C2307)/G2307&gt;=0.4,ABS(G2307-C2307)&gt;=0.2),H2307,I2307*C2307),IF(ABS(G2307-C2307)/G2307&gt;0.15,H2307,IF(I2307=1,I2307*C2307,IF(H2307&lt;C2307,H2307,I2307*C2307))))))</f>
        <v>0</v>
      </c>
      <c r="M2307" s="82" t="str">
        <f t="shared" ref="M2307:M2370" si="404">IF(LEFT(RIGHT(A2307,6),1)= "9", "PERSONAL PROPERTY", "")</f>
        <v/>
      </c>
      <c r="N2307">
        <f t="shared" ref="N2307:N2370" si="405">IF(B2307&gt;C2307,1,0)</f>
        <v>0</v>
      </c>
      <c r="O2307">
        <f t="shared" ref="O2307:O2370" si="406">ABS(B2307-H2307)</f>
        <v>0</v>
      </c>
      <c r="Q2307" t="e">
        <f t="shared" ref="Q2307:Q2370" si="407">IF(ABS(C2307-G2307)/G2307&gt;0.1,1,0)</f>
        <v>#DIV/0!</v>
      </c>
      <c r="R2307" s="80" t="e">
        <f t="shared" ref="R2307:R2370" si="408">ABS(C2307-G2307)/G2307</f>
        <v>#DIV/0!</v>
      </c>
      <c r="S2307">
        <f t="shared" ref="S2307:S2370" si="409">ABS(C2307-G2307)</f>
        <v>0</v>
      </c>
      <c r="U2307">
        <f t="shared" si="398"/>
        <v>0</v>
      </c>
    </row>
    <row r="2308" spans="2:21" x14ac:dyDescent="0.25">
      <c r="B2308" s="84">
        <f t="shared" si="399"/>
        <v>0</v>
      </c>
      <c r="D2308" t="e">
        <f t="shared" si="400"/>
        <v>#N/A</v>
      </c>
      <c r="E2308" s="85"/>
      <c r="F2308"/>
      <c r="I2308" s="84" t="e">
        <f t="shared" si="401"/>
        <v>#DIV/0!</v>
      </c>
      <c r="J2308" s="84" t="str">
        <f t="shared" si="402"/>
        <v>NONE</v>
      </c>
      <c r="K2308" s="84"/>
      <c r="L2308" s="83">
        <f t="shared" si="403"/>
        <v>0</v>
      </c>
      <c r="M2308" s="82" t="str">
        <f t="shared" si="404"/>
        <v/>
      </c>
      <c r="N2308">
        <f t="shared" si="405"/>
        <v>0</v>
      </c>
      <c r="O2308">
        <f t="shared" si="406"/>
        <v>0</v>
      </c>
      <c r="Q2308" t="e">
        <f t="shared" si="407"/>
        <v>#DIV/0!</v>
      </c>
      <c r="R2308" s="80" t="e">
        <f t="shared" si="408"/>
        <v>#DIV/0!</v>
      </c>
      <c r="S2308">
        <f t="shared" si="409"/>
        <v>0</v>
      </c>
      <c r="U2308">
        <f t="shared" si="398"/>
        <v>0</v>
      </c>
    </row>
    <row r="2309" spans="2:21" x14ac:dyDescent="0.25">
      <c r="B2309" s="84">
        <f t="shared" si="399"/>
        <v>0</v>
      </c>
      <c r="D2309" t="e">
        <f t="shared" si="400"/>
        <v>#N/A</v>
      </c>
      <c r="E2309" s="85"/>
      <c r="F2309"/>
      <c r="I2309" s="84" t="e">
        <f t="shared" si="401"/>
        <v>#DIV/0!</v>
      </c>
      <c r="J2309" s="84" t="str">
        <f t="shared" si="402"/>
        <v>NONE</v>
      </c>
      <c r="K2309" s="84"/>
      <c r="L2309" s="83">
        <f t="shared" si="403"/>
        <v>0</v>
      </c>
      <c r="M2309" s="82" t="str">
        <f t="shared" si="404"/>
        <v/>
      </c>
      <c r="N2309">
        <f t="shared" si="405"/>
        <v>0</v>
      </c>
      <c r="O2309">
        <f t="shared" si="406"/>
        <v>0</v>
      </c>
      <c r="Q2309" t="e">
        <f t="shared" si="407"/>
        <v>#DIV/0!</v>
      </c>
      <c r="R2309" s="80" t="e">
        <f t="shared" si="408"/>
        <v>#DIV/0!</v>
      </c>
      <c r="S2309">
        <f t="shared" si="409"/>
        <v>0</v>
      </c>
      <c r="U2309">
        <f t="shared" si="398"/>
        <v>0</v>
      </c>
    </row>
    <row r="2310" spans="2:21" x14ac:dyDescent="0.25">
      <c r="B2310" s="84">
        <f t="shared" si="399"/>
        <v>0</v>
      </c>
      <c r="D2310" t="e">
        <f t="shared" si="400"/>
        <v>#N/A</v>
      </c>
      <c r="E2310" s="85"/>
      <c r="F2310"/>
      <c r="I2310" s="84" t="e">
        <f t="shared" si="401"/>
        <v>#DIV/0!</v>
      </c>
      <c r="J2310" s="84" t="str">
        <f t="shared" si="402"/>
        <v>NONE</v>
      </c>
      <c r="K2310" s="84"/>
      <c r="L2310" s="83">
        <f t="shared" si="403"/>
        <v>0</v>
      </c>
      <c r="M2310" s="82" t="str">
        <f t="shared" si="404"/>
        <v/>
      </c>
      <c r="N2310">
        <f t="shared" si="405"/>
        <v>0</v>
      </c>
      <c r="O2310">
        <f t="shared" si="406"/>
        <v>0</v>
      </c>
      <c r="Q2310" t="e">
        <f t="shared" si="407"/>
        <v>#DIV/0!</v>
      </c>
      <c r="R2310" s="80" t="e">
        <f t="shared" si="408"/>
        <v>#DIV/0!</v>
      </c>
      <c r="S2310">
        <f t="shared" si="409"/>
        <v>0</v>
      </c>
      <c r="U2310">
        <f t="shared" si="398"/>
        <v>0</v>
      </c>
    </row>
    <row r="2311" spans="2:21" x14ac:dyDescent="0.25">
      <c r="B2311" s="84">
        <f t="shared" si="399"/>
        <v>0</v>
      </c>
      <c r="D2311" t="e">
        <f t="shared" si="400"/>
        <v>#N/A</v>
      </c>
      <c r="E2311" s="85"/>
      <c r="F2311"/>
      <c r="I2311" s="84" t="e">
        <f t="shared" si="401"/>
        <v>#DIV/0!</v>
      </c>
      <c r="J2311" s="84" t="str">
        <f t="shared" si="402"/>
        <v>NONE</v>
      </c>
      <c r="K2311" s="84"/>
      <c r="L2311" s="83">
        <f t="shared" si="403"/>
        <v>0</v>
      </c>
      <c r="M2311" s="82" t="str">
        <f t="shared" si="404"/>
        <v/>
      </c>
      <c r="N2311">
        <f t="shared" si="405"/>
        <v>0</v>
      </c>
      <c r="O2311">
        <f t="shared" si="406"/>
        <v>0</v>
      </c>
      <c r="Q2311" t="e">
        <f t="shared" si="407"/>
        <v>#DIV/0!</v>
      </c>
      <c r="R2311" s="80" t="e">
        <f t="shared" si="408"/>
        <v>#DIV/0!</v>
      </c>
      <c r="S2311">
        <f t="shared" si="409"/>
        <v>0</v>
      </c>
      <c r="U2311">
        <f t="shared" si="398"/>
        <v>0</v>
      </c>
    </row>
    <row r="2312" spans="2:21" x14ac:dyDescent="0.25">
      <c r="B2312" s="84">
        <f t="shared" si="399"/>
        <v>0</v>
      </c>
      <c r="D2312" t="e">
        <f t="shared" si="400"/>
        <v>#N/A</v>
      </c>
      <c r="E2312" s="85"/>
      <c r="F2312"/>
      <c r="I2312" s="84" t="e">
        <f t="shared" si="401"/>
        <v>#DIV/0!</v>
      </c>
      <c r="J2312" s="84" t="str">
        <f t="shared" si="402"/>
        <v>NONE</v>
      </c>
      <c r="K2312" s="84"/>
      <c r="L2312" s="83">
        <f t="shared" si="403"/>
        <v>0</v>
      </c>
      <c r="M2312" s="82" t="str">
        <f t="shared" si="404"/>
        <v/>
      </c>
      <c r="N2312">
        <f t="shared" si="405"/>
        <v>0</v>
      </c>
      <c r="O2312">
        <f t="shared" si="406"/>
        <v>0</v>
      </c>
      <c r="Q2312" t="e">
        <f t="shared" si="407"/>
        <v>#DIV/0!</v>
      </c>
      <c r="R2312" s="80" t="e">
        <f t="shared" si="408"/>
        <v>#DIV/0!</v>
      </c>
      <c r="S2312">
        <f t="shared" si="409"/>
        <v>0</v>
      </c>
      <c r="U2312">
        <f t="shared" si="398"/>
        <v>0</v>
      </c>
    </row>
    <row r="2313" spans="2:21" x14ac:dyDescent="0.25">
      <c r="B2313" s="84">
        <f t="shared" si="399"/>
        <v>0</v>
      </c>
      <c r="D2313" t="e">
        <f t="shared" si="400"/>
        <v>#N/A</v>
      </c>
      <c r="E2313" s="85"/>
      <c r="F2313"/>
      <c r="I2313" s="84" t="e">
        <f t="shared" si="401"/>
        <v>#DIV/0!</v>
      </c>
      <c r="J2313" s="84" t="str">
        <f t="shared" si="402"/>
        <v>NONE</v>
      </c>
      <c r="K2313" s="84"/>
      <c r="L2313" s="83">
        <f t="shared" si="403"/>
        <v>0</v>
      </c>
      <c r="M2313" s="82" t="str">
        <f t="shared" si="404"/>
        <v/>
      </c>
      <c r="N2313">
        <f t="shared" si="405"/>
        <v>0</v>
      </c>
      <c r="O2313">
        <f t="shared" si="406"/>
        <v>0</v>
      </c>
      <c r="Q2313" t="e">
        <f t="shared" si="407"/>
        <v>#DIV/0!</v>
      </c>
      <c r="R2313" s="80" t="e">
        <f t="shared" si="408"/>
        <v>#DIV/0!</v>
      </c>
      <c r="S2313">
        <f t="shared" si="409"/>
        <v>0</v>
      </c>
      <c r="U2313">
        <f t="shared" si="398"/>
        <v>0</v>
      </c>
    </row>
    <row r="2314" spans="2:21" x14ac:dyDescent="0.25">
      <c r="B2314" s="84">
        <f t="shared" si="399"/>
        <v>0</v>
      </c>
      <c r="D2314" t="e">
        <f t="shared" si="400"/>
        <v>#N/A</v>
      </c>
      <c r="E2314" s="85"/>
      <c r="F2314"/>
      <c r="I2314" s="84" t="e">
        <f t="shared" si="401"/>
        <v>#DIV/0!</v>
      </c>
      <c r="J2314" s="84" t="str">
        <f t="shared" si="402"/>
        <v>NONE</v>
      </c>
      <c r="K2314" s="84"/>
      <c r="L2314" s="83">
        <f t="shared" si="403"/>
        <v>0</v>
      </c>
      <c r="M2314" s="82" t="str">
        <f t="shared" si="404"/>
        <v/>
      </c>
      <c r="N2314">
        <f t="shared" si="405"/>
        <v>0</v>
      </c>
      <c r="O2314">
        <f t="shared" si="406"/>
        <v>0</v>
      </c>
      <c r="Q2314" t="e">
        <f t="shared" si="407"/>
        <v>#DIV/0!</v>
      </c>
      <c r="R2314" s="80" t="e">
        <f t="shared" si="408"/>
        <v>#DIV/0!</v>
      </c>
      <c r="S2314">
        <f t="shared" si="409"/>
        <v>0</v>
      </c>
      <c r="U2314">
        <f t="shared" si="398"/>
        <v>0</v>
      </c>
    </row>
    <row r="2315" spans="2:21" x14ac:dyDescent="0.25">
      <c r="B2315" s="84">
        <f t="shared" si="399"/>
        <v>0</v>
      </c>
      <c r="D2315" t="e">
        <f t="shared" si="400"/>
        <v>#N/A</v>
      </c>
      <c r="E2315" s="85"/>
      <c r="F2315"/>
      <c r="I2315" s="84" t="e">
        <f t="shared" si="401"/>
        <v>#DIV/0!</v>
      </c>
      <c r="J2315" s="84" t="str">
        <f t="shared" si="402"/>
        <v>NONE</v>
      </c>
      <c r="K2315" s="84"/>
      <c r="L2315" s="83">
        <f t="shared" si="403"/>
        <v>0</v>
      </c>
      <c r="M2315" s="82" t="str">
        <f t="shared" si="404"/>
        <v/>
      </c>
      <c r="N2315">
        <f t="shared" si="405"/>
        <v>0</v>
      </c>
      <c r="O2315">
        <f t="shared" si="406"/>
        <v>0</v>
      </c>
      <c r="Q2315" t="e">
        <f t="shared" si="407"/>
        <v>#DIV/0!</v>
      </c>
      <c r="R2315" s="80" t="e">
        <f t="shared" si="408"/>
        <v>#DIV/0!</v>
      </c>
      <c r="S2315">
        <f t="shared" si="409"/>
        <v>0</v>
      </c>
      <c r="U2315">
        <f t="shared" si="398"/>
        <v>0</v>
      </c>
    </row>
    <row r="2316" spans="2:21" x14ac:dyDescent="0.25">
      <c r="B2316" s="84">
        <f t="shared" si="399"/>
        <v>0</v>
      </c>
      <c r="D2316" t="e">
        <f t="shared" si="400"/>
        <v>#N/A</v>
      </c>
      <c r="E2316" s="85"/>
      <c r="F2316"/>
      <c r="I2316" s="84" t="e">
        <f t="shared" si="401"/>
        <v>#DIV/0!</v>
      </c>
      <c r="J2316" s="84" t="str">
        <f t="shared" si="402"/>
        <v>NONE</v>
      </c>
      <c r="K2316" s="84"/>
      <c r="L2316" s="83">
        <f t="shared" si="403"/>
        <v>0</v>
      </c>
      <c r="M2316" s="82" t="str">
        <f t="shared" si="404"/>
        <v/>
      </c>
      <c r="N2316">
        <f t="shared" si="405"/>
        <v>0</v>
      </c>
      <c r="O2316">
        <f t="shared" si="406"/>
        <v>0</v>
      </c>
      <c r="Q2316" t="e">
        <f t="shared" si="407"/>
        <v>#DIV/0!</v>
      </c>
      <c r="R2316" s="80" t="e">
        <f t="shared" si="408"/>
        <v>#DIV/0!</v>
      </c>
      <c r="S2316">
        <f t="shared" si="409"/>
        <v>0</v>
      </c>
      <c r="U2316">
        <f t="shared" si="398"/>
        <v>0</v>
      </c>
    </row>
    <row r="2317" spans="2:21" x14ac:dyDescent="0.25">
      <c r="B2317" s="84">
        <f t="shared" si="399"/>
        <v>0</v>
      </c>
      <c r="D2317" t="e">
        <f t="shared" si="400"/>
        <v>#N/A</v>
      </c>
      <c r="E2317" s="85"/>
      <c r="F2317"/>
      <c r="I2317" s="84" t="e">
        <f t="shared" si="401"/>
        <v>#DIV/0!</v>
      </c>
      <c r="J2317" s="84" t="str">
        <f t="shared" si="402"/>
        <v>NONE</v>
      </c>
      <c r="K2317" s="84"/>
      <c r="L2317" s="83">
        <f t="shared" si="403"/>
        <v>0</v>
      </c>
      <c r="M2317" s="82" t="str">
        <f t="shared" si="404"/>
        <v/>
      </c>
      <c r="N2317">
        <f t="shared" si="405"/>
        <v>0</v>
      </c>
      <c r="O2317">
        <f t="shared" si="406"/>
        <v>0</v>
      </c>
      <c r="Q2317" t="e">
        <f t="shared" si="407"/>
        <v>#DIV/0!</v>
      </c>
      <c r="R2317" s="80" t="e">
        <f t="shared" si="408"/>
        <v>#DIV/0!</v>
      </c>
      <c r="S2317">
        <f t="shared" si="409"/>
        <v>0</v>
      </c>
      <c r="U2317">
        <f t="shared" si="398"/>
        <v>0</v>
      </c>
    </row>
    <row r="2318" spans="2:21" x14ac:dyDescent="0.25">
      <c r="B2318" s="84">
        <f t="shared" si="399"/>
        <v>0</v>
      </c>
      <c r="D2318" t="e">
        <f t="shared" si="400"/>
        <v>#N/A</v>
      </c>
      <c r="E2318" s="85"/>
      <c r="F2318"/>
      <c r="I2318" s="84" t="e">
        <f t="shared" si="401"/>
        <v>#DIV/0!</v>
      </c>
      <c r="J2318" s="84" t="str">
        <f t="shared" si="402"/>
        <v>NONE</v>
      </c>
      <c r="K2318" s="84"/>
      <c r="L2318" s="83">
        <f t="shared" si="403"/>
        <v>0</v>
      </c>
      <c r="M2318" s="82" t="str">
        <f t="shared" si="404"/>
        <v/>
      </c>
      <c r="N2318">
        <f t="shared" si="405"/>
        <v>0</v>
      </c>
      <c r="O2318">
        <f t="shared" si="406"/>
        <v>0</v>
      </c>
      <c r="Q2318" t="e">
        <f t="shared" si="407"/>
        <v>#DIV/0!</v>
      </c>
      <c r="R2318" s="80" t="e">
        <f t="shared" si="408"/>
        <v>#DIV/0!</v>
      </c>
      <c r="S2318">
        <f t="shared" si="409"/>
        <v>0</v>
      </c>
      <c r="U2318">
        <f t="shared" si="398"/>
        <v>0</v>
      </c>
    </row>
    <row r="2319" spans="2:21" x14ac:dyDescent="0.25">
      <c r="B2319" s="84">
        <f t="shared" si="399"/>
        <v>0</v>
      </c>
      <c r="D2319" t="e">
        <f t="shared" si="400"/>
        <v>#N/A</v>
      </c>
      <c r="E2319" s="85"/>
      <c r="F2319"/>
      <c r="I2319" s="84" t="e">
        <f t="shared" si="401"/>
        <v>#DIV/0!</v>
      </c>
      <c r="J2319" s="84" t="str">
        <f t="shared" si="402"/>
        <v>NONE</v>
      </c>
      <c r="K2319" s="84"/>
      <c r="L2319" s="83">
        <f t="shared" si="403"/>
        <v>0</v>
      </c>
      <c r="M2319" s="82" t="str">
        <f t="shared" si="404"/>
        <v/>
      </c>
      <c r="N2319">
        <f t="shared" si="405"/>
        <v>0</v>
      </c>
      <c r="O2319">
        <f t="shared" si="406"/>
        <v>0</v>
      </c>
      <c r="Q2319" t="e">
        <f t="shared" si="407"/>
        <v>#DIV/0!</v>
      </c>
      <c r="R2319" s="80" t="e">
        <f t="shared" si="408"/>
        <v>#DIV/0!</v>
      </c>
      <c r="S2319">
        <f t="shared" si="409"/>
        <v>0</v>
      </c>
      <c r="U2319">
        <f t="shared" si="398"/>
        <v>0</v>
      </c>
    </row>
    <row r="2320" spans="2:21" x14ac:dyDescent="0.25">
      <c r="B2320" s="84">
        <f t="shared" si="399"/>
        <v>0</v>
      </c>
      <c r="D2320" t="e">
        <f t="shared" si="400"/>
        <v>#N/A</v>
      </c>
      <c r="E2320" s="85"/>
      <c r="F2320"/>
      <c r="I2320" s="84" t="e">
        <f t="shared" si="401"/>
        <v>#DIV/0!</v>
      </c>
      <c r="J2320" s="84" t="str">
        <f t="shared" si="402"/>
        <v>NONE</v>
      </c>
      <c r="K2320" s="84"/>
      <c r="L2320" s="83">
        <f t="shared" si="403"/>
        <v>0</v>
      </c>
      <c r="M2320" s="82" t="str">
        <f t="shared" si="404"/>
        <v/>
      </c>
      <c r="N2320">
        <f t="shared" si="405"/>
        <v>0</v>
      </c>
      <c r="O2320">
        <f t="shared" si="406"/>
        <v>0</v>
      </c>
      <c r="Q2320" t="e">
        <f t="shared" si="407"/>
        <v>#DIV/0!</v>
      </c>
      <c r="R2320" s="80" t="e">
        <f t="shared" si="408"/>
        <v>#DIV/0!</v>
      </c>
      <c r="S2320">
        <f t="shared" si="409"/>
        <v>0</v>
      </c>
      <c r="U2320">
        <f t="shared" si="398"/>
        <v>0</v>
      </c>
    </row>
    <row r="2321" spans="2:21" x14ac:dyDescent="0.25">
      <c r="B2321" s="84">
        <f t="shared" si="399"/>
        <v>0</v>
      </c>
      <c r="D2321" t="e">
        <f t="shared" si="400"/>
        <v>#N/A</v>
      </c>
      <c r="E2321" s="85"/>
      <c r="F2321"/>
      <c r="I2321" s="84" t="e">
        <f t="shared" si="401"/>
        <v>#DIV/0!</v>
      </c>
      <c r="J2321" s="84" t="str">
        <f t="shared" si="402"/>
        <v>NONE</v>
      </c>
      <c r="K2321" s="84"/>
      <c r="L2321" s="83">
        <f t="shared" si="403"/>
        <v>0</v>
      </c>
      <c r="M2321" s="82" t="str">
        <f t="shared" si="404"/>
        <v/>
      </c>
      <c r="N2321">
        <f t="shared" si="405"/>
        <v>0</v>
      </c>
      <c r="O2321">
        <f t="shared" si="406"/>
        <v>0</v>
      </c>
      <c r="Q2321" t="e">
        <f t="shared" si="407"/>
        <v>#DIV/0!</v>
      </c>
      <c r="R2321" s="80" t="e">
        <f t="shared" si="408"/>
        <v>#DIV/0!</v>
      </c>
      <c r="S2321">
        <f t="shared" si="409"/>
        <v>0</v>
      </c>
      <c r="U2321">
        <f t="shared" si="398"/>
        <v>0</v>
      </c>
    </row>
    <row r="2322" spans="2:21" x14ac:dyDescent="0.25">
      <c r="B2322" s="84">
        <f t="shared" si="399"/>
        <v>0</v>
      </c>
      <c r="D2322" t="e">
        <f t="shared" si="400"/>
        <v>#N/A</v>
      </c>
      <c r="E2322" s="85"/>
      <c r="F2322"/>
      <c r="I2322" s="84" t="e">
        <f t="shared" si="401"/>
        <v>#DIV/0!</v>
      </c>
      <c r="J2322" s="84" t="str">
        <f t="shared" si="402"/>
        <v>NONE</v>
      </c>
      <c r="K2322" s="84"/>
      <c r="L2322" s="83">
        <f t="shared" si="403"/>
        <v>0</v>
      </c>
      <c r="M2322" s="82" t="str">
        <f t="shared" si="404"/>
        <v/>
      </c>
      <c r="N2322">
        <f t="shared" si="405"/>
        <v>0</v>
      </c>
      <c r="O2322">
        <f t="shared" si="406"/>
        <v>0</v>
      </c>
      <c r="Q2322" t="e">
        <f t="shared" si="407"/>
        <v>#DIV/0!</v>
      </c>
      <c r="R2322" s="80" t="e">
        <f t="shared" si="408"/>
        <v>#DIV/0!</v>
      </c>
      <c r="S2322">
        <f t="shared" si="409"/>
        <v>0</v>
      </c>
      <c r="U2322">
        <f t="shared" si="398"/>
        <v>0</v>
      </c>
    </row>
    <row r="2323" spans="2:21" x14ac:dyDescent="0.25">
      <c r="B2323" s="84">
        <f t="shared" si="399"/>
        <v>0</v>
      </c>
      <c r="D2323" t="e">
        <f t="shared" si="400"/>
        <v>#N/A</v>
      </c>
      <c r="E2323" s="85"/>
      <c r="F2323"/>
      <c r="I2323" s="84" t="e">
        <f t="shared" si="401"/>
        <v>#DIV/0!</v>
      </c>
      <c r="J2323" s="84" t="str">
        <f t="shared" si="402"/>
        <v>NONE</v>
      </c>
      <c r="K2323" s="84"/>
      <c r="L2323" s="83">
        <f t="shared" si="403"/>
        <v>0</v>
      </c>
      <c r="M2323" s="82" t="str">
        <f t="shared" si="404"/>
        <v/>
      </c>
      <c r="N2323">
        <f t="shared" si="405"/>
        <v>0</v>
      </c>
      <c r="O2323">
        <f t="shared" si="406"/>
        <v>0</v>
      </c>
      <c r="Q2323" t="e">
        <f t="shared" si="407"/>
        <v>#DIV/0!</v>
      </c>
      <c r="R2323" s="80" t="e">
        <f t="shared" si="408"/>
        <v>#DIV/0!</v>
      </c>
      <c r="S2323">
        <f t="shared" si="409"/>
        <v>0</v>
      </c>
      <c r="U2323">
        <f t="shared" si="398"/>
        <v>0</v>
      </c>
    </row>
    <row r="2324" spans="2:21" x14ac:dyDescent="0.25">
      <c r="B2324" s="84">
        <f t="shared" si="399"/>
        <v>0</v>
      </c>
      <c r="D2324" t="e">
        <f t="shared" si="400"/>
        <v>#N/A</v>
      </c>
      <c r="E2324" s="85"/>
      <c r="F2324"/>
      <c r="I2324" s="84" t="e">
        <f t="shared" si="401"/>
        <v>#DIV/0!</v>
      </c>
      <c r="J2324" s="84" t="str">
        <f t="shared" si="402"/>
        <v>NONE</v>
      </c>
      <c r="K2324" s="84"/>
      <c r="L2324" s="83">
        <f t="shared" si="403"/>
        <v>0</v>
      </c>
      <c r="M2324" s="82" t="str">
        <f t="shared" si="404"/>
        <v/>
      </c>
      <c r="N2324">
        <f t="shared" si="405"/>
        <v>0</v>
      </c>
      <c r="O2324">
        <f t="shared" si="406"/>
        <v>0</v>
      </c>
      <c r="Q2324" t="e">
        <f t="shared" si="407"/>
        <v>#DIV/0!</v>
      </c>
      <c r="R2324" s="80" t="e">
        <f t="shared" si="408"/>
        <v>#DIV/0!</v>
      </c>
      <c r="S2324">
        <f t="shared" si="409"/>
        <v>0</v>
      </c>
      <c r="U2324">
        <f t="shared" ref="U2324:U2387" si="410">IF(J2324="CHECK",1,0)</f>
        <v>0</v>
      </c>
    </row>
    <row r="2325" spans="2:21" x14ac:dyDescent="0.25">
      <c r="B2325" s="84">
        <f t="shared" si="399"/>
        <v>0</v>
      </c>
      <c r="D2325" t="e">
        <f t="shared" si="400"/>
        <v>#N/A</v>
      </c>
      <c r="E2325" s="85"/>
      <c r="F2325"/>
      <c r="I2325" s="84" t="e">
        <f t="shared" si="401"/>
        <v>#DIV/0!</v>
      </c>
      <c r="J2325" s="84" t="str">
        <f t="shared" si="402"/>
        <v>NONE</v>
      </c>
      <c r="K2325" s="84"/>
      <c r="L2325" s="83">
        <f t="shared" si="403"/>
        <v>0</v>
      </c>
      <c r="M2325" s="82" t="str">
        <f t="shared" si="404"/>
        <v/>
      </c>
      <c r="N2325">
        <f t="shared" si="405"/>
        <v>0</v>
      </c>
      <c r="O2325">
        <f t="shared" si="406"/>
        <v>0</v>
      </c>
      <c r="Q2325" t="e">
        <f t="shared" si="407"/>
        <v>#DIV/0!</v>
      </c>
      <c r="R2325" s="80" t="e">
        <f t="shared" si="408"/>
        <v>#DIV/0!</v>
      </c>
      <c r="S2325">
        <f t="shared" si="409"/>
        <v>0</v>
      </c>
      <c r="U2325">
        <f t="shared" si="410"/>
        <v>0</v>
      </c>
    </row>
    <row r="2326" spans="2:21" x14ac:dyDescent="0.25">
      <c r="B2326" s="84">
        <f t="shared" si="399"/>
        <v>0</v>
      </c>
      <c r="D2326" t="e">
        <f t="shared" si="400"/>
        <v>#N/A</v>
      </c>
      <c r="E2326" s="85"/>
      <c r="F2326"/>
      <c r="I2326" s="84" t="e">
        <f t="shared" si="401"/>
        <v>#DIV/0!</v>
      </c>
      <c r="J2326" s="84" t="str">
        <f t="shared" si="402"/>
        <v>NONE</v>
      </c>
      <c r="K2326" s="84"/>
      <c r="L2326" s="83">
        <f t="shared" si="403"/>
        <v>0</v>
      </c>
      <c r="M2326" s="82" t="str">
        <f t="shared" si="404"/>
        <v/>
      </c>
      <c r="N2326">
        <f t="shared" si="405"/>
        <v>0</v>
      </c>
      <c r="O2326">
        <f t="shared" si="406"/>
        <v>0</v>
      </c>
      <c r="Q2326" t="e">
        <f t="shared" si="407"/>
        <v>#DIV/0!</v>
      </c>
      <c r="R2326" s="80" t="e">
        <f t="shared" si="408"/>
        <v>#DIV/0!</v>
      </c>
      <c r="S2326">
        <f t="shared" si="409"/>
        <v>0</v>
      </c>
      <c r="U2326">
        <f t="shared" si="410"/>
        <v>0</v>
      </c>
    </row>
    <row r="2327" spans="2:21" x14ac:dyDescent="0.25">
      <c r="B2327" s="84">
        <f t="shared" si="399"/>
        <v>0</v>
      </c>
      <c r="D2327" t="e">
        <f t="shared" si="400"/>
        <v>#N/A</v>
      </c>
      <c r="E2327" s="85"/>
      <c r="F2327"/>
      <c r="I2327" s="84" t="e">
        <f t="shared" si="401"/>
        <v>#DIV/0!</v>
      </c>
      <c r="J2327" s="84" t="str">
        <f t="shared" si="402"/>
        <v>NONE</v>
      </c>
      <c r="K2327" s="84"/>
      <c r="L2327" s="83">
        <f t="shared" si="403"/>
        <v>0</v>
      </c>
      <c r="M2327" s="82" t="str">
        <f t="shared" si="404"/>
        <v/>
      </c>
      <c r="N2327">
        <f t="shared" si="405"/>
        <v>0</v>
      </c>
      <c r="O2327">
        <f t="shared" si="406"/>
        <v>0</v>
      </c>
      <c r="Q2327" t="e">
        <f t="shared" si="407"/>
        <v>#DIV/0!</v>
      </c>
      <c r="R2327" s="80" t="e">
        <f t="shared" si="408"/>
        <v>#DIV/0!</v>
      </c>
      <c r="S2327">
        <f t="shared" si="409"/>
        <v>0</v>
      </c>
      <c r="U2327">
        <f t="shared" si="410"/>
        <v>0</v>
      </c>
    </row>
    <row r="2328" spans="2:21" x14ac:dyDescent="0.25">
      <c r="B2328" s="84">
        <f t="shared" si="399"/>
        <v>0</v>
      </c>
      <c r="D2328" t="e">
        <f t="shared" si="400"/>
        <v>#N/A</v>
      </c>
      <c r="E2328" s="85"/>
      <c r="F2328"/>
      <c r="I2328" s="84" t="e">
        <f t="shared" si="401"/>
        <v>#DIV/0!</v>
      </c>
      <c r="J2328" s="84" t="str">
        <f t="shared" si="402"/>
        <v>NONE</v>
      </c>
      <c r="K2328" s="84"/>
      <c r="L2328" s="83">
        <f t="shared" si="403"/>
        <v>0</v>
      </c>
      <c r="M2328" s="82" t="str">
        <f t="shared" si="404"/>
        <v/>
      </c>
      <c r="N2328">
        <f t="shared" si="405"/>
        <v>0</v>
      </c>
      <c r="O2328">
        <f t="shared" si="406"/>
        <v>0</v>
      </c>
      <c r="Q2328" t="e">
        <f t="shared" si="407"/>
        <v>#DIV/0!</v>
      </c>
      <c r="R2328" s="80" t="e">
        <f t="shared" si="408"/>
        <v>#DIV/0!</v>
      </c>
      <c r="S2328">
        <f t="shared" si="409"/>
        <v>0</v>
      </c>
      <c r="U2328">
        <f t="shared" si="410"/>
        <v>0</v>
      </c>
    </row>
    <row r="2329" spans="2:21" x14ac:dyDescent="0.25">
      <c r="B2329" s="84">
        <f t="shared" si="399"/>
        <v>0</v>
      </c>
      <c r="D2329" t="e">
        <f t="shared" si="400"/>
        <v>#N/A</v>
      </c>
      <c r="E2329" s="85"/>
      <c r="F2329"/>
      <c r="I2329" s="84" t="e">
        <f t="shared" si="401"/>
        <v>#DIV/0!</v>
      </c>
      <c r="J2329" s="84" t="str">
        <f t="shared" si="402"/>
        <v>NONE</v>
      </c>
      <c r="K2329" s="84"/>
      <c r="L2329" s="83">
        <f t="shared" si="403"/>
        <v>0</v>
      </c>
      <c r="M2329" s="82" t="str">
        <f t="shared" si="404"/>
        <v/>
      </c>
      <c r="N2329">
        <f t="shared" si="405"/>
        <v>0</v>
      </c>
      <c r="O2329">
        <f t="shared" si="406"/>
        <v>0</v>
      </c>
      <c r="Q2329" t="e">
        <f t="shared" si="407"/>
        <v>#DIV/0!</v>
      </c>
      <c r="R2329" s="80" t="e">
        <f t="shared" si="408"/>
        <v>#DIV/0!</v>
      </c>
      <c r="S2329">
        <f t="shared" si="409"/>
        <v>0</v>
      </c>
      <c r="U2329">
        <f t="shared" si="410"/>
        <v>0</v>
      </c>
    </row>
    <row r="2330" spans="2:21" x14ac:dyDescent="0.25">
      <c r="B2330" s="84">
        <f t="shared" si="399"/>
        <v>0</v>
      </c>
      <c r="D2330" t="e">
        <f t="shared" si="400"/>
        <v>#N/A</v>
      </c>
      <c r="E2330" s="85"/>
      <c r="F2330"/>
      <c r="I2330" s="84" t="e">
        <f t="shared" si="401"/>
        <v>#DIV/0!</v>
      </c>
      <c r="J2330" s="84" t="str">
        <f t="shared" si="402"/>
        <v>NONE</v>
      </c>
      <c r="K2330" s="84"/>
      <c r="L2330" s="83">
        <f t="shared" si="403"/>
        <v>0</v>
      </c>
      <c r="M2330" s="82" t="str">
        <f t="shared" si="404"/>
        <v/>
      </c>
      <c r="N2330">
        <f t="shared" si="405"/>
        <v>0</v>
      </c>
      <c r="O2330">
        <f t="shared" si="406"/>
        <v>0</v>
      </c>
      <c r="Q2330" t="e">
        <f t="shared" si="407"/>
        <v>#DIV/0!</v>
      </c>
      <c r="R2330" s="80" t="e">
        <f t="shared" si="408"/>
        <v>#DIV/0!</v>
      </c>
      <c r="S2330">
        <f t="shared" si="409"/>
        <v>0</v>
      </c>
      <c r="U2330">
        <f t="shared" si="410"/>
        <v>0</v>
      </c>
    </row>
    <row r="2331" spans="2:21" x14ac:dyDescent="0.25">
      <c r="B2331" s="84">
        <f t="shared" si="399"/>
        <v>0</v>
      </c>
      <c r="D2331" t="e">
        <f t="shared" si="400"/>
        <v>#N/A</v>
      </c>
      <c r="E2331" s="85"/>
      <c r="F2331"/>
      <c r="I2331" s="84" t="e">
        <f t="shared" si="401"/>
        <v>#DIV/0!</v>
      </c>
      <c r="J2331" s="84" t="str">
        <f t="shared" si="402"/>
        <v>NONE</v>
      </c>
      <c r="K2331" s="84"/>
      <c r="L2331" s="83">
        <f t="shared" si="403"/>
        <v>0</v>
      </c>
      <c r="M2331" s="82" t="str">
        <f t="shared" si="404"/>
        <v/>
      </c>
      <c r="N2331">
        <f t="shared" si="405"/>
        <v>0</v>
      </c>
      <c r="O2331">
        <f t="shared" si="406"/>
        <v>0</v>
      </c>
      <c r="Q2331" t="e">
        <f t="shared" si="407"/>
        <v>#DIV/0!</v>
      </c>
      <c r="R2331" s="80" t="e">
        <f t="shared" si="408"/>
        <v>#DIV/0!</v>
      </c>
      <c r="S2331">
        <f t="shared" si="409"/>
        <v>0</v>
      </c>
      <c r="U2331">
        <f t="shared" si="410"/>
        <v>0</v>
      </c>
    </row>
    <row r="2332" spans="2:21" x14ac:dyDescent="0.25">
      <c r="B2332" s="84">
        <f t="shared" si="399"/>
        <v>0</v>
      </c>
      <c r="D2332" t="e">
        <f t="shared" si="400"/>
        <v>#N/A</v>
      </c>
      <c r="E2332" s="85"/>
      <c r="F2332"/>
      <c r="I2332" s="84" t="e">
        <f t="shared" si="401"/>
        <v>#DIV/0!</v>
      </c>
      <c r="J2332" s="84" t="str">
        <f t="shared" si="402"/>
        <v>NONE</v>
      </c>
      <c r="K2332" s="84"/>
      <c r="L2332" s="83">
        <f t="shared" si="403"/>
        <v>0</v>
      </c>
      <c r="M2332" s="82" t="str">
        <f t="shared" si="404"/>
        <v/>
      </c>
      <c r="N2332">
        <f t="shared" si="405"/>
        <v>0</v>
      </c>
      <c r="O2332">
        <f t="shared" si="406"/>
        <v>0</v>
      </c>
      <c r="Q2332" t="e">
        <f t="shared" si="407"/>
        <v>#DIV/0!</v>
      </c>
      <c r="R2332" s="80" t="e">
        <f t="shared" si="408"/>
        <v>#DIV/0!</v>
      </c>
      <c r="S2332">
        <f t="shared" si="409"/>
        <v>0</v>
      </c>
      <c r="U2332">
        <f t="shared" si="410"/>
        <v>0</v>
      </c>
    </row>
    <row r="2333" spans="2:21" x14ac:dyDescent="0.25">
      <c r="B2333" s="84">
        <f t="shared" si="399"/>
        <v>0</v>
      </c>
      <c r="D2333" t="e">
        <f t="shared" si="400"/>
        <v>#N/A</v>
      </c>
      <c r="E2333" s="85"/>
      <c r="F2333"/>
      <c r="I2333" s="84" t="e">
        <f t="shared" si="401"/>
        <v>#DIV/0!</v>
      </c>
      <c r="J2333" s="84" t="str">
        <f t="shared" si="402"/>
        <v>NONE</v>
      </c>
      <c r="K2333" s="84"/>
      <c r="L2333" s="83">
        <f t="shared" si="403"/>
        <v>0</v>
      </c>
      <c r="M2333" s="82" t="str">
        <f t="shared" si="404"/>
        <v/>
      </c>
      <c r="N2333">
        <f t="shared" si="405"/>
        <v>0</v>
      </c>
      <c r="O2333">
        <f t="shared" si="406"/>
        <v>0</v>
      </c>
      <c r="Q2333" t="e">
        <f t="shared" si="407"/>
        <v>#DIV/0!</v>
      </c>
      <c r="R2333" s="80" t="e">
        <f t="shared" si="408"/>
        <v>#DIV/0!</v>
      </c>
      <c r="S2333">
        <f t="shared" si="409"/>
        <v>0</v>
      </c>
      <c r="U2333">
        <f t="shared" si="410"/>
        <v>0</v>
      </c>
    </row>
    <row r="2334" spans="2:21" x14ac:dyDescent="0.25">
      <c r="B2334" s="84">
        <f t="shared" si="399"/>
        <v>0</v>
      </c>
      <c r="D2334" t="e">
        <f t="shared" si="400"/>
        <v>#N/A</v>
      </c>
      <c r="E2334" s="85"/>
      <c r="F2334"/>
      <c r="I2334" s="84" t="e">
        <f t="shared" si="401"/>
        <v>#DIV/0!</v>
      </c>
      <c r="J2334" s="84" t="str">
        <f t="shared" si="402"/>
        <v>NONE</v>
      </c>
      <c r="K2334" s="84"/>
      <c r="L2334" s="83">
        <f t="shared" si="403"/>
        <v>0</v>
      </c>
      <c r="M2334" s="82" t="str">
        <f t="shared" si="404"/>
        <v/>
      </c>
      <c r="N2334">
        <f t="shared" si="405"/>
        <v>0</v>
      </c>
      <c r="O2334">
        <f t="shared" si="406"/>
        <v>0</v>
      </c>
      <c r="Q2334" t="e">
        <f t="shared" si="407"/>
        <v>#DIV/0!</v>
      </c>
      <c r="R2334" s="80" t="e">
        <f t="shared" si="408"/>
        <v>#DIV/0!</v>
      </c>
      <c r="S2334">
        <f t="shared" si="409"/>
        <v>0</v>
      </c>
      <c r="U2334">
        <f t="shared" si="410"/>
        <v>0</v>
      </c>
    </row>
    <row r="2335" spans="2:21" x14ac:dyDescent="0.25">
      <c r="B2335" s="84">
        <f t="shared" si="399"/>
        <v>0</v>
      </c>
      <c r="D2335" t="e">
        <f t="shared" si="400"/>
        <v>#N/A</v>
      </c>
      <c r="E2335" s="85"/>
      <c r="F2335"/>
      <c r="I2335" s="84" t="e">
        <f t="shared" si="401"/>
        <v>#DIV/0!</v>
      </c>
      <c r="J2335" s="84" t="str">
        <f t="shared" si="402"/>
        <v>NONE</v>
      </c>
      <c r="K2335" s="84"/>
      <c r="L2335" s="83">
        <f t="shared" si="403"/>
        <v>0</v>
      </c>
      <c r="M2335" s="82" t="str">
        <f t="shared" si="404"/>
        <v/>
      </c>
      <c r="N2335">
        <f t="shared" si="405"/>
        <v>0</v>
      </c>
      <c r="O2335">
        <f t="shared" si="406"/>
        <v>0</v>
      </c>
      <c r="Q2335" t="e">
        <f t="shared" si="407"/>
        <v>#DIV/0!</v>
      </c>
      <c r="R2335" s="80" t="e">
        <f t="shared" si="408"/>
        <v>#DIV/0!</v>
      </c>
      <c r="S2335">
        <f t="shared" si="409"/>
        <v>0</v>
      </c>
      <c r="U2335">
        <f t="shared" si="410"/>
        <v>0</v>
      </c>
    </row>
    <row r="2336" spans="2:21" x14ac:dyDescent="0.25">
      <c r="B2336" s="84">
        <f t="shared" si="399"/>
        <v>0</v>
      </c>
      <c r="D2336" t="e">
        <f t="shared" si="400"/>
        <v>#N/A</v>
      </c>
      <c r="E2336" s="85"/>
      <c r="F2336"/>
      <c r="I2336" s="84" t="e">
        <f t="shared" si="401"/>
        <v>#DIV/0!</v>
      </c>
      <c r="J2336" s="84" t="str">
        <f t="shared" si="402"/>
        <v>NONE</v>
      </c>
      <c r="K2336" s="84"/>
      <c r="L2336" s="83">
        <f t="shared" si="403"/>
        <v>0</v>
      </c>
      <c r="M2336" s="82" t="str">
        <f t="shared" si="404"/>
        <v/>
      </c>
      <c r="N2336">
        <f t="shared" si="405"/>
        <v>0</v>
      </c>
      <c r="O2336">
        <f t="shared" si="406"/>
        <v>0</v>
      </c>
      <c r="Q2336" t="e">
        <f t="shared" si="407"/>
        <v>#DIV/0!</v>
      </c>
      <c r="R2336" s="80" t="e">
        <f t="shared" si="408"/>
        <v>#DIV/0!</v>
      </c>
      <c r="S2336">
        <f t="shared" si="409"/>
        <v>0</v>
      </c>
      <c r="U2336">
        <f t="shared" si="410"/>
        <v>0</v>
      </c>
    </row>
    <row r="2337" spans="2:21" x14ac:dyDescent="0.25">
      <c r="B2337" s="84">
        <f t="shared" si="399"/>
        <v>0</v>
      </c>
      <c r="D2337" t="e">
        <f t="shared" si="400"/>
        <v>#N/A</v>
      </c>
      <c r="E2337" s="85"/>
      <c r="F2337"/>
      <c r="I2337" s="84" t="e">
        <f t="shared" si="401"/>
        <v>#DIV/0!</v>
      </c>
      <c r="J2337" s="84" t="str">
        <f t="shared" si="402"/>
        <v>NONE</v>
      </c>
      <c r="K2337" s="84"/>
      <c r="L2337" s="83">
        <f t="shared" si="403"/>
        <v>0</v>
      </c>
      <c r="M2337" s="82" t="str">
        <f t="shared" si="404"/>
        <v/>
      </c>
      <c r="N2337">
        <f t="shared" si="405"/>
        <v>0</v>
      </c>
      <c r="O2337">
        <f t="shared" si="406"/>
        <v>0</v>
      </c>
      <c r="Q2337" t="e">
        <f t="shared" si="407"/>
        <v>#DIV/0!</v>
      </c>
      <c r="R2337" s="80" t="e">
        <f t="shared" si="408"/>
        <v>#DIV/0!</v>
      </c>
      <c r="S2337">
        <f t="shared" si="409"/>
        <v>0</v>
      </c>
      <c r="U2337">
        <f t="shared" si="410"/>
        <v>0</v>
      </c>
    </row>
    <row r="2338" spans="2:21" x14ac:dyDescent="0.25">
      <c r="B2338" s="84">
        <f t="shared" si="399"/>
        <v>0</v>
      </c>
      <c r="D2338" t="e">
        <f t="shared" si="400"/>
        <v>#N/A</v>
      </c>
      <c r="E2338" s="85"/>
      <c r="F2338"/>
      <c r="I2338" s="84" t="e">
        <f t="shared" si="401"/>
        <v>#DIV/0!</v>
      </c>
      <c r="J2338" s="84" t="str">
        <f t="shared" si="402"/>
        <v>NONE</v>
      </c>
      <c r="K2338" s="84"/>
      <c r="L2338" s="83">
        <f t="shared" si="403"/>
        <v>0</v>
      </c>
      <c r="M2338" s="82" t="str">
        <f t="shared" si="404"/>
        <v/>
      </c>
      <c r="N2338">
        <f t="shared" si="405"/>
        <v>0</v>
      </c>
      <c r="O2338">
        <f t="shared" si="406"/>
        <v>0</v>
      </c>
      <c r="Q2338" t="e">
        <f t="shared" si="407"/>
        <v>#DIV/0!</v>
      </c>
      <c r="R2338" s="80" t="e">
        <f t="shared" si="408"/>
        <v>#DIV/0!</v>
      </c>
      <c r="S2338">
        <f t="shared" si="409"/>
        <v>0</v>
      </c>
      <c r="U2338">
        <f t="shared" si="410"/>
        <v>0</v>
      </c>
    </row>
    <row r="2339" spans="2:21" x14ac:dyDescent="0.25">
      <c r="B2339" s="84">
        <f t="shared" si="399"/>
        <v>0</v>
      </c>
      <c r="D2339" t="e">
        <f t="shared" si="400"/>
        <v>#N/A</v>
      </c>
      <c r="E2339" s="85"/>
      <c r="F2339"/>
      <c r="I2339" s="84" t="e">
        <f t="shared" si="401"/>
        <v>#DIV/0!</v>
      </c>
      <c r="J2339" s="84" t="str">
        <f t="shared" si="402"/>
        <v>NONE</v>
      </c>
      <c r="K2339" s="84"/>
      <c r="L2339" s="83">
        <f t="shared" si="403"/>
        <v>0</v>
      </c>
      <c r="M2339" s="82" t="str">
        <f t="shared" si="404"/>
        <v/>
      </c>
      <c r="N2339">
        <f t="shared" si="405"/>
        <v>0</v>
      </c>
      <c r="O2339">
        <f t="shared" si="406"/>
        <v>0</v>
      </c>
      <c r="Q2339" t="e">
        <f t="shared" si="407"/>
        <v>#DIV/0!</v>
      </c>
      <c r="R2339" s="80" t="e">
        <f t="shared" si="408"/>
        <v>#DIV/0!</v>
      </c>
      <c r="S2339">
        <f t="shared" si="409"/>
        <v>0</v>
      </c>
      <c r="U2339">
        <f t="shared" si="410"/>
        <v>0</v>
      </c>
    </row>
    <row r="2340" spans="2:21" x14ac:dyDescent="0.25">
      <c r="B2340" s="84">
        <f t="shared" si="399"/>
        <v>0</v>
      </c>
      <c r="D2340" t="e">
        <f t="shared" si="400"/>
        <v>#N/A</v>
      </c>
      <c r="E2340" s="85"/>
      <c r="F2340"/>
      <c r="I2340" s="84" t="e">
        <f t="shared" si="401"/>
        <v>#DIV/0!</v>
      </c>
      <c r="J2340" s="84" t="str">
        <f t="shared" si="402"/>
        <v>NONE</v>
      </c>
      <c r="K2340" s="84"/>
      <c r="L2340" s="83">
        <f t="shared" si="403"/>
        <v>0</v>
      </c>
      <c r="M2340" s="82" t="str">
        <f t="shared" si="404"/>
        <v/>
      </c>
      <c r="N2340">
        <f t="shared" si="405"/>
        <v>0</v>
      </c>
      <c r="O2340">
        <f t="shared" si="406"/>
        <v>0</v>
      </c>
      <c r="Q2340" t="e">
        <f t="shared" si="407"/>
        <v>#DIV/0!</v>
      </c>
      <c r="R2340" s="80" t="e">
        <f t="shared" si="408"/>
        <v>#DIV/0!</v>
      </c>
      <c r="S2340">
        <f t="shared" si="409"/>
        <v>0</v>
      </c>
      <c r="U2340">
        <f t="shared" si="410"/>
        <v>0</v>
      </c>
    </row>
    <row r="2341" spans="2:21" x14ac:dyDescent="0.25">
      <c r="B2341" s="84">
        <f t="shared" si="399"/>
        <v>0</v>
      </c>
      <c r="D2341" t="e">
        <f t="shared" si="400"/>
        <v>#N/A</v>
      </c>
      <c r="E2341" s="85"/>
      <c r="F2341"/>
      <c r="I2341" s="84" t="e">
        <f t="shared" si="401"/>
        <v>#DIV/0!</v>
      </c>
      <c r="J2341" s="84" t="str">
        <f t="shared" si="402"/>
        <v>NONE</v>
      </c>
      <c r="K2341" s="84"/>
      <c r="L2341" s="83">
        <f t="shared" si="403"/>
        <v>0</v>
      </c>
      <c r="M2341" s="82" t="str">
        <f t="shared" si="404"/>
        <v/>
      </c>
      <c r="N2341">
        <f t="shared" si="405"/>
        <v>0</v>
      </c>
      <c r="O2341">
        <f t="shared" si="406"/>
        <v>0</v>
      </c>
      <c r="Q2341" t="e">
        <f t="shared" si="407"/>
        <v>#DIV/0!</v>
      </c>
      <c r="R2341" s="80" t="e">
        <f t="shared" si="408"/>
        <v>#DIV/0!</v>
      </c>
      <c r="S2341">
        <f t="shared" si="409"/>
        <v>0</v>
      </c>
      <c r="U2341">
        <f t="shared" si="410"/>
        <v>0</v>
      </c>
    </row>
    <row r="2342" spans="2:21" x14ac:dyDescent="0.25">
      <c r="B2342" s="84">
        <f t="shared" si="399"/>
        <v>0</v>
      </c>
      <c r="D2342" t="e">
        <f t="shared" si="400"/>
        <v>#N/A</v>
      </c>
      <c r="E2342" s="85"/>
      <c r="F2342"/>
      <c r="I2342" s="84" t="e">
        <f t="shared" si="401"/>
        <v>#DIV/0!</v>
      </c>
      <c r="J2342" s="84" t="str">
        <f t="shared" si="402"/>
        <v>NONE</v>
      </c>
      <c r="K2342" s="84"/>
      <c r="L2342" s="83">
        <f t="shared" si="403"/>
        <v>0</v>
      </c>
      <c r="M2342" s="82" t="str">
        <f t="shared" si="404"/>
        <v/>
      </c>
      <c r="N2342">
        <f t="shared" si="405"/>
        <v>0</v>
      </c>
      <c r="O2342">
        <f t="shared" si="406"/>
        <v>0</v>
      </c>
      <c r="Q2342" t="e">
        <f t="shared" si="407"/>
        <v>#DIV/0!</v>
      </c>
      <c r="R2342" s="80" t="e">
        <f t="shared" si="408"/>
        <v>#DIV/0!</v>
      </c>
      <c r="S2342">
        <f t="shared" si="409"/>
        <v>0</v>
      </c>
      <c r="U2342">
        <f t="shared" si="410"/>
        <v>0</v>
      </c>
    </row>
    <row r="2343" spans="2:21" x14ac:dyDescent="0.25">
      <c r="B2343" s="84">
        <f t="shared" si="399"/>
        <v>0</v>
      </c>
      <c r="D2343" t="e">
        <f t="shared" si="400"/>
        <v>#N/A</v>
      </c>
      <c r="E2343" s="85"/>
      <c r="F2343"/>
      <c r="I2343" s="84" t="e">
        <f t="shared" si="401"/>
        <v>#DIV/0!</v>
      </c>
      <c r="J2343" s="84" t="str">
        <f t="shared" si="402"/>
        <v>NONE</v>
      </c>
      <c r="K2343" s="84"/>
      <c r="L2343" s="83">
        <f t="shared" si="403"/>
        <v>0</v>
      </c>
      <c r="M2343" s="82" t="str">
        <f t="shared" si="404"/>
        <v/>
      </c>
      <c r="N2343">
        <f t="shared" si="405"/>
        <v>0</v>
      </c>
      <c r="O2343">
        <f t="shared" si="406"/>
        <v>0</v>
      </c>
      <c r="Q2343" t="e">
        <f t="shared" si="407"/>
        <v>#DIV/0!</v>
      </c>
      <c r="R2343" s="80" t="e">
        <f t="shared" si="408"/>
        <v>#DIV/0!</v>
      </c>
      <c r="S2343">
        <f t="shared" si="409"/>
        <v>0</v>
      </c>
      <c r="U2343">
        <f t="shared" si="410"/>
        <v>0</v>
      </c>
    </row>
    <row r="2344" spans="2:21" x14ac:dyDescent="0.25">
      <c r="B2344" s="84">
        <f t="shared" si="399"/>
        <v>0</v>
      </c>
      <c r="D2344" t="e">
        <f t="shared" si="400"/>
        <v>#N/A</v>
      </c>
      <c r="E2344" s="85"/>
      <c r="F2344"/>
      <c r="I2344" s="84" t="e">
        <f t="shared" si="401"/>
        <v>#DIV/0!</v>
      </c>
      <c r="J2344" s="84" t="str">
        <f t="shared" si="402"/>
        <v>NONE</v>
      </c>
      <c r="K2344" s="84"/>
      <c r="L2344" s="83">
        <f t="shared" si="403"/>
        <v>0</v>
      </c>
      <c r="M2344" s="82" t="str">
        <f t="shared" si="404"/>
        <v/>
      </c>
      <c r="N2344">
        <f t="shared" si="405"/>
        <v>0</v>
      </c>
      <c r="O2344">
        <f t="shared" si="406"/>
        <v>0</v>
      </c>
      <c r="Q2344" t="e">
        <f t="shared" si="407"/>
        <v>#DIV/0!</v>
      </c>
      <c r="R2344" s="80" t="e">
        <f t="shared" si="408"/>
        <v>#DIV/0!</v>
      </c>
      <c r="S2344">
        <f t="shared" si="409"/>
        <v>0</v>
      </c>
      <c r="U2344">
        <f t="shared" si="410"/>
        <v>0</v>
      </c>
    </row>
    <row r="2345" spans="2:21" x14ac:dyDescent="0.25">
      <c r="B2345" s="84">
        <f t="shared" si="399"/>
        <v>0</v>
      </c>
      <c r="D2345" t="e">
        <f t="shared" si="400"/>
        <v>#N/A</v>
      </c>
      <c r="E2345" s="85"/>
      <c r="F2345"/>
      <c r="I2345" s="84" t="e">
        <f t="shared" si="401"/>
        <v>#DIV/0!</v>
      </c>
      <c r="J2345" s="84" t="str">
        <f t="shared" si="402"/>
        <v>NONE</v>
      </c>
      <c r="K2345" s="84"/>
      <c r="L2345" s="83">
        <f t="shared" si="403"/>
        <v>0</v>
      </c>
      <c r="M2345" s="82" t="str">
        <f t="shared" si="404"/>
        <v/>
      </c>
      <c r="N2345">
        <f t="shared" si="405"/>
        <v>0</v>
      </c>
      <c r="O2345">
        <f t="shared" si="406"/>
        <v>0</v>
      </c>
      <c r="Q2345" t="e">
        <f t="shared" si="407"/>
        <v>#DIV/0!</v>
      </c>
      <c r="R2345" s="80" t="e">
        <f t="shared" si="408"/>
        <v>#DIV/0!</v>
      </c>
      <c r="S2345">
        <f t="shared" si="409"/>
        <v>0</v>
      </c>
      <c r="U2345">
        <f t="shared" si="410"/>
        <v>0</v>
      </c>
    </row>
    <row r="2346" spans="2:21" x14ac:dyDescent="0.25">
      <c r="B2346" s="84">
        <f t="shared" si="399"/>
        <v>0</v>
      </c>
      <c r="D2346" t="e">
        <f t="shared" si="400"/>
        <v>#N/A</v>
      </c>
      <c r="E2346" s="85"/>
      <c r="F2346"/>
      <c r="I2346" s="84" t="e">
        <f t="shared" si="401"/>
        <v>#DIV/0!</v>
      </c>
      <c r="J2346" s="84" t="str">
        <f t="shared" si="402"/>
        <v>NONE</v>
      </c>
      <c r="K2346" s="84"/>
      <c r="L2346" s="83">
        <f t="shared" si="403"/>
        <v>0</v>
      </c>
      <c r="M2346" s="82" t="str">
        <f t="shared" si="404"/>
        <v/>
      </c>
      <c r="N2346">
        <f t="shared" si="405"/>
        <v>0</v>
      </c>
      <c r="O2346">
        <f t="shared" si="406"/>
        <v>0</v>
      </c>
      <c r="Q2346" t="e">
        <f t="shared" si="407"/>
        <v>#DIV/0!</v>
      </c>
      <c r="R2346" s="80" t="e">
        <f t="shared" si="408"/>
        <v>#DIV/0!</v>
      </c>
      <c r="S2346">
        <f t="shared" si="409"/>
        <v>0</v>
      </c>
      <c r="U2346">
        <f t="shared" si="410"/>
        <v>0</v>
      </c>
    </row>
    <row r="2347" spans="2:21" x14ac:dyDescent="0.25">
      <c r="B2347" s="84">
        <f t="shared" si="399"/>
        <v>0</v>
      </c>
      <c r="D2347" t="e">
        <f t="shared" si="400"/>
        <v>#N/A</v>
      </c>
      <c r="E2347" s="85"/>
      <c r="F2347"/>
      <c r="I2347" s="84" t="e">
        <f t="shared" si="401"/>
        <v>#DIV/0!</v>
      </c>
      <c r="J2347" s="84" t="str">
        <f t="shared" si="402"/>
        <v>NONE</v>
      </c>
      <c r="K2347" s="84"/>
      <c r="L2347" s="83">
        <f t="shared" si="403"/>
        <v>0</v>
      </c>
      <c r="M2347" s="82" t="str">
        <f t="shared" si="404"/>
        <v/>
      </c>
      <c r="N2347">
        <f t="shared" si="405"/>
        <v>0</v>
      </c>
      <c r="O2347">
        <f t="shared" si="406"/>
        <v>0</v>
      </c>
      <c r="Q2347" t="e">
        <f t="shared" si="407"/>
        <v>#DIV/0!</v>
      </c>
      <c r="R2347" s="80" t="e">
        <f t="shared" si="408"/>
        <v>#DIV/0!</v>
      </c>
      <c r="S2347">
        <f t="shared" si="409"/>
        <v>0</v>
      </c>
      <c r="U2347">
        <f t="shared" si="410"/>
        <v>0</v>
      </c>
    </row>
    <row r="2348" spans="2:21" x14ac:dyDescent="0.25">
      <c r="B2348" s="84">
        <f t="shared" si="399"/>
        <v>0</v>
      </c>
      <c r="D2348" t="e">
        <f t="shared" si="400"/>
        <v>#N/A</v>
      </c>
      <c r="E2348" s="85"/>
      <c r="F2348"/>
      <c r="I2348" s="84" t="e">
        <f t="shared" si="401"/>
        <v>#DIV/0!</v>
      </c>
      <c r="J2348" s="84" t="str">
        <f t="shared" si="402"/>
        <v>NONE</v>
      </c>
      <c r="K2348" s="84"/>
      <c r="L2348" s="83">
        <f t="shared" si="403"/>
        <v>0</v>
      </c>
      <c r="M2348" s="82" t="str">
        <f t="shared" si="404"/>
        <v/>
      </c>
      <c r="N2348">
        <f t="shared" si="405"/>
        <v>0</v>
      </c>
      <c r="O2348">
        <f t="shared" si="406"/>
        <v>0</v>
      </c>
      <c r="Q2348" t="e">
        <f t="shared" si="407"/>
        <v>#DIV/0!</v>
      </c>
      <c r="R2348" s="80" t="e">
        <f t="shared" si="408"/>
        <v>#DIV/0!</v>
      </c>
      <c r="S2348">
        <f t="shared" si="409"/>
        <v>0</v>
      </c>
      <c r="U2348">
        <f t="shared" si="410"/>
        <v>0</v>
      </c>
    </row>
    <row r="2349" spans="2:21" x14ac:dyDescent="0.25">
      <c r="B2349" s="84">
        <f t="shared" si="399"/>
        <v>0</v>
      </c>
      <c r="D2349" t="e">
        <f t="shared" si="400"/>
        <v>#N/A</v>
      </c>
      <c r="E2349" s="85"/>
      <c r="F2349"/>
      <c r="I2349" s="84" t="e">
        <f t="shared" si="401"/>
        <v>#DIV/0!</v>
      </c>
      <c r="J2349" s="84" t="str">
        <f t="shared" si="402"/>
        <v>NONE</v>
      </c>
      <c r="K2349" s="84"/>
      <c r="L2349" s="83">
        <f t="shared" si="403"/>
        <v>0</v>
      </c>
      <c r="M2349" s="82" t="str">
        <f t="shared" si="404"/>
        <v/>
      </c>
      <c r="N2349">
        <f t="shared" si="405"/>
        <v>0</v>
      </c>
      <c r="O2349">
        <f t="shared" si="406"/>
        <v>0</v>
      </c>
      <c r="Q2349" t="e">
        <f t="shared" si="407"/>
        <v>#DIV/0!</v>
      </c>
      <c r="R2349" s="80" t="e">
        <f t="shared" si="408"/>
        <v>#DIV/0!</v>
      </c>
      <c r="S2349">
        <f t="shared" si="409"/>
        <v>0</v>
      </c>
      <c r="U2349">
        <f t="shared" si="410"/>
        <v>0</v>
      </c>
    </row>
    <row r="2350" spans="2:21" x14ac:dyDescent="0.25">
      <c r="B2350" s="84">
        <f t="shared" si="399"/>
        <v>0</v>
      </c>
      <c r="D2350" t="e">
        <f t="shared" si="400"/>
        <v>#N/A</v>
      </c>
      <c r="E2350" s="85"/>
      <c r="F2350"/>
      <c r="I2350" s="84" t="e">
        <f t="shared" si="401"/>
        <v>#DIV/0!</v>
      </c>
      <c r="J2350" s="84" t="str">
        <f t="shared" si="402"/>
        <v>NONE</v>
      </c>
      <c r="K2350" s="84"/>
      <c r="L2350" s="83">
        <f t="shared" si="403"/>
        <v>0</v>
      </c>
      <c r="M2350" s="82" t="str">
        <f t="shared" si="404"/>
        <v/>
      </c>
      <c r="N2350">
        <f t="shared" si="405"/>
        <v>0</v>
      </c>
      <c r="O2350">
        <f t="shared" si="406"/>
        <v>0</v>
      </c>
      <c r="Q2350" t="e">
        <f t="shared" si="407"/>
        <v>#DIV/0!</v>
      </c>
      <c r="R2350" s="80" t="e">
        <f t="shared" si="408"/>
        <v>#DIV/0!</v>
      </c>
      <c r="S2350">
        <f t="shared" si="409"/>
        <v>0</v>
      </c>
      <c r="U2350">
        <f t="shared" si="410"/>
        <v>0</v>
      </c>
    </row>
    <row r="2351" spans="2:21" x14ac:dyDescent="0.25">
      <c r="B2351" s="84">
        <f t="shared" si="399"/>
        <v>0</v>
      </c>
      <c r="D2351" t="e">
        <f t="shared" si="400"/>
        <v>#N/A</v>
      </c>
      <c r="E2351" s="85"/>
      <c r="F2351"/>
      <c r="I2351" s="84" t="e">
        <f t="shared" si="401"/>
        <v>#DIV/0!</v>
      </c>
      <c r="J2351" s="84" t="str">
        <f t="shared" si="402"/>
        <v>NONE</v>
      </c>
      <c r="K2351" s="84"/>
      <c r="L2351" s="83">
        <f t="shared" si="403"/>
        <v>0</v>
      </c>
      <c r="M2351" s="82" t="str">
        <f t="shared" si="404"/>
        <v/>
      </c>
      <c r="N2351">
        <f t="shared" si="405"/>
        <v>0</v>
      </c>
      <c r="O2351">
        <f t="shared" si="406"/>
        <v>0</v>
      </c>
      <c r="Q2351" t="e">
        <f t="shared" si="407"/>
        <v>#DIV/0!</v>
      </c>
      <c r="R2351" s="80" t="e">
        <f t="shared" si="408"/>
        <v>#DIV/0!</v>
      </c>
      <c r="S2351">
        <f t="shared" si="409"/>
        <v>0</v>
      </c>
      <c r="U2351">
        <f t="shared" si="410"/>
        <v>0</v>
      </c>
    </row>
    <row r="2352" spans="2:21" x14ac:dyDescent="0.25">
      <c r="B2352" s="84">
        <f t="shared" si="399"/>
        <v>0</v>
      </c>
      <c r="D2352" t="e">
        <f t="shared" si="400"/>
        <v>#N/A</v>
      </c>
      <c r="E2352" s="85"/>
      <c r="F2352"/>
      <c r="I2352" s="84" t="e">
        <f t="shared" si="401"/>
        <v>#DIV/0!</v>
      </c>
      <c r="J2352" s="84" t="str">
        <f t="shared" si="402"/>
        <v>NONE</v>
      </c>
      <c r="K2352" s="84"/>
      <c r="L2352" s="83">
        <f t="shared" si="403"/>
        <v>0</v>
      </c>
      <c r="M2352" s="82" t="str">
        <f t="shared" si="404"/>
        <v/>
      </c>
      <c r="N2352">
        <f t="shared" si="405"/>
        <v>0</v>
      </c>
      <c r="O2352">
        <f t="shared" si="406"/>
        <v>0</v>
      </c>
      <c r="Q2352" t="e">
        <f t="shared" si="407"/>
        <v>#DIV/0!</v>
      </c>
      <c r="R2352" s="80" t="e">
        <f t="shared" si="408"/>
        <v>#DIV/0!</v>
      </c>
      <c r="S2352">
        <f t="shared" si="409"/>
        <v>0</v>
      </c>
      <c r="U2352">
        <f t="shared" si="410"/>
        <v>0</v>
      </c>
    </row>
    <row r="2353" spans="2:21" x14ac:dyDescent="0.25">
      <c r="B2353" s="84">
        <f t="shared" si="399"/>
        <v>0</v>
      </c>
      <c r="D2353" t="e">
        <f t="shared" si="400"/>
        <v>#N/A</v>
      </c>
      <c r="E2353" s="85"/>
      <c r="F2353"/>
      <c r="I2353" s="84" t="e">
        <f t="shared" si="401"/>
        <v>#DIV/0!</v>
      </c>
      <c r="J2353" s="84" t="str">
        <f t="shared" si="402"/>
        <v>NONE</v>
      </c>
      <c r="K2353" s="84"/>
      <c r="L2353" s="83">
        <f t="shared" si="403"/>
        <v>0</v>
      </c>
      <c r="M2353" s="82" t="str">
        <f t="shared" si="404"/>
        <v/>
      </c>
      <c r="N2353">
        <f t="shared" si="405"/>
        <v>0</v>
      </c>
      <c r="O2353">
        <f t="shared" si="406"/>
        <v>0</v>
      </c>
      <c r="Q2353" t="e">
        <f t="shared" si="407"/>
        <v>#DIV/0!</v>
      </c>
      <c r="R2353" s="80" t="e">
        <f t="shared" si="408"/>
        <v>#DIV/0!</v>
      </c>
      <c r="S2353">
        <f t="shared" si="409"/>
        <v>0</v>
      </c>
      <c r="U2353">
        <f t="shared" si="410"/>
        <v>0</v>
      </c>
    </row>
    <row r="2354" spans="2:21" x14ac:dyDescent="0.25">
      <c r="B2354" s="84">
        <f t="shared" si="399"/>
        <v>0</v>
      </c>
      <c r="D2354" t="e">
        <f t="shared" si="400"/>
        <v>#N/A</v>
      </c>
      <c r="E2354" s="85"/>
      <c r="F2354"/>
      <c r="I2354" s="84" t="e">
        <f t="shared" si="401"/>
        <v>#DIV/0!</v>
      </c>
      <c r="J2354" s="84" t="str">
        <f t="shared" si="402"/>
        <v>NONE</v>
      </c>
      <c r="K2354" s="84"/>
      <c r="L2354" s="83">
        <f t="shared" si="403"/>
        <v>0</v>
      </c>
      <c r="M2354" s="82" t="str">
        <f t="shared" si="404"/>
        <v/>
      </c>
      <c r="N2354">
        <f t="shared" si="405"/>
        <v>0</v>
      </c>
      <c r="O2354">
        <f t="shared" si="406"/>
        <v>0</v>
      </c>
      <c r="Q2354" t="e">
        <f t="shared" si="407"/>
        <v>#DIV/0!</v>
      </c>
      <c r="R2354" s="80" t="e">
        <f t="shared" si="408"/>
        <v>#DIV/0!</v>
      </c>
      <c r="S2354">
        <f t="shared" si="409"/>
        <v>0</v>
      </c>
      <c r="U2354">
        <f t="shared" si="410"/>
        <v>0</v>
      </c>
    </row>
    <row r="2355" spans="2:21" x14ac:dyDescent="0.25">
      <c r="B2355" s="84">
        <f t="shared" si="399"/>
        <v>0</v>
      </c>
      <c r="D2355" t="e">
        <f t="shared" si="400"/>
        <v>#N/A</v>
      </c>
      <c r="E2355" s="85"/>
      <c r="F2355"/>
      <c r="I2355" s="84" t="e">
        <f t="shared" si="401"/>
        <v>#DIV/0!</v>
      </c>
      <c r="J2355" s="84" t="str">
        <f t="shared" si="402"/>
        <v>NONE</v>
      </c>
      <c r="K2355" s="84"/>
      <c r="L2355" s="83">
        <f t="shared" si="403"/>
        <v>0</v>
      </c>
      <c r="M2355" s="82" t="str">
        <f t="shared" si="404"/>
        <v/>
      </c>
      <c r="N2355">
        <f t="shared" si="405"/>
        <v>0</v>
      </c>
      <c r="O2355">
        <f t="shared" si="406"/>
        <v>0</v>
      </c>
      <c r="Q2355" t="e">
        <f t="shared" si="407"/>
        <v>#DIV/0!</v>
      </c>
      <c r="R2355" s="80" t="e">
        <f t="shared" si="408"/>
        <v>#DIV/0!</v>
      </c>
      <c r="S2355">
        <f t="shared" si="409"/>
        <v>0</v>
      </c>
      <c r="U2355">
        <f t="shared" si="410"/>
        <v>0</v>
      </c>
    </row>
    <row r="2356" spans="2:21" x14ac:dyDescent="0.25">
      <c r="B2356" s="84">
        <f t="shared" si="399"/>
        <v>0</v>
      </c>
      <c r="D2356" t="e">
        <f t="shared" si="400"/>
        <v>#N/A</v>
      </c>
      <c r="E2356" s="85"/>
      <c r="F2356"/>
      <c r="I2356" s="84" t="e">
        <f t="shared" si="401"/>
        <v>#DIV/0!</v>
      </c>
      <c r="J2356" s="84" t="str">
        <f t="shared" si="402"/>
        <v>NONE</v>
      </c>
      <c r="K2356" s="84"/>
      <c r="L2356" s="83">
        <f t="shared" si="403"/>
        <v>0</v>
      </c>
      <c r="M2356" s="82" t="str">
        <f t="shared" si="404"/>
        <v/>
      </c>
      <c r="N2356">
        <f t="shared" si="405"/>
        <v>0</v>
      </c>
      <c r="O2356">
        <f t="shared" si="406"/>
        <v>0</v>
      </c>
      <c r="Q2356" t="e">
        <f t="shared" si="407"/>
        <v>#DIV/0!</v>
      </c>
      <c r="R2356" s="80" t="e">
        <f t="shared" si="408"/>
        <v>#DIV/0!</v>
      </c>
      <c r="S2356">
        <f t="shared" si="409"/>
        <v>0</v>
      </c>
      <c r="U2356">
        <f t="shared" si="410"/>
        <v>0</v>
      </c>
    </row>
    <row r="2357" spans="2:21" x14ac:dyDescent="0.25">
      <c r="B2357" s="84">
        <f t="shared" si="399"/>
        <v>0</v>
      </c>
      <c r="D2357" t="e">
        <f t="shared" si="400"/>
        <v>#N/A</v>
      </c>
      <c r="E2357" s="85"/>
      <c r="F2357"/>
      <c r="I2357" s="84" t="e">
        <f t="shared" si="401"/>
        <v>#DIV/0!</v>
      </c>
      <c r="J2357" s="84" t="str">
        <f t="shared" si="402"/>
        <v>NONE</v>
      </c>
      <c r="K2357" s="84"/>
      <c r="L2357" s="83">
        <f t="shared" si="403"/>
        <v>0</v>
      </c>
      <c r="M2357" s="82" t="str">
        <f t="shared" si="404"/>
        <v/>
      </c>
      <c r="N2357">
        <f t="shared" si="405"/>
        <v>0</v>
      </c>
      <c r="O2357">
        <f t="shared" si="406"/>
        <v>0</v>
      </c>
      <c r="Q2357" t="e">
        <f t="shared" si="407"/>
        <v>#DIV/0!</v>
      </c>
      <c r="R2357" s="80" t="e">
        <f t="shared" si="408"/>
        <v>#DIV/0!</v>
      </c>
      <c r="S2357">
        <f t="shared" si="409"/>
        <v>0</v>
      </c>
      <c r="U2357">
        <f t="shared" si="410"/>
        <v>0</v>
      </c>
    </row>
    <row r="2358" spans="2:21" x14ac:dyDescent="0.25">
      <c r="B2358" s="84">
        <f t="shared" si="399"/>
        <v>0</v>
      </c>
      <c r="D2358" t="e">
        <f t="shared" si="400"/>
        <v>#N/A</v>
      </c>
      <c r="E2358" s="85"/>
      <c r="F2358"/>
      <c r="I2358" s="84" t="e">
        <f t="shared" si="401"/>
        <v>#DIV/0!</v>
      </c>
      <c r="J2358" s="84" t="str">
        <f t="shared" si="402"/>
        <v>NONE</v>
      </c>
      <c r="K2358" s="84"/>
      <c r="L2358" s="83">
        <f t="shared" si="403"/>
        <v>0</v>
      </c>
      <c r="M2358" s="82" t="str">
        <f t="shared" si="404"/>
        <v/>
      </c>
      <c r="N2358">
        <f t="shared" si="405"/>
        <v>0</v>
      </c>
      <c r="O2358">
        <f t="shared" si="406"/>
        <v>0</v>
      </c>
      <c r="Q2358" t="e">
        <f t="shared" si="407"/>
        <v>#DIV/0!</v>
      </c>
      <c r="R2358" s="80" t="e">
        <f t="shared" si="408"/>
        <v>#DIV/0!</v>
      </c>
      <c r="S2358">
        <f t="shared" si="409"/>
        <v>0</v>
      </c>
      <c r="U2358">
        <f t="shared" si="410"/>
        <v>0</v>
      </c>
    </row>
    <row r="2359" spans="2:21" x14ac:dyDescent="0.25">
      <c r="B2359" s="84">
        <f t="shared" si="399"/>
        <v>0</v>
      </c>
      <c r="D2359" t="e">
        <f t="shared" si="400"/>
        <v>#N/A</v>
      </c>
      <c r="E2359" s="85"/>
      <c r="F2359"/>
      <c r="I2359" s="84" t="e">
        <f t="shared" si="401"/>
        <v>#DIV/0!</v>
      </c>
      <c r="J2359" s="84" t="str">
        <f t="shared" si="402"/>
        <v>NONE</v>
      </c>
      <c r="K2359" s="84"/>
      <c r="L2359" s="83">
        <f t="shared" si="403"/>
        <v>0</v>
      </c>
      <c r="M2359" s="82" t="str">
        <f t="shared" si="404"/>
        <v/>
      </c>
      <c r="N2359">
        <f t="shared" si="405"/>
        <v>0</v>
      </c>
      <c r="O2359">
        <f t="shared" si="406"/>
        <v>0</v>
      </c>
      <c r="Q2359" t="e">
        <f t="shared" si="407"/>
        <v>#DIV/0!</v>
      </c>
      <c r="R2359" s="80" t="e">
        <f t="shared" si="408"/>
        <v>#DIV/0!</v>
      </c>
      <c r="S2359">
        <f t="shared" si="409"/>
        <v>0</v>
      </c>
      <c r="U2359">
        <f t="shared" si="410"/>
        <v>0</v>
      </c>
    </row>
    <row r="2360" spans="2:21" x14ac:dyDescent="0.25">
      <c r="B2360" s="84">
        <f t="shared" si="399"/>
        <v>0</v>
      </c>
      <c r="D2360" t="e">
        <f t="shared" si="400"/>
        <v>#N/A</v>
      </c>
      <c r="E2360" s="85"/>
      <c r="F2360"/>
      <c r="I2360" s="84" t="e">
        <f t="shared" si="401"/>
        <v>#DIV/0!</v>
      </c>
      <c r="J2360" s="84" t="str">
        <f t="shared" si="402"/>
        <v>NONE</v>
      </c>
      <c r="K2360" s="84"/>
      <c r="L2360" s="83">
        <f t="shared" si="403"/>
        <v>0</v>
      </c>
      <c r="M2360" s="82" t="str">
        <f t="shared" si="404"/>
        <v/>
      </c>
      <c r="N2360">
        <f t="shared" si="405"/>
        <v>0</v>
      </c>
      <c r="O2360">
        <f t="shared" si="406"/>
        <v>0</v>
      </c>
      <c r="Q2360" t="e">
        <f t="shared" si="407"/>
        <v>#DIV/0!</v>
      </c>
      <c r="R2360" s="80" t="e">
        <f t="shared" si="408"/>
        <v>#DIV/0!</v>
      </c>
      <c r="S2360">
        <f t="shared" si="409"/>
        <v>0</v>
      </c>
      <c r="U2360">
        <f t="shared" si="410"/>
        <v>0</v>
      </c>
    </row>
    <row r="2361" spans="2:21" x14ac:dyDescent="0.25">
      <c r="B2361" s="84">
        <f t="shared" si="399"/>
        <v>0</v>
      </c>
      <c r="D2361" t="e">
        <f t="shared" si="400"/>
        <v>#N/A</v>
      </c>
      <c r="E2361" s="85"/>
      <c r="F2361"/>
      <c r="I2361" s="84" t="e">
        <f t="shared" si="401"/>
        <v>#DIV/0!</v>
      </c>
      <c r="J2361" s="84" t="str">
        <f t="shared" si="402"/>
        <v>NONE</v>
      </c>
      <c r="K2361" s="84"/>
      <c r="L2361" s="83">
        <f t="shared" si="403"/>
        <v>0</v>
      </c>
      <c r="M2361" s="82" t="str">
        <f t="shared" si="404"/>
        <v/>
      </c>
      <c r="N2361">
        <f t="shared" si="405"/>
        <v>0</v>
      </c>
      <c r="O2361">
        <f t="shared" si="406"/>
        <v>0</v>
      </c>
      <c r="Q2361" t="e">
        <f t="shared" si="407"/>
        <v>#DIV/0!</v>
      </c>
      <c r="R2361" s="80" t="e">
        <f t="shared" si="408"/>
        <v>#DIV/0!</v>
      </c>
      <c r="S2361">
        <f t="shared" si="409"/>
        <v>0</v>
      </c>
      <c r="U2361">
        <f t="shared" si="410"/>
        <v>0</v>
      </c>
    </row>
    <row r="2362" spans="2:21" x14ac:dyDescent="0.25">
      <c r="B2362" s="84">
        <f t="shared" si="399"/>
        <v>0</v>
      </c>
      <c r="D2362" t="e">
        <f t="shared" si="400"/>
        <v>#N/A</v>
      </c>
      <c r="E2362" s="85"/>
      <c r="F2362"/>
      <c r="I2362" s="84" t="e">
        <f t="shared" si="401"/>
        <v>#DIV/0!</v>
      </c>
      <c r="J2362" s="84" t="str">
        <f t="shared" si="402"/>
        <v>NONE</v>
      </c>
      <c r="K2362" s="84"/>
      <c r="L2362" s="83">
        <f t="shared" si="403"/>
        <v>0</v>
      </c>
      <c r="M2362" s="82" t="str">
        <f t="shared" si="404"/>
        <v/>
      </c>
      <c r="N2362">
        <f t="shared" si="405"/>
        <v>0</v>
      </c>
      <c r="O2362">
        <f t="shared" si="406"/>
        <v>0</v>
      </c>
      <c r="Q2362" t="e">
        <f t="shared" si="407"/>
        <v>#DIV/0!</v>
      </c>
      <c r="R2362" s="80" t="e">
        <f t="shared" si="408"/>
        <v>#DIV/0!</v>
      </c>
      <c r="S2362">
        <f t="shared" si="409"/>
        <v>0</v>
      </c>
      <c r="U2362">
        <f t="shared" si="410"/>
        <v>0</v>
      </c>
    </row>
    <row r="2363" spans="2:21" x14ac:dyDescent="0.25">
      <c r="B2363" s="84">
        <f t="shared" si="399"/>
        <v>0</v>
      </c>
      <c r="D2363" t="e">
        <f t="shared" si="400"/>
        <v>#N/A</v>
      </c>
      <c r="E2363" s="85"/>
      <c r="F2363"/>
      <c r="I2363" s="84" t="e">
        <f t="shared" si="401"/>
        <v>#DIV/0!</v>
      </c>
      <c r="J2363" s="84" t="str">
        <f t="shared" si="402"/>
        <v>NONE</v>
      </c>
      <c r="K2363" s="84"/>
      <c r="L2363" s="83">
        <f t="shared" si="403"/>
        <v>0</v>
      </c>
      <c r="M2363" s="82" t="str">
        <f t="shared" si="404"/>
        <v/>
      </c>
      <c r="N2363">
        <f t="shared" si="405"/>
        <v>0</v>
      </c>
      <c r="O2363">
        <f t="shared" si="406"/>
        <v>0</v>
      </c>
      <c r="Q2363" t="e">
        <f t="shared" si="407"/>
        <v>#DIV/0!</v>
      </c>
      <c r="R2363" s="80" t="e">
        <f t="shared" si="408"/>
        <v>#DIV/0!</v>
      </c>
      <c r="S2363">
        <f t="shared" si="409"/>
        <v>0</v>
      </c>
      <c r="U2363">
        <f t="shared" si="410"/>
        <v>0</v>
      </c>
    </row>
    <row r="2364" spans="2:21" x14ac:dyDescent="0.25">
      <c r="B2364" s="84">
        <f t="shared" si="399"/>
        <v>0</v>
      </c>
      <c r="D2364" t="e">
        <f t="shared" si="400"/>
        <v>#N/A</v>
      </c>
      <c r="E2364" s="85"/>
      <c r="F2364"/>
      <c r="I2364" s="84" t="e">
        <f t="shared" si="401"/>
        <v>#DIV/0!</v>
      </c>
      <c r="J2364" s="84" t="str">
        <f t="shared" si="402"/>
        <v>NONE</v>
      </c>
      <c r="K2364" s="84"/>
      <c r="L2364" s="83">
        <f t="shared" si="403"/>
        <v>0</v>
      </c>
      <c r="M2364" s="82" t="str">
        <f t="shared" si="404"/>
        <v/>
      </c>
      <c r="N2364">
        <f t="shared" si="405"/>
        <v>0</v>
      </c>
      <c r="O2364">
        <f t="shared" si="406"/>
        <v>0</v>
      </c>
      <c r="Q2364" t="e">
        <f t="shared" si="407"/>
        <v>#DIV/0!</v>
      </c>
      <c r="R2364" s="80" t="e">
        <f t="shared" si="408"/>
        <v>#DIV/0!</v>
      </c>
      <c r="S2364">
        <f t="shared" si="409"/>
        <v>0</v>
      </c>
      <c r="U2364">
        <f t="shared" si="410"/>
        <v>0</v>
      </c>
    </row>
    <row r="2365" spans="2:21" x14ac:dyDescent="0.25">
      <c r="B2365" s="84">
        <f t="shared" si="399"/>
        <v>0</v>
      </c>
      <c r="D2365" t="e">
        <f t="shared" si="400"/>
        <v>#N/A</v>
      </c>
      <c r="E2365" s="85"/>
      <c r="F2365"/>
      <c r="I2365" s="84" t="e">
        <f t="shared" si="401"/>
        <v>#DIV/0!</v>
      </c>
      <c r="J2365" s="84" t="str">
        <f t="shared" si="402"/>
        <v>NONE</v>
      </c>
      <c r="K2365" s="84"/>
      <c r="L2365" s="83">
        <f t="shared" si="403"/>
        <v>0</v>
      </c>
      <c r="M2365" s="82" t="str">
        <f t="shared" si="404"/>
        <v/>
      </c>
      <c r="N2365">
        <f t="shared" si="405"/>
        <v>0</v>
      </c>
      <c r="O2365">
        <f t="shared" si="406"/>
        <v>0</v>
      </c>
      <c r="Q2365" t="e">
        <f t="shared" si="407"/>
        <v>#DIV/0!</v>
      </c>
      <c r="R2365" s="80" t="e">
        <f t="shared" si="408"/>
        <v>#DIV/0!</v>
      </c>
      <c r="S2365">
        <f t="shared" si="409"/>
        <v>0</v>
      </c>
      <c r="U2365">
        <f t="shared" si="410"/>
        <v>0</v>
      </c>
    </row>
    <row r="2366" spans="2:21" x14ac:dyDescent="0.25">
      <c r="B2366" s="84">
        <f t="shared" si="399"/>
        <v>0</v>
      </c>
      <c r="D2366" t="e">
        <f t="shared" si="400"/>
        <v>#N/A</v>
      </c>
      <c r="E2366" s="85"/>
      <c r="F2366"/>
      <c r="I2366" s="84" t="e">
        <f t="shared" si="401"/>
        <v>#DIV/0!</v>
      </c>
      <c r="J2366" s="84" t="str">
        <f t="shared" si="402"/>
        <v>NONE</v>
      </c>
      <c r="K2366" s="84"/>
      <c r="L2366" s="83">
        <f t="shared" si="403"/>
        <v>0</v>
      </c>
      <c r="M2366" s="82" t="str">
        <f t="shared" si="404"/>
        <v/>
      </c>
      <c r="N2366">
        <f t="shared" si="405"/>
        <v>0</v>
      </c>
      <c r="O2366">
        <f t="shared" si="406"/>
        <v>0</v>
      </c>
      <c r="Q2366" t="e">
        <f t="shared" si="407"/>
        <v>#DIV/0!</v>
      </c>
      <c r="R2366" s="80" t="e">
        <f t="shared" si="408"/>
        <v>#DIV/0!</v>
      </c>
      <c r="S2366">
        <f t="shared" si="409"/>
        <v>0</v>
      </c>
      <c r="U2366">
        <f t="shared" si="410"/>
        <v>0</v>
      </c>
    </row>
    <row r="2367" spans="2:21" x14ac:dyDescent="0.25">
      <c r="B2367" s="84">
        <f t="shared" si="399"/>
        <v>0</v>
      </c>
      <c r="D2367" t="e">
        <f t="shared" si="400"/>
        <v>#N/A</v>
      </c>
      <c r="E2367" s="85"/>
      <c r="F2367"/>
      <c r="I2367" s="84" t="e">
        <f t="shared" si="401"/>
        <v>#DIV/0!</v>
      </c>
      <c r="J2367" s="84" t="str">
        <f t="shared" si="402"/>
        <v>NONE</v>
      </c>
      <c r="K2367" s="84"/>
      <c r="L2367" s="83">
        <f t="shared" si="403"/>
        <v>0</v>
      </c>
      <c r="M2367" s="82" t="str">
        <f t="shared" si="404"/>
        <v/>
      </c>
      <c r="N2367">
        <f t="shared" si="405"/>
        <v>0</v>
      </c>
      <c r="O2367">
        <f t="shared" si="406"/>
        <v>0</v>
      </c>
      <c r="Q2367" t="e">
        <f t="shared" si="407"/>
        <v>#DIV/0!</v>
      </c>
      <c r="R2367" s="80" t="e">
        <f t="shared" si="408"/>
        <v>#DIV/0!</v>
      </c>
      <c r="S2367">
        <f t="shared" si="409"/>
        <v>0</v>
      </c>
      <c r="U2367">
        <f t="shared" si="410"/>
        <v>0</v>
      </c>
    </row>
    <row r="2368" spans="2:21" x14ac:dyDescent="0.25">
      <c r="B2368" s="84">
        <f t="shared" si="399"/>
        <v>0</v>
      </c>
      <c r="D2368" t="e">
        <f t="shared" si="400"/>
        <v>#N/A</v>
      </c>
      <c r="E2368" s="85"/>
      <c r="F2368"/>
      <c r="I2368" s="84" t="e">
        <f t="shared" si="401"/>
        <v>#DIV/0!</v>
      </c>
      <c r="J2368" s="84" t="str">
        <f t="shared" si="402"/>
        <v>NONE</v>
      </c>
      <c r="K2368" s="84"/>
      <c r="L2368" s="83">
        <f t="shared" si="403"/>
        <v>0</v>
      </c>
      <c r="M2368" s="82" t="str">
        <f t="shared" si="404"/>
        <v/>
      </c>
      <c r="N2368">
        <f t="shared" si="405"/>
        <v>0</v>
      </c>
      <c r="O2368">
        <f t="shared" si="406"/>
        <v>0</v>
      </c>
      <c r="Q2368" t="e">
        <f t="shared" si="407"/>
        <v>#DIV/0!</v>
      </c>
      <c r="R2368" s="80" t="e">
        <f t="shared" si="408"/>
        <v>#DIV/0!</v>
      </c>
      <c r="S2368">
        <f t="shared" si="409"/>
        <v>0</v>
      </c>
      <c r="U2368">
        <f t="shared" si="410"/>
        <v>0</v>
      </c>
    </row>
    <row r="2369" spans="2:21" x14ac:dyDescent="0.25">
      <c r="B2369" s="84">
        <f t="shared" si="399"/>
        <v>0</v>
      </c>
      <c r="D2369" t="e">
        <f t="shared" si="400"/>
        <v>#N/A</v>
      </c>
      <c r="E2369" s="85"/>
      <c r="F2369"/>
      <c r="I2369" s="84" t="e">
        <f t="shared" si="401"/>
        <v>#DIV/0!</v>
      </c>
      <c r="J2369" s="84" t="str">
        <f t="shared" si="402"/>
        <v>NONE</v>
      </c>
      <c r="K2369" s="84"/>
      <c r="L2369" s="83">
        <f t="shared" si="403"/>
        <v>0</v>
      </c>
      <c r="M2369" s="82" t="str">
        <f t="shared" si="404"/>
        <v/>
      </c>
      <c r="N2369">
        <f t="shared" si="405"/>
        <v>0</v>
      </c>
      <c r="O2369">
        <f t="shared" si="406"/>
        <v>0</v>
      </c>
      <c r="Q2369" t="e">
        <f t="shared" si="407"/>
        <v>#DIV/0!</v>
      </c>
      <c r="R2369" s="80" t="e">
        <f t="shared" si="408"/>
        <v>#DIV/0!</v>
      </c>
      <c r="S2369">
        <f t="shared" si="409"/>
        <v>0</v>
      </c>
      <c r="U2369">
        <f t="shared" si="410"/>
        <v>0</v>
      </c>
    </row>
    <row r="2370" spans="2:21" x14ac:dyDescent="0.25">
      <c r="B2370" s="84">
        <f t="shared" si="399"/>
        <v>0</v>
      </c>
      <c r="D2370" t="e">
        <f t="shared" si="400"/>
        <v>#N/A</v>
      </c>
      <c r="E2370" s="85"/>
      <c r="F2370"/>
      <c r="I2370" s="84" t="e">
        <f t="shared" si="401"/>
        <v>#DIV/0!</v>
      </c>
      <c r="J2370" s="84" t="str">
        <f t="shared" si="402"/>
        <v>NONE</v>
      </c>
      <c r="K2370" s="84"/>
      <c r="L2370" s="83">
        <f t="shared" si="403"/>
        <v>0</v>
      </c>
      <c r="M2370" s="82" t="str">
        <f t="shared" si="404"/>
        <v/>
      </c>
      <c r="N2370">
        <f t="shared" si="405"/>
        <v>0</v>
      </c>
      <c r="O2370">
        <f t="shared" si="406"/>
        <v>0</v>
      </c>
      <c r="Q2370" t="e">
        <f t="shared" si="407"/>
        <v>#DIV/0!</v>
      </c>
      <c r="R2370" s="80" t="e">
        <f t="shared" si="408"/>
        <v>#DIV/0!</v>
      </c>
      <c r="S2370">
        <f t="shared" si="409"/>
        <v>0</v>
      </c>
      <c r="U2370">
        <f t="shared" si="410"/>
        <v>0</v>
      </c>
    </row>
    <row r="2371" spans="2:21" x14ac:dyDescent="0.25">
      <c r="B2371" s="84">
        <f t="shared" ref="B2371:B2434" si="411">ROUND(L2371,3)</f>
        <v>0</v>
      </c>
      <c r="D2371" t="e">
        <f t="shared" ref="D2371:D2434" si="412">ROUND(IF(F2371=4,IF(C2371&gt;10,(1*$Y$6+2*$Y$7+7*$Y$8+(C2371-10)*$Y$9)/C2371,IF(C2371&gt;3,(1*$Y$6+2*$Y$7+(C2371-3)*$Y$8)/C2371,IF(C2371&gt;1,(1*$Y$6+(C2371-1)*$Y$7)/C2371,$Y$6))),VLOOKUP(F2371,$W$3:$Y$11,3,FALSE)),2)</f>
        <v>#N/A</v>
      </c>
      <c r="E2371" s="85"/>
      <c r="F2371"/>
      <c r="I2371" s="84" t="e">
        <f t="shared" ref="I2371:I2434" si="413">ROUND(H2371/G2371,3)</f>
        <v>#DIV/0!</v>
      </c>
      <c r="J2371" s="84" t="str">
        <f t="shared" ref="J2371:J2434" si="414">IF(C2371=0,"NONE",IF(B2371&gt;C2371,"CHECK",""))</f>
        <v>NONE</v>
      </c>
      <c r="K2371" s="84"/>
      <c r="L2371" s="83">
        <f t="shared" ref="L2371:L2434" si="415">IF(C2371=0,H2371,IF(AND(2&lt;G2371,G2371&lt;15),IF(ABS(G2371-C2371)&gt;2,H2371,IF(I2371=1,I2371*C2371,IF(H2371&lt;C2371,H2371,I2371*C2371))),IF(G2371&lt;2,IF(AND(ABS(G2371-C2371)/G2371&gt;=0.4,ABS(G2371-C2371)&gt;=0.2),H2371,I2371*C2371),IF(ABS(G2371-C2371)/G2371&gt;0.15,H2371,IF(I2371=1,I2371*C2371,IF(H2371&lt;C2371,H2371,I2371*C2371))))))</f>
        <v>0</v>
      </c>
      <c r="M2371" s="82" t="str">
        <f t="shared" ref="M2371:M2434" si="416">IF(LEFT(RIGHT(A2371,6),1)= "9", "PERSONAL PROPERTY", "")</f>
        <v/>
      </c>
      <c r="N2371">
        <f t="shared" ref="N2371:N2434" si="417">IF(B2371&gt;C2371,1,0)</f>
        <v>0</v>
      </c>
      <c r="O2371">
        <f t="shared" ref="O2371:O2434" si="418">ABS(B2371-H2371)</f>
        <v>0</v>
      </c>
      <c r="Q2371" t="e">
        <f t="shared" ref="Q2371:Q2434" si="419">IF(ABS(C2371-G2371)/G2371&gt;0.1,1,0)</f>
        <v>#DIV/0!</v>
      </c>
      <c r="R2371" s="80" t="e">
        <f t="shared" ref="R2371:R2434" si="420">ABS(C2371-G2371)/G2371</f>
        <v>#DIV/0!</v>
      </c>
      <c r="S2371">
        <f t="shared" ref="S2371:S2434" si="421">ABS(C2371-G2371)</f>
        <v>0</v>
      </c>
      <c r="U2371">
        <f t="shared" si="410"/>
        <v>0</v>
      </c>
    </row>
    <row r="2372" spans="2:21" x14ac:dyDescent="0.25">
      <c r="B2372" s="84">
        <f t="shared" si="411"/>
        <v>0</v>
      </c>
      <c r="D2372" t="e">
        <f t="shared" si="412"/>
        <v>#N/A</v>
      </c>
      <c r="E2372" s="85"/>
      <c r="F2372"/>
      <c r="I2372" s="84" t="e">
        <f t="shared" si="413"/>
        <v>#DIV/0!</v>
      </c>
      <c r="J2372" s="84" t="str">
        <f t="shared" si="414"/>
        <v>NONE</v>
      </c>
      <c r="K2372" s="84"/>
      <c r="L2372" s="83">
        <f t="shared" si="415"/>
        <v>0</v>
      </c>
      <c r="M2372" s="82" t="str">
        <f t="shared" si="416"/>
        <v/>
      </c>
      <c r="N2372">
        <f t="shared" si="417"/>
        <v>0</v>
      </c>
      <c r="O2372">
        <f t="shared" si="418"/>
        <v>0</v>
      </c>
      <c r="Q2372" t="e">
        <f t="shared" si="419"/>
        <v>#DIV/0!</v>
      </c>
      <c r="R2372" s="80" t="e">
        <f t="shared" si="420"/>
        <v>#DIV/0!</v>
      </c>
      <c r="S2372">
        <f t="shared" si="421"/>
        <v>0</v>
      </c>
      <c r="U2372">
        <f t="shared" si="410"/>
        <v>0</v>
      </c>
    </row>
    <row r="2373" spans="2:21" x14ac:dyDescent="0.25">
      <c r="B2373" s="84">
        <f t="shared" si="411"/>
        <v>0</v>
      </c>
      <c r="D2373" t="e">
        <f t="shared" si="412"/>
        <v>#N/A</v>
      </c>
      <c r="E2373" s="85"/>
      <c r="F2373"/>
      <c r="I2373" s="84" t="e">
        <f t="shared" si="413"/>
        <v>#DIV/0!</v>
      </c>
      <c r="J2373" s="84" t="str">
        <f t="shared" si="414"/>
        <v>NONE</v>
      </c>
      <c r="K2373" s="84"/>
      <c r="L2373" s="83">
        <f t="shared" si="415"/>
        <v>0</v>
      </c>
      <c r="M2373" s="82" t="str">
        <f t="shared" si="416"/>
        <v/>
      </c>
      <c r="N2373">
        <f t="shared" si="417"/>
        <v>0</v>
      </c>
      <c r="O2373">
        <f t="shared" si="418"/>
        <v>0</v>
      </c>
      <c r="Q2373" t="e">
        <f t="shared" si="419"/>
        <v>#DIV/0!</v>
      </c>
      <c r="R2373" s="80" t="e">
        <f t="shared" si="420"/>
        <v>#DIV/0!</v>
      </c>
      <c r="S2373">
        <f t="shared" si="421"/>
        <v>0</v>
      </c>
      <c r="U2373">
        <f t="shared" si="410"/>
        <v>0</v>
      </c>
    </row>
    <row r="2374" spans="2:21" x14ac:dyDescent="0.25">
      <c r="B2374" s="84">
        <f t="shared" si="411"/>
        <v>0</v>
      </c>
      <c r="D2374" t="e">
        <f t="shared" si="412"/>
        <v>#N/A</v>
      </c>
      <c r="E2374" s="85"/>
      <c r="F2374"/>
      <c r="I2374" s="84" t="e">
        <f t="shared" si="413"/>
        <v>#DIV/0!</v>
      </c>
      <c r="J2374" s="84" t="str">
        <f t="shared" si="414"/>
        <v>NONE</v>
      </c>
      <c r="K2374" s="84"/>
      <c r="L2374" s="83">
        <f t="shared" si="415"/>
        <v>0</v>
      </c>
      <c r="M2374" s="82" t="str">
        <f t="shared" si="416"/>
        <v/>
      </c>
      <c r="N2374">
        <f t="shared" si="417"/>
        <v>0</v>
      </c>
      <c r="O2374">
        <f t="shared" si="418"/>
        <v>0</v>
      </c>
      <c r="Q2374" t="e">
        <f t="shared" si="419"/>
        <v>#DIV/0!</v>
      </c>
      <c r="R2374" s="80" t="e">
        <f t="shared" si="420"/>
        <v>#DIV/0!</v>
      </c>
      <c r="S2374">
        <f t="shared" si="421"/>
        <v>0</v>
      </c>
      <c r="U2374">
        <f t="shared" si="410"/>
        <v>0</v>
      </c>
    </row>
    <row r="2375" spans="2:21" x14ac:dyDescent="0.25">
      <c r="B2375" s="84">
        <f t="shared" si="411"/>
        <v>0</v>
      </c>
      <c r="D2375" t="e">
        <f t="shared" si="412"/>
        <v>#N/A</v>
      </c>
      <c r="E2375" s="85"/>
      <c r="F2375"/>
      <c r="I2375" s="84" t="e">
        <f t="shared" si="413"/>
        <v>#DIV/0!</v>
      </c>
      <c r="J2375" s="84" t="str">
        <f t="shared" si="414"/>
        <v>NONE</v>
      </c>
      <c r="K2375" s="84"/>
      <c r="L2375" s="83">
        <f t="shared" si="415"/>
        <v>0</v>
      </c>
      <c r="M2375" s="82" t="str">
        <f t="shared" si="416"/>
        <v/>
      </c>
      <c r="N2375">
        <f t="shared" si="417"/>
        <v>0</v>
      </c>
      <c r="O2375">
        <f t="shared" si="418"/>
        <v>0</v>
      </c>
      <c r="Q2375" t="e">
        <f t="shared" si="419"/>
        <v>#DIV/0!</v>
      </c>
      <c r="R2375" s="80" t="e">
        <f t="shared" si="420"/>
        <v>#DIV/0!</v>
      </c>
      <c r="S2375">
        <f t="shared" si="421"/>
        <v>0</v>
      </c>
      <c r="U2375">
        <f t="shared" si="410"/>
        <v>0</v>
      </c>
    </row>
    <row r="2376" spans="2:21" x14ac:dyDescent="0.25">
      <c r="B2376" s="84">
        <f t="shared" si="411"/>
        <v>0</v>
      </c>
      <c r="D2376" t="e">
        <f t="shared" si="412"/>
        <v>#N/A</v>
      </c>
      <c r="E2376" s="85"/>
      <c r="F2376"/>
      <c r="I2376" s="84" t="e">
        <f t="shared" si="413"/>
        <v>#DIV/0!</v>
      </c>
      <c r="J2376" s="84" t="str">
        <f t="shared" si="414"/>
        <v>NONE</v>
      </c>
      <c r="K2376" s="84"/>
      <c r="L2376" s="83">
        <f t="shared" si="415"/>
        <v>0</v>
      </c>
      <c r="M2376" s="82" t="str">
        <f t="shared" si="416"/>
        <v/>
      </c>
      <c r="N2376">
        <f t="shared" si="417"/>
        <v>0</v>
      </c>
      <c r="O2376">
        <f t="shared" si="418"/>
        <v>0</v>
      </c>
      <c r="Q2376" t="e">
        <f t="shared" si="419"/>
        <v>#DIV/0!</v>
      </c>
      <c r="R2376" s="80" t="e">
        <f t="shared" si="420"/>
        <v>#DIV/0!</v>
      </c>
      <c r="S2376">
        <f t="shared" si="421"/>
        <v>0</v>
      </c>
      <c r="U2376">
        <f t="shared" si="410"/>
        <v>0</v>
      </c>
    </row>
    <row r="2377" spans="2:21" x14ac:dyDescent="0.25">
      <c r="B2377" s="84">
        <f t="shared" si="411"/>
        <v>0</v>
      </c>
      <c r="D2377" t="e">
        <f t="shared" si="412"/>
        <v>#N/A</v>
      </c>
      <c r="E2377" s="85"/>
      <c r="F2377"/>
      <c r="I2377" s="84" t="e">
        <f t="shared" si="413"/>
        <v>#DIV/0!</v>
      </c>
      <c r="J2377" s="84" t="str">
        <f t="shared" si="414"/>
        <v>NONE</v>
      </c>
      <c r="K2377" s="84"/>
      <c r="L2377" s="83">
        <f t="shared" si="415"/>
        <v>0</v>
      </c>
      <c r="M2377" s="82" t="str">
        <f t="shared" si="416"/>
        <v/>
      </c>
      <c r="N2377">
        <f t="shared" si="417"/>
        <v>0</v>
      </c>
      <c r="O2377">
        <f t="shared" si="418"/>
        <v>0</v>
      </c>
      <c r="Q2377" t="e">
        <f t="shared" si="419"/>
        <v>#DIV/0!</v>
      </c>
      <c r="R2377" s="80" t="e">
        <f t="shared" si="420"/>
        <v>#DIV/0!</v>
      </c>
      <c r="S2377">
        <f t="shared" si="421"/>
        <v>0</v>
      </c>
      <c r="U2377">
        <f t="shared" si="410"/>
        <v>0</v>
      </c>
    </row>
    <row r="2378" spans="2:21" x14ac:dyDescent="0.25">
      <c r="B2378" s="84">
        <f t="shared" si="411"/>
        <v>0</v>
      </c>
      <c r="D2378" t="e">
        <f t="shared" si="412"/>
        <v>#N/A</v>
      </c>
      <c r="E2378" s="85"/>
      <c r="F2378"/>
      <c r="I2378" s="84" t="e">
        <f t="shared" si="413"/>
        <v>#DIV/0!</v>
      </c>
      <c r="J2378" s="84" t="str">
        <f t="shared" si="414"/>
        <v>NONE</v>
      </c>
      <c r="K2378" s="84"/>
      <c r="L2378" s="83">
        <f t="shared" si="415"/>
        <v>0</v>
      </c>
      <c r="M2378" s="82" t="str">
        <f t="shared" si="416"/>
        <v/>
      </c>
      <c r="N2378">
        <f t="shared" si="417"/>
        <v>0</v>
      </c>
      <c r="O2378">
        <f t="shared" si="418"/>
        <v>0</v>
      </c>
      <c r="Q2378" t="e">
        <f t="shared" si="419"/>
        <v>#DIV/0!</v>
      </c>
      <c r="R2378" s="80" t="e">
        <f t="shared" si="420"/>
        <v>#DIV/0!</v>
      </c>
      <c r="S2378">
        <f t="shared" si="421"/>
        <v>0</v>
      </c>
      <c r="U2378">
        <f t="shared" si="410"/>
        <v>0</v>
      </c>
    </row>
    <row r="2379" spans="2:21" x14ac:dyDescent="0.25">
      <c r="B2379" s="84">
        <f t="shared" si="411"/>
        <v>0</v>
      </c>
      <c r="D2379" t="e">
        <f t="shared" si="412"/>
        <v>#N/A</v>
      </c>
      <c r="E2379" s="85"/>
      <c r="F2379"/>
      <c r="I2379" s="84" t="e">
        <f t="shared" si="413"/>
        <v>#DIV/0!</v>
      </c>
      <c r="J2379" s="84" t="str">
        <f t="shared" si="414"/>
        <v>NONE</v>
      </c>
      <c r="K2379" s="84"/>
      <c r="L2379" s="83">
        <f t="shared" si="415"/>
        <v>0</v>
      </c>
      <c r="M2379" s="82" t="str">
        <f t="shared" si="416"/>
        <v/>
      </c>
      <c r="N2379">
        <f t="shared" si="417"/>
        <v>0</v>
      </c>
      <c r="O2379">
        <f t="shared" si="418"/>
        <v>0</v>
      </c>
      <c r="Q2379" t="e">
        <f t="shared" si="419"/>
        <v>#DIV/0!</v>
      </c>
      <c r="R2379" s="80" t="e">
        <f t="shared" si="420"/>
        <v>#DIV/0!</v>
      </c>
      <c r="S2379">
        <f t="shared" si="421"/>
        <v>0</v>
      </c>
      <c r="U2379">
        <f t="shared" si="410"/>
        <v>0</v>
      </c>
    </row>
    <row r="2380" spans="2:21" x14ac:dyDescent="0.25">
      <c r="B2380" s="84">
        <f t="shared" si="411"/>
        <v>0</v>
      </c>
      <c r="D2380" t="e">
        <f t="shared" si="412"/>
        <v>#N/A</v>
      </c>
      <c r="E2380" s="85"/>
      <c r="F2380"/>
      <c r="I2380" s="84" t="e">
        <f t="shared" si="413"/>
        <v>#DIV/0!</v>
      </c>
      <c r="J2380" s="84" t="str">
        <f t="shared" si="414"/>
        <v>NONE</v>
      </c>
      <c r="K2380" s="84"/>
      <c r="L2380" s="83">
        <f t="shared" si="415"/>
        <v>0</v>
      </c>
      <c r="M2380" s="82" t="str">
        <f t="shared" si="416"/>
        <v/>
      </c>
      <c r="N2380">
        <f t="shared" si="417"/>
        <v>0</v>
      </c>
      <c r="O2380">
        <f t="shared" si="418"/>
        <v>0</v>
      </c>
      <c r="Q2380" t="e">
        <f t="shared" si="419"/>
        <v>#DIV/0!</v>
      </c>
      <c r="R2380" s="80" t="e">
        <f t="shared" si="420"/>
        <v>#DIV/0!</v>
      </c>
      <c r="S2380">
        <f t="shared" si="421"/>
        <v>0</v>
      </c>
      <c r="U2380">
        <f t="shared" si="410"/>
        <v>0</v>
      </c>
    </row>
    <row r="2381" spans="2:21" x14ac:dyDescent="0.25">
      <c r="B2381" s="84">
        <f t="shared" si="411"/>
        <v>0</v>
      </c>
      <c r="D2381" t="e">
        <f t="shared" si="412"/>
        <v>#N/A</v>
      </c>
      <c r="E2381" s="85"/>
      <c r="F2381"/>
      <c r="I2381" s="84" t="e">
        <f t="shared" si="413"/>
        <v>#DIV/0!</v>
      </c>
      <c r="J2381" s="84" t="str">
        <f t="shared" si="414"/>
        <v>NONE</v>
      </c>
      <c r="K2381" s="84"/>
      <c r="L2381" s="83">
        <f t="shared" si="415"/>
        <v>0</v>
      </c>
      <c r="M2381" s="82" t="str">
        <f t="shared" si="416"/>
        <v/>
      </c>
      <c r="N2381">
        <f t="shared" si="417"/>
        <v>0</v>
      </c>
      <c r="O2381">
        <f t="shared" si="418"/>
        <v>0</v>
      </c>
      <c r="Q2381" t="e">
        <f t="shared" si="419"/>
        <v>#DIV/0!</v>
      </c>
      <c r="R2381" s="80" t="e">
        <f t="shared" si="420"/>
        <v>#DIV/0!</v>
      </c>
      <c r="S2381">
        <f t="shared" si="421"/>
        <v>0</v>
      </c>
      <c r="U2381">
        <f t="shared" si="410"/>
        <v>0</v>
      </c>
    </row>
    <row r="2382" spans="2:21" x14ac:dyDescent="0.25">
      <c r="B2382" s="84">
        <f t="shared" si="411"/>
        <v>0</v>
      </c>
      <c r="D2382" t="e">
        <f t="shared" si="412"/>
        <v>#N/A</v>
      </c>
      <c r="E2382" s="85"/>
      <c r="F2382"/>
      <c r="I2382" s="84" t="e">
        <f t="shared" si="413"/>
        <v>#DIV/0!</v>
      </c>
      <c r="J2382" s="84" t="str">
        <f t="shared" si="414"/>
        <v>NONE</v>
      </c>
      <c r="K2382" s="84"/>
      <c r="L2382" s="83">
        <f t="shared" si="415"/>
        <v>0</v>
      </c>
      <c r="M2382" s="82" t="str">
        <f t="shared" si="416"/>
        <v/>
      </c>
      <c r="N2382">
        <f t="shared" si="417"/>
        <v>0</v>
      </c>
      <c r="O2382">
        <f t="shared" si="418"/>
        <v>0</v>
      </c>
      <c r="Q2382" t="e">
        <f t="shared" si="419"/>
        <v>#DIV/0!</v>
      </c>
      <c r="R2382" s="80" t="e">
        <f t="shared" si="420"/>
        <v>#DIV/0!</v>
      </c>
      <c r="S2382">
        <f t="shared" si="421"/>
        <v>0</v>
      </c>
      <c r="U2382">
        <f t="shared" si="410"/>
        <v>0</v>
      </c>
    </row>
    <row r="2383" spans="2:21" x14ac:dyDescent="0.25">
      <c r="B2383" s="84">
        <f t="shared" si="411"/>
        <v>0</v>
      </c>
      <c r="D2383" t="e">
        <f t="shared" si="412"/>
        <v>#N/A</v>
      </c>
      <c r="E2383" s="85"/>
      <c r="F2383"/>
      <c r="I2383" s="84" t="e">
        <f t="shared" si="413"/>
        <v>#DIV/0!</v>
      </c>
      <c r="J2383" s="84" t="str">
        <f t="shared" si="414"/>
        <v>NONE</v>
      </c>
      <c r="K2383" s="84"/>
      <c r="L2383" s="83">
        <f t="shared" si="415"/>
        <v>0</v>
      </c>
      <c r="M2383" s="82" t="str">
        <f t="shared" si="416"/>
        <v/>
      </c>
      <c r="N2383">
        <f t="shared" si="417"/>
        <v>0</v>
      </c>
      <c r="O2383">
        <f t="shared" si="418"/>
        <v>0</v>
      </c>
      <c r="Q2383" t="e">
        <f t="shared" si="419"/>
        <v>#DIV/0!</v>
      </c>
      <c r="R2383" s="80" t="e">
        <f t="shared" si="420"/>
        <v>#DIV/0!</v>
      </c>
      <c r="S2383">
        <f t="shared" si="421"/>
        <v>0</v>
      </c>
      <c r="U2383">
        <f t="shared" si="410"/>
        <v>0</v>
      </c>
    </row>
    <row r="2384" spans="2:21" x14ac:dyDescent="0.25">
      <c r="B2384" s="84">
        <f t="shared" si="411"/>
        <v>0</v>
      </c>
      <c r="D2384" t="e">
        <f t="shared" si="412"/>
        <v>#N/A</v>
      </c>
      <c r="E2384" s="85"/>
      <c r="F2384"/>
      <c r="I2384" s="84" t="e">
        <f t="shared" si="413"/>
        <v>#DIV/0!</v>
      </c>
      <c r="J2384" s="84" t="str">
        <f t="shared" si="414"/>
        <v>NONE</v>
      </c>
      <c r="K2384" s="84"/>
      <c r="L2384" s="83">
        <f t="shared" si="415"/>
        <v>0</v>
      </c>
      <c r="M2384" s="82" t="str">
        <f t="shared" si="416"/>
        <v/>
      </c>
      <c r="N2384">
        <f t="shared" si="417"/>
        <v>0</v>
      </c>
      <c r="O2384">
        <f t="shared" si="418"/>
        <v>0</v>
      </c>
      <c r="Q2384" t="e">
        <f t="shared" si="419"/>
        <v>#DIV/0!</v>
      </c>
      <c r="R2384" s="80" t="e">
        <f t="shared" si="420"/>
        <v>#DIV/0!</v>
      </c>
      <c r="S2384">
        <f t="shared" si="421"/>
        <v>0</v>
      </c>
      <c r="U2384">
        <f t="shared" si="410"/>
        <v>0</v>
      </c>
    </row>
    <row r="2385" spans="2:21" x14ac:dyDescent="0.25">
      <c r="B2385" s="84">
        <f t="shared" si="411"/>
        <v>0</v>
      </c>
      <c r="D2385" t="e">
        <f t="shared" si="412"/>
        <v>#N/A</v>
      </c>
      <c r="E2385" s="85"/>
      <c r="F2385"/>
      <c r="I2385" s="84" t="e">
        <f t="shared" si="413"/>
        <v>#DIV/0!</v>
      </c>
      <c r="J2385" s="84" t="str">
        <f t="shared" si="414"/>
        <v>NONE</v>
      </c>
      <c r="K2385" s="84"/>
      <c r="L2385" s="83">
        <f t="shared" si="415"/>
        <v>0</v>
      </c>
      <c r="M2385" s="82" t="str">
        <f t="shared" si="416"/>
        <v/>
      </c>
      <c r="N2385">
        <f t="shared" si="417"/>
        <v>0</v>
      </c>
      <c r="O2385">
        <f t="shared" si="418"/>
        <v>0</v>
      </c>
      <c r="Q2385" t="e">
        <f t="shared" si="419"/>
        <v>#DIV/0!</v>
      </c>
      <c r="R2385" s="80" t="e">
        <f t="shared" si="420"/>
        <v>#DIV/0!</v>
      </c>
      <c r="S2385">
        <f t="shared" si="421"/>
        <v>0</v>
      </c>
      <c r="U2385">
        <f t="shared" si="410"/>
        <v>0</v>
      </c>
    </row>
    <row r="2386" spans="2:21" x14ac:dyDescent="0.25">
      <c r="B2386" s="84">
        <f t="shared" si="411"/>
        <v>0</v>
      </c>
      <c r="D2386" t="e">
        <f t="shared" si="412"/>
        <v>#N/A</v>
      </c>
      <c r="E2386" s="85"/>
      <c r="F2386"/>
      <c r="I2386" s="84" t="e">
        <f t="shared" si="413"/>
        <v>#DIV/0!</v>
      </c>
      <c r="J2386" s="84" t="str">
        <f t="shared" si="414"/>
        <v>NONE</v>
      </c>
      <c r="K2386" s="84"/>
      <c r="L2386" s="83">
        <f t="shared" si="415"/>
        <v>0</v>
      </c>
      <c r="M2386" s="82" t="str">
        <f t="shared" si="416"/>
        <v/>
      </c>
      <c r="N2386">
        <f t="shared" si="417"/>
        <v>0</v>
      </c>
      <c r="O2386">
        <f t="shared" si="418"/>
        <v>0</v>
      </c>
      <c r="Q2386" t="e">
        <f t="shared" si="419"/>
        <v>#DIV/0!</v>
      </c>
      <c r="R2386" s="80" t="e">
        <f t="shared" si="420"/>
        <v>#DIV/0!</v>
      </c>
      <c r="S2386">
        <f t="shared" si="421"/>
        <v>0</v>
      </c>
      <c r="U2386">
        <f t="shared" si="410"/>
        <v>0</v>
      </c>
    </row>
    <row r="2387" spans="2:21" x14ac:dyDescent="0.25">
      <c r="B2387" s="84">
        <f t="shared" si="411"/>
        <v>0</v>
      </c>
      <c r="D2387" t="e">
        <f t="shared" si="412"/>
        <v>#N/A</v>
      </c>
      <c r="E2387" s="85"/>
      <c r="F2387"/>
      <c r="I2387" s="84" t="e">
        <f t="shared" si="413"/>
        <v>#DIV/0!</v>
      </c>
      <c r="J2387" s="84" t="str">
        <f t="shared" si="414"/>
        <v>NONE</v>
      </c>
      <c r="K2387" s="84"/>
      <c r="L2387" s="83">
        <f t="shared" si="415"/>
        <v>0</v>
      </c>
      <c r="M2387" s="82" t="str">
        <f t="shared" si="416"/>
        <v/>
      </c>
      <c r="N2387">
        <f t="shared" si="417"/>
        <v>0</v>
      </c>
      <c r="O2387">
        <f t="shared" si="418"/>
        <v>0</v>
      </c>
      <c r="Q2387" t="e">
        <f t="shared" si="419"/>
        <v>#DIV/0!</v>
      </c>
      <c r="R2387" s="80" t="e">
        <f t="shared" si="420"/>
        <v>#DIV/0!</v>
      </c>
      <c r="S2387">
        <f t="shared" si="421"/>
        <v>0</v>
      </c>
      <c r="U2387">
        <f t="shared" si="410"/>
        <v>0</v>
      </c>
    </row>
    <row r="2388" spans="2:21" x14ac:dyDescent="0.25">
      <c r="B2388" s="84">
        <f t="shared" si="411"/>
        <v>0</v>
      </c>
      <c r="D2388" t="e">
        <f t="shared" si="412"/>
        <v>#N/A</v>
      </c>
      <c r="E2388" s="85"/>
      <c r="F2388"/>
      <c r="I2388" s="84" t="e">
        <f t="shared" si="413"/>
        <v>#DIV/0!</v>
      </c>
      <c r="J2388" s="84" t="str">
        <f t="shared" si="414"/>
        <v>NONE</v>
      </c>
      <c r="K2388" s="84"/>
      <c r="L2388" s="83">
        <f t="shared" si="415"/>
        <v>0</v>
      </c>
      <c r="M2388" s="82" t="str">
        <f t="shared" si="416"/>
        <v/>
      </c>
      <c r="N2388">
        <f t="shared" si="417"/>
        <v>0</v>
      </c>
      <c r="O2388">
        <f t="shared" si="418"/>
        <v>0</v>
      </c>
      <c r="Q2388" t="e">
        <f t="shared" si="419"/>
        <v>#DIV/0!</v>
      </c>
      <c r="R2388" s="80" t="e">
        <f t="shared" si="420"/>
        <v>#DIV/0!</v>
      </c>
      <c r="S2388">
        <f t="shared" si="421"/>
        <v>0</v>
      </c>
      <c r="U2388">
        <f t="shared" ref="U2388:U2451" si="422">IF(J2388="CHECK",1,0)</f>
        <v>0</v>
      </c>
    </row>
    <row r="2389" spans="2:21" x14ac:dyDescent="0.25">
      <c r="B2389" s="84">
        <f t="shared" si="411"/>
        <v>0</v>
      </c>
      <c r="D2389" t="e">
        <f t="shared" si="412"/>
        <v>#N/A</v>
      </c>
      <c r="E2389" s="85"/>
      <c r="F2389"/>
      <c r="I2389" s="84" t="e">
        <f t="shared" si="413"/>
        <v>#DIV/0!</v>
      </c>
      <c r="J2389" s="84" t="str">
        <f t="shared" si="414"/>
        <v>NONE</v>
      </c>
      <c r="K2389" s="84"/>
      <c r="L2389" s="83">
        <f t="shared" si="415"/>
        <v>0</v>
      </c>
      <c r="M2389" s="82" t="str">
        <f t="shared" si="416"/>
        <v/>
      </c>
      <c r="N2389">
        <f t="shared" si="417"/>
        <v>0</v>
      </c>
      <c r="O2389">
        <f t="shared" si="418"/>
        <v>0</v>
      </c>
      <c r="Q2389" t="e">
        <f t="shared" si="419"/>
        <v>#DIV/0!</v>
      </c>
      <c r="R2389" s="80" t="e">
        <f t="shared" si="420"/>
        <v>#DIV/0!</v>
      </c>
      <c r="S2389">
        <f t="shared" si="421"/>
        <v>0</v>
      </c>
      <c r="U2389">
        <f t="shared" si="422"/>
        <v>0</v>
      </c>
    </row>
    <row r="2390" spans="2:21" x14ac:dyDescent="0.25">
      <c r="B2390" s="84">
        <f t="shared" si="411"/>
        <v>0</v>
      </c>
      <c r="D2390" t="e">
        <f t="shared" si="412"/>
        <v>#N/A</v>
      </c>
      <c r="E2390" s="85"/>
      <c r="F2390"/>
      <c r="I2390" s="84" t="e">
        <f t="shared" si="413"/>
        <v>#DIV/0!</v>
      </c>
      <c r="J2390" s="84" t="str">
        <f t="shared" si="414"/>
        <v>NONE</v>
      </c>
      <c r="K2390" s="84"/>
      <c r="L2390" s="83">
        <f t="shared" si="415"/>
        <v>0</v>
      </c>
      <c r="M2390" s="82" t="str">
        <f t="shared" si="416"/>
        <v/>
      </c>
      <c r="N2390">
        <f t="shared" si="417"/>
        <v>0</v>
      </c>
      <c r="O2390">
        <f t="shared" si="418"/>
        <v>0</v>
      </c>
      <c r="Q2390" t="e">
        <f t="shared" si="419"/>
        <v>#DIV/0!</v>
      </c>
      <c r="R2390" s="80" t="e">
        <f t="shared" si="420"/>
        <v>#DIV/0!</v>
      </c>
      <c r="S2390">
        <f t="shared" si="421"/>
        <v>0</v>
      </c>
      <c r="U2390">
        <f t="shared" si="422"/>
        <v>0</v>
      </c>
    </row>
    <row r="2391" spans="2:21" x14ac:dyDescent="0.25">
      <c r="B2391" s="84">
        <f t="shared" si="411"/>
        <v>0</v>
      </c>
      <c r="D2391" t="e">
        <f t="shared" si="412"/>
        <v>#N/A</v>
      </c>
      <c r="E2391" s="85"/>
      <c r="F2391"/>
      <c r="I2391" s="84" t="e">
        <f t="shared" si="413"/>
        <v>#DIV/0!</v>
      </c>
      <c r="J2391" s="84" t="str">
        <f t="shared" si="414"/>
        <v>NONE</v>
      </c>
      <c r="K2391" s="84"/>
      <c r="L2391" s="83">
        <f t="shared" si="415"/>
        <v>0</v>
      </c>
      <c r="M2391" s="82" t="str">
        <f t="shared" si="416"/>
        <v/>
      </c>
      <c r="N2391">
        <f t="shared" si="417"/>
        <v>0</v>
      </c>
      <c r="O2391">
        <f t="shared" si="418"/>
        <v>0</v>
      </c>
      <c r="Q2391" t="e">
        <f t="shared" si="419"/>
        <v>#DIV/0!</v>
      </c>
      <c r="R2391" s="80" t="e">
        <f t="shared" si="420"/>
        <v>#DIV/0!</v>
      </c>
      <c r="S2391">
        <f t="shared" si="421"/>
        <v>0</v>
      </c>
      <c r="U2391">
        <f t="shared" si="422"/>
        <v>0</v>
      </c>
    </row>
    <row r="2392" spans="2:21" x14ac:dyDescent="0.25">
      <c r="B2392" s="84">
        <f t="shared" si="411"/>
        <v>0</v>
      </c>
      <c r="D2392" t="e">
        <f t="shared" si="412"/>
        <v>#N/A</v>
      </c>
      <c r="E2392" s="85"/>
      <c r="F2392"/>
      <c r="I2392" s="84" t="e">
        <f t="shared" si="413"/>
        <v>#DIV/0!</v>
      </c>
      <c r="J2392" s="84" t="str">
        <f t="shared" si="414"/>
        <v>NONE</v>
      </c>
      <c r="K2392" s="84"/>
      <c r="L2392" s="83">
        <f t="shared" si="415"/>
        <v>0</v>
      </c>
      <c r="M2392" s="82" t="str">
        <f t="shared" si="416"/>
        <v/>
      </c>
      <c r="N2392">
        <f t="shared" si="417"/>
        <v>0</v>
      </c>
      <c r="O2392">
        <f t="shared" si="418"/>
        <v>0</v>
      </c>
      <c r="Q2392" t="e">
        <f t="shared" si="419"/>
        <v>#DIV/0!</v>
      </c>
      <c r="R2392" s="80" t="e">
        <f t="shared" si="420"/>
        <v>#DIV/0!</v>
      </c>
      <c r="S2392">
        <f t="shared" si="421"/>
        <v>0</v>
      </c>
      <c r="U2392">
        <f t="shared" si="422"/>
        <v>0</v>
      </c>
    </row>
    <row r="2393" spans="2:21" x14ac:dyDescent="0.25">
      <c r="B2393" s="84">
        <f t="shared" si="411"/>
        <v>0</v>
      </c>
      <c r="D2393" t="e">
        <f t="shared" si="412"/>
        <v>#N/A</v>
      </c>
      <c r="E2393" s="85"/>
      <c r="F2393"/>
      <c r="I2393" s="84" t="e">
        <f t="shared" si="413"/>
        <v>#DIV/0!</v>
      </c>
      <c r="J2393" s="84" t="str">
        <f t="shared" si="414"/>
        <v>NONE</v>
      </c>
      <c r="K2393" s="84"/>
      <c r="L2393" s="83">
        <f t="shared" si="415"/>
        <v>0</v>
      </c>
      <c r="M2393" s="82" t="str">
        <f t="shared" si="416"/>
        <v/>
      </c>
      <c r="N2393">
        <f t="shared" si="417"/>
        <v>0</v>
      </c>
      <c r="O2393">
        <f t="shared" si="418"/>
        <v>0</v>
      </c>
      <c r="Q2393" t="e">
        <f t="shared" si="419"/>
        <v>#DIV/0!</v>
      </c>
      <c r="R2393" s="80" t="e">
        <f t="shared" si="420"/>
        <v>#DIV/0!</v>
      </c>
      <c r="S2393">
        <f t="shared" si="421"/>
        <v>0</v>
      </c>
      <c r="U2393">
        <f t="shared" si="422"/>
        <v>0</v>
      </c>
    </row>
    <row r="2394" spans="2:21" x14ac:dyDescent="0.25">
      <c r="B2394" s="84">
        <f t="shared" si="411"/>
        <v>0</v>
      </c>
      <c r="D2394" t="e">
        <f t="shared" si="412"/>
        <v>#N/A</v>
      </c>
      <c r="E2394" s="85"/>
      <c r="F2394"/>
      <c r="I2394" s="84" t="e">
        <f t="shared" si="413"/>
        <v>#DIV/0!</v>
      </c>
      <c r="J2394" s="84" t="str">
        <f t="shared" si="414"/>
        <v>NONE</v>
      </c>
      <c r="K2394" s="84"/>
      <c r="L2394" s="83">
        <f t="shared" si="415"/>
        <v>0</v>
      </c>
      <c r="M2394" s="82" t="str">
        <f t="shared" si="416"/>
        <v/>
      </c>
      <c r="N2394">
        <f t="shared" si="417"/>
        <v>0</v>
      </c>
      <c r="O2394">
        <f t="shared" si="418"/>
        <v>0</v>
      </c>
      <c r="Q2394" t="e">
        <f t="shared" si="419"/>
        <v>#DIV/0!</v>
      </c>
      <c r="R2394" s="80" t="e">
        <f t="shared" si="420"/>
        <v>#DIV/0!</v>
      </c>
      <c r="S2394">
        <f t="shared" si="421"/>
        <v>0</v>
      </c>
      <c r="U2394">
        <f t="shared" si="422"/>
        <v>0</v>
      </c>
    </row>
    <row r="2395" spans="2:21" x14ac:dyDescent="0.25">
      <c r="B2395" s="84">
        <f t="shared" si="411"/>
        <v>0</v>
      </c>
      <c r="D2395" t="e">
        <f t="shared" si="412"/>
        <v>#N/A</v>
      </c>
      <c r="E2395" s="85"/>
      <c r="F2395"/>
      <c r="I2395" s="84" t="e">
        <f t="shared" si="413"/>
        <v>#DIV/0!</v>
      </c>
      <c r="J2395" s="84" t="str">
        <f t="shared" si="414"/>
        <v>NONE</v>
      </c>
      <c r="K2395" s="84"/>
      <c r="L2395" s="83">
        <f t="shared" si="415"/>
        <v>0</v>
      </c>
      <c r="M2395" s="82" t="str">
        <f t="shared" si="416"/>
        <v/>
      </c>
      <c r="N2395">
        <f t="shared" si="417"/>
        <v>0</v>
      </c>
      <c r="O2395">
        <f t="shared" si="418"/>
        <v>0</v>
      </c>
      <c r="Q2395" t="e">
        <f t="shared" si="419"/>
        <v>#DIV/0!</v>
      </c>
      <c r="R2395" s="80" t="e">
        <f t="shared" si="420"/>
        <v>#DIV/0!</v>
      </c>
      <c r="S2395">
        <f t="shared" si="421"/>
        <v>0</v>
      </c>
      <c r="U2395">
        <f t="shared" si="422"/>
        <v>0</v>
      </c>
    </row>
    <row r="2396" spans="2:21" x14ac:dyDescent="0.25">
      <c r="B2396" s="84">
        <f t="shared" si="411"/>
        <v>0</v>
      </c>
      <c r="D2396" t="e">
        <f t="shared" si="412"/>
        <v>#N/A</v>
      </c>
      <c r="E2396" s="85"/>
      <c r="F2396"/>
      <c r="I2396" s="84" t="e">
        <f t="shared" si="413"/>
        <v>#DIV/0!</v>
      </c>
      <c r="J2396" s="84" t="str">
        <f t="shared" si="414"/>
        <v>NONE</v>
      </c>
      <c r="K2396" s="84"/>
      <c r="L2396" s="83">
        <f t="shared" si="415"/>
        <v>0</v>
      </c>
      <c r="M2396" s="82" t="str">
        <f t="shared" si="416"/>
        <v/>
      </c>
      <c r="N2396">
        <f t="shared" si="417"/>
        <v>0</v>
      </c>
      <c r="O2396">
        <f t="shared" si="418"/>
        <v>0</v>
      </c>
      <c r="Q2396" t="e">
        <f t="shared" si="419"/>
        <v>#DIV/0!</v>
      </c>
      <c r="R2396" s="80" t="e">
        <f t="shared" si="420"/>
        <v>#DIV/0!</v>
      </c>
      <c r="S2396">
        <f t="shared" si="421"/>
        <v>0</v>
      </c>
      <c r="U2396">
        <f t="shared" si="422"/>
        <v>0</v>
      </c>
    </row>
    <row r="2397" spans="2:21" x14ac:dyDescent="0.25">
      <c r="B2397" s="84">
        <f t="shared" si="411"/>
        <v>0</v>
      </c>
      <c r="D2397" t="e">
        <f t="shared" si="412"/>
        <v>#N/A</v>
      </c>
      <c r="E2397" s="85"/>
      <c r="F2397"/>
      <c r="I2397" s="84" t="e">
        <f t="shared" si="413"/>
        <v>#DIV/0!</v>
      </c>
      <c r="J2397" s="84" t="str">
        <f t="shared" si="414"/>
        <v>NONE</v>
      </c>
      <c r="K2397" s="84"/>
      <c r="L2397" s="83">
        <f t="shared" si="415"/>
        <v>0</v>
      </c>
      <c r="M2397" s="82" t="str">
        <f t="shared" si="416"/>
        <v/>
      </c>
      <c r="N2397">
        <f t="shared" si="417"/>
        <v>0</v>
      </c>
      <c r="O2397">
        <f t="shared" si="418"/>
        <v>0</v>
      </c>
      <c r="Q2397" t="e">
        <f t="shared" si="419"/>
        <v>#DIV/0!</v>
      </c>
      <c r="R2397" s="80" t="e">
        <f t="shared" si="420"/>
        <v>#DIV/0!</v>
      </c>
      <c r="S2397">
        <f t="shared" si="421"/>
        <v>0</v>
      </c>
      <c r="U2397">
        <f t="shared" si="422"/>
        <v>0</v>
      </c>
    </row>
    <row r="2398" spans="2:21" x14ac:dyDescent="0.25">
      <c r="B2398" s="84">
        <f t="shared" si="411"/>
        <v>0</v>
      </c>
      <c r="D2398" t="e">
        <f t="shared" si="412"/>
        <v>#N/A</v>
      </c>
      <c r="E2398" s="85"/>
      <c r="F2398"/>
      <c r="I2398" s="84" t="e">
        <f t="shared" si="413"/>
        <v>#DIV/0!</v>
      </c>
      <c r="J2398" s="84" t="str">
        <f t="shared" si="414"/>
        <v>NONE</v>
      </c>
      <c r="K2398" s="84"/>
      <c r="L2398" s="83">
        <f t="shared" si="415"/>
        <v>0</v>
      </c>
      <c r="M2398" s="82" t="str">
        <f t="shared" si="416"/>
        <v/>
      </c>
      <c r="N2398">
        <f t="shared" si="417"/>
        <v>0</v>
      </c>
      <c r="O2398">
        <f t="shared" si="418"/>
        <v>0</v>
      </c>
      <c r="Q2398" t="e">
        <f t="shared" si="419"/>
        <v>#DIV/0!</v>
      </c>
      <c r="R2398" s="80" t="e">
        <f t="shared" si="420"/>
        <v>#DIV/0!</v>
      </c>
      <c r="S2398">
        <f t="shared" si="421"/>
        <v>0</v>
      </c>
      <c r="U2398">
        <f t="shared" si="422"/>
        <v>0</v>
      </c>
    </row>
    <row r="2399" spans="2:21" x14ac:dyDescent="0.25">
      <c r="B2399" s="84">
        <f t="shared" si="411"/>
        <v>0</v>
      </c>
      <c r="D2399" t="e">
        <f t="shared" si="412"/>
        <v>#N/A</v>
      </c>
      <c r="E2399" s="85"/>
      <c r="F2399"/>
      <c r="I2399" s="84" t="e">
        <f t="shared" si="413"/>
        <v>#DIV/0!</v>
      </c>
      <c r="J2399" s="84" t="str">
        <f t="shared" si="414"/>
        <v>NONE</v>
      </c>
      <c r="K2399" s="84"/>
      <c r="L2399" s="83">
        <f t="shared" si="415"/>
        <v>0</v>
      </c>
      <c r="M2399" s="82" t="str">
        <f t="shared" si="416"/>
        <v/>
      </c>
      <c r="N2399">
        <f t="shared" si="417"/>
        <v>0</v>
      </c>
      <c r="O2399">
        <f t="shared" si="418"/>
        <v>0</v>
      </c>
      <c r="Q2399" t="e">
        <f t="shared" si="419"/>
        <v>#DIV/0!</v>
      </c>
      <c r="R2399" s="80" t="e">
        <f t="shared" si="420"/>
        <v>#DIV/0!</v>
      </c>
      <c r="S2399">
        <f t="shared" si="421"/>
        <v>0</v>
      </c>
      <c r="U2399">
        <f t="shared" si="422"/>
        <v>0</v>
      </c>
    </row>
    <row r="2400" spans="2:21" x14ac:dyDescent="0.25">
      <c r="B2400" s="84">
        <f t="shared" si="411"/>
        <v>0</v>
      </c>
      <c r="D2400" t="e">
        <f t="shared" si="412"/>
        <v>#N/A</v>
      </c>
      <c r="E2400" s="85"/>
      <c r="F2400"/>
      <c r="I2400" s="84" t="e">
        <f t="shared" si="413"/>
        <v>#DIV/0!</v>
      </c>
      <c r="J2400" s="84" t="str">
        <f t="shared" si="414"/>
        <v>NONE</v>
      </c>
      <c r="K2400" s="84"/>
      <c r="L2400" s="83">
        <f t="shared" si="415"/>
        <v>0</v>
      </c>
      <c r="M2400" s="82" t="str">
        <f t="shared" si="416"/>
        <v/>
      </c>
      <c r="N2400">
        <f t="shared" si="417"/>
        <v>0</v>
      </c>
      <c r="O2400">
        <f t="shared" si="418"/>
        <v>0</v>
      </c>
      <c r="Q2400" t="e">
        <f t="shared" si="419"/>
        <v>#DIV/0!</v>
      </c>
      <c r="R2400" s="80" t="e">
        <f t="shared" si="420"/>
        <v>#DIV/0!</v>
      </c>
      <c r="S2400">
        <f t="shared" si="421"/>
        <v>0</v>
      </c>
      <c r="U2400">
        <f t="shared" si="422"/>
        <v>0</v>
      </c>
    </row>
    <row r="2401" spans="2:21" x14ac:dyDescent="0.25">
      <c r="B2401" s="84">
        <f t="shared" si="411"/>
        <v>0</v>
      </c>
      <c r="D2401" t="e">
        <f t="shared" si="412"/>
        <v>#N/A</v>
      </c>
      <c r="E2401" s="85"/>
      <c r="F2401"/>
      <c r="I2401" s="84" t="e">
        <f t="shared" si="413"/>
        <v>#DIV/0!</v>
      </c>
      <c r="J2401" s="84" t="str">
        <f t="shared" si="414"/>
        <v>NONE</v>
      </c>
      <c r="K2401" s="84"/>
      <c r="L2401" s="83">
        <f t="shared" si="415"/>
        <v>0</v>
      </c>
      <c r="M2401" s="82" t="str">
        <f t="shared" si="416"/>
        <v/>
      </c>
      <c r="N2401">
        <f t="shared" si="417"/>
        <v>0</v>
      </c>
      <c r="O2401">
        <f t="shared" si="418"/>
        <v>0</v>
      </c>
      <c r="Q2401" t="e">
        <f t="shared" si="419"/>
        <v>#DIV/0!</v>
      </c>
      <c r="R2401" s="80" t="e">
        <f t="shared" si="420"/>
        <v>#DIV/0!</v>
      </c>
      <c r="S2401">
        <f t="shared" si="421"/>
        <v>0</v>
      </c>
      <c r="U2401">
        <f t="shared" si="422"/>
        <v>0</v>
      </c>
    </row>
    <row r="2402" spans="2:21" x14ac:dyDescent="0.25">
      <c r="B2402" s="84">
        <f t="shared" si="411"/>
        <v>0</v>
      </c>
      <c r="D2402" t="e">
        <f t="shared" si="412"/>
        <v>#N/A</v>
      </c>
      <c r="E2402" s="85"/>
      <c r="F2402"/>
      <c r="I2402" s="84" t="e">
        <f t="shared" si="413"/>
        <v>#DIV/0!</v>
      </c>
      <c r="J2402" s="84" t="str">
        <f t="shared" si="414"/>
        <v>NONE</v>
      </c>
      <c r="K2402" s="84"/>
      <c r="L2402" s="83">
        <f t="shared" si="415"/>
        <v>0</v>
      </c>
      <c r="M2402" s="82" t="str">
        <f t="shared" si="416"/>
        <v/>
      </c>
      <c r="N2402">
        <f t="shared" si="417"/>
        <v>0</v>
      </c>
      <c r="O2402">
        <f t="shared" si="418"/>
        <v>0</v>
      </c>
      <c r="Q2402" t="e">
        <f t="shared" si="419"/>
        <v>#DIV/0!</v>
      </c>
      <c r="R2402" s="80" t="e">
        <f t="shared" si="420"/>
        <v>#DIV/0!</v>
      </c>
      <c r="S2402">
        <f t="shared" si="421"/>
        <v>0</v>
      </c>
      <c r="U2402">
        <f t="shared" si="422"/>
        <v>0</v>
      </c>
    </row>
    <row r="2403" spans="2:21" x14ac:dyDescent="0.25">
      <c r="B2403" s="84">
        <f t="shared" si="411"/>
        <v>0</v>
      </c>
      <c r="D2403" t="e">
        <f t="shared" si="412"/>
        <v>#N/A</v>
      </c>
      <c r="E2403" s="85"/>
      <c r="F2403"/>
      <c r="I2403" s="84" t="e">
        <f t="shared" si="413"/>
        <v>#DIV/0!</v>
      </c>
      <c r="J2403" s="84" t="str">
        <f t="shared" si="414"/>
        <v>NONE</v>
      </c>
      <c r="K2403" s="84"/>
      <c r="L2403" s="83">
        <f t="shared" si="415"/>
        <v>0</v>
      </c>
      <c r="M2403" s="82" t="str">
        <f t="shared" si="416"/>
        <v/>
      </c>
      <c r="N2403">
        <f t="shared" si="417"/>
        <v>0</v>
      </c>
      <c r="O2403">
        <f t="shared" si="418"/>
        <v>0</v>
      </c>
      <c r="Q2403" t="e">
        <f t="shared" si="419"/>
        <v>#DIV/0!</v>
      </c>
      <c r="R2403" s="80" t="e">
        <f t="shared" si="420"/>
        <v>#DIV/0!</v>
      </c>
      <c r="S2403">
        <f t="shared" si="421"/>
        <v>0</v>
      </c>
      <c r="U2403">
        <f t="shared" si="422"/>
        <v>0</v>
      </c>
    </row>
    <row r="2404" spans="2:21" x14ac:dyDescent="0.25">
      <c r="B2404" s="84">
        <f t="shared" si="411"/>
        <v>0</v>
      </c>
      <c r="D2404" t="e">
        <f t="shared" si="412"/>
        <v>#N/A</v>
      </c>
      <c r="E2404" s="85"/>
      <c r="F2404"/>
      <c r="I2404" s="84" t="e">
        <f t="shared" si="413"/>
        <v>#DIV/0!</v>
      </c>
      <c r="J2404" s="84" t="str">
        <f t="shared" si="414"/>
        <v>NONE</v>
      </c>
      <c r="K2404" s="84"/>
      <c r="L2404" s="83">
        <f t="shared" si="415"/>
        <v>0</v>
      </c>
      <c r="M2404" s="82" t="str">
        <f t="shared" si="416"/>
        <v/>
      </c>
      <c r="N2404">
        <f t="shared" si="417"/>
        <v>0</v>
      </c>
      <c r="O2404">
        <f t="shared" si="418"/>
        <v>0</v>
      </c>
      <c r="Q2404" t="e">
        <f t="shared" si="419"/>
        <v>#DIV/0!</v>
      </c>
      <c r="R2404" s="80" t="e">
        <f t="shared" si="420"/>
        <v>#DIV/0!</v>
      </c>
      <c r="S2404">
        <f t="shared" si="421"/>
        <v>0</v>
      </c>
      <c r="U2404">
        <f t="shared" si="422"/>
        <v>0</v>
      </c>
    </row>
    <row r="2405" spans="2:21" x14ac:dyDescent="0.25">
      <c r="B2405" s="84">
        <f t="shared" si="411"/>
        <v>0</v>
      </c>
      <c r="D2405" t="e">
        <f t="shared" si="412"/>
        <v>#N/A</v>
      </c>
      <c r="E2405" s="85"/>
      <c r="F2405"/>
      <c r="I2405" s="84" t="e">
        <f t="shared" si="413"/>
        <v>#DIV/0!</v>
      </c>
      <c r="J2405" s="84" t="str">
        <f t="shared" si="414"/>
        <v>NONE</v>
      </c>
      <c r="K2405" s="84"/>
      <c r="L2405" s="83">
        <f t="shared" si="415"/>
        <v>0</v>
      </c>
      <c r="M2405" s="82" t="str">
        <f t="shared" si="416"/>
        <v/>
      </c>
      <c r="N2405">
        <f t="shared" si="417"/>
        <v>0</v>
      </c>
      <c r="O2405">
        <f t="shared" si="418"/>
        <v>0</v>
      </c>
      <c r="Q2405" t="e">
        <f t="shared" si="419"/>
        <v>#DIV/0!</v>
      </c>
      <c r="R2405" s="80" t="e">
        <f t="shared" si="420"/>
        <v>#DIV/0!</v>
      </c>
      <c r="S2405">
        <f t="shared" si="421"/>
        <v>0</v>
      </c>
      <c r="U2405">
        <f t="shared" si="422"/>
        <v>0</v>
      </c>
    </row>
    <row r="2406" spans="2:21" x14ac:dyDescent="0.25">
      <c r="B2406" s="84">
        <f t="shared" si="411"/>
        <v>0</v>
      </c>
      <c r="D2406" t="e">
        <f t="shared" si="412"/>
        <v>#N/A</v>
      </c>
      <c r="E2406" s="85"/>
      <c r="F2406"/>
      <c r="I2406" s="84" t="e">
        <f t="shared" si="413"/>
        <v>#DIV/0!</v>
      </c>
      <c r="J2406" s="84" t="str">
        <f t="shared" si="414"/>
        <v>NONE</v>
      </c>
      <c r="K2406" s="84"/>
      <c r="L2406" s="83">
        <f t="shared" si="415"/>
        <v>0</v>
      </c>
      <c r="M2406" s="82" t="str">
        <f t="shared" si="416"/>
        <v/>
      </c>
      <c r="N2406">
        <f t="shared" si="417"/>
        <v>0</v>
      </c>
      <c r="O2406">
        <f t="shared" si="418"/>
        <v>0</v>
      </c>
      <c r="Q2406" t="e">
        <f t="shared" si="419"/>
        <v>#DIV/0!</v>
      </c>
      <c r="R2406" s="80" t="e">
        <f t="shared" si="420"/>
        <v>#DIV/0!</v>
      </c>
      <c r="S2406">
        <f t="shared" si="421"/>
        <v>0</v>
      </c>
      <c r="U2406">
        <f t="shared" si="422"/>
        <v>0</v>
      </c>
    </row>
    <row r="2407" spans="2:21" x14ac:dyDescent="0.25">
      <c r="B2407" s="84">
        <f t="shared" si="411"/>
        <v>0</v>
      </c>
      <c r="D2407" t="e">
        <f t="shared" si="412"/>
        <v>#N/A</v>
      </c>
      <c r="E2407" s="85"/>
      <c r="F2407"/>
      <c r="I2407" s="84" t="e">
        <f t="shared" si="413"/>
        <v>#DIV/0!</v>
      </c>
      <c r="J2407" s="84" t="str">
        <f t="shared" si="414"/>
        <v>NONE</v>
      </c>
      <c r="K2407" s="84"/>
      <c r="L2407" s="83">
        <f t="shared" si="415"/>
        <v>0</v>
      </c>
      <c r="M2407" s="82" t="str">
        <f t="shared" si="416"/>
        <v/>
      </c>
      <c r="N2407">
        <f t="shared" si="417"/>
        <v>0</v>
      </c>
      <c r="O2407">
        <f t="shared" si="418"/>
        <v>0</v>
      </c>
      <c r="Q2407" t="e">
        <f t="shared" si="419"/>
        <v>#DIV/0!</v>
      </c>
      <c r="R2407" s="80" t="e">
        <f t="shared" si="420"/>
        <v>#DIV/0!</v>
      </c>
      <c r="S2407">
        <f t="shared" si="421"/>
        <v>0</v>
      </c>
      <c r="U2407">
        <f t="shared" si="422"/>
        <v>0</v>
      </c>
    </row>
    <row r="2408" spans="2:21" x14ac:dyDescent="0.25">
      <c r="B2408" s="84">
        <f t="shared" si="411"/>
        <v>0</v>
      </c>
      <c r="D2408" t="e">
        <f t="shared" si="412"/>
        <v>#N/A</v>
      </c>
      <c r="E2408" s="85"/>
      <c r="F2408"/>
      <c r="I2408" s="84" t="e">
        <f t="shared" si="413"/>
        <v>#DIV/0!</v>
      </c>
      <c r="J2408" s="84" t="str">
        <f t="shared" si="414"/>
        <v>NONE</v>
      </c>
      <c r="K2408" s="84"/>
      <c r="L2408" s="83">
        <f t="shared" si="415"/>
        <v>0</v>
      </c>
      <c r="M2408" s="82" t="str">
        <f t="shared" si="416"/>
        <v/>
      </c>
      <c r="N2408">
        <f t="shared" si="417"/>
        <v>0</v>
      </c>
      <c r="O2408">
        <f t="shared" si="418"/>
        <v>0</v>
      </c>
      <c r="Q2408" t="e">
        <f t="shared" si="419"/>
        <v>#DIV/0!</v>
      </c>
      <c r="R2408" s="80" t="e">
        <f t="shared" si="420"/>
        <v>#DIV/0!</v>
      </c>
      <c r="S2408">
        <f t="shared" si="421"/>
        <v>0</v>
      </c>
      <c r="U2408">
        <f t="shared" si="422"/>
        <v>0</v>
      </c>
    </row>
    <row r="2409" spans="2:21" x14ac:dyDescent="0.25">
      <c r="B2409" s="84">
        <f t="shared" si="411"/>
        <v>0</v>
      </c>
      <c r="D2409" t="e">
        <f t="shared" si="412"/>
        <v>#N/A</v>
      </c>
      <c r="E2409" s="85"/>
      <c r="F2409"/>
      <c r="I2409" s="84" t="e">
        <f t="shared" si="413"/>
        <v>#DIV/0!</v>
      </c>
      <c r="J2409" s="84" t="str">
        <f t="shared" si="414"/>
        <v>NONE</v>
      </c>
      <c r="K2409" s="84"/>
      <c r="L2409" s="83">
        <f t="shared" si="415"/>
        <v>0</v>
      </c>
      <c r="M2409" s="82" t="str">
        <f t="shared" si="416"/>
        <v/>
      </c>
      <c r="N2409">
        <f t="shared" si="417"/>
        <v>0</v>
      </c>
      <c r="O2409">
        <f t="shared" si="418"/>
        <v>0</v>
      </c>
      <c r="Q2409" t="e">
        <f t="shared" si="419"/>
        <v>#DIV/0!</v>
      </c>
      <c r="R2409" s="80" t="e">
        <f t="shared" si="420"/>
        <v>#DIV/0!</v>
      </c>
      <c r="S2409">
        <f t="shared" si="421"/>
        <v>0</v>
      </c>
      <c r="U2409">
        <f t="shared" si="422"/>
        <v>0</v>
      </c>
    </row>
    <row r="2410" spans="2:21" x14ac:dyDescent="0.25">
      <c r="B2410" s="84">
        <f t="shared" si="411"/>
        <v>0</v>
      </c>
      <c r="D2410" t="e">
        <f t="shared" si="412"/>
        <v>#N/A</v>
      </c>
      <c r="E2410" s="85"/>
      <c r="F2410"/>
      <c r="I2410" s="84" t="e">
        <f t="shared" si="413"/>
        <v>#DIV/0!</v>
      </c>
      <c r="J2410" s="84" t="str">
        <f t="shared" si="414"/>
        <v>NONE</v>
      </c>
      <c r="K2410" s="84"/>
      <c r="L2410" s="83">
        <f t="shared" si="415"/>
        <v>0</v>
      </c>
      <c r="M2410" s="82" t="str">
        <f t="shared" si="416"/>
        <v/>
      </c>
      <c r="N2410">
        <f t="shared" si="417"/>
        <v>0</v>
      </c>
      <c r="O2410">
        <f t="shared" si="418"/>
        <v>0</v>
      </c>
      <c r="Q2410" t="e">
        <f t="shared" si="419"/>
        <v>#DIV/0!</v>
      </c>
      <c r="R2410" s="80" t="e">
        <f t="shared" si="420"/>
        <v>#DIV/0!</v>
      </c>
      <c r="S2410">
        <f t="shared" si="421"/>
        <v>0</v>
      </c>
      <c r="U2410">
        <f t="shared" si="422"/>
        <v>0</v>
      </c>
    </row>
    <row r="2411" spans="2:21" x14ac:dyDescent="0.25">
      <c r="B2411" s="84">
        <f t="shared" si="411"/>
        <v>0</v>
      </c>
      <c r="D2411" t="e">
        <f t="shared" si="412"/>
        <v>#N/A</v>
      </c>
      <c r="E2411" s="85"/>
      <c r="F2411"/>
      <c r="I2411" s="84" t="e">
        <f t="shared" si="413"/>
        <v>#DIV/0!</v>
      </c>
      <c r="J2411" s="84" t="str">
        <f t="shared" si="414"/>
        <v>NONE</v>
      </c>
      <c r="K2411" s="84"/>
      <c r="L2411" s="83">
        <f t="shared" si="415"/>
        <v>0</v>
      </c>
      <c r="M2411" s="82" t="str">
        <f t="shared" si="416"/>
        <v/>
      </c>
      <c r="N2411">
        <f t="shared" si="417"/>
        <v>0</v>
      </c>
      <c r="O2411">
        <f t="shared" si="418"/>
        <v>0</v>
      </c>
      <c r="Q2411" t="e">
        <f t="shared" si="419"/>
        <v>#DIV/0!</v>
      </c>
      <c r="R2411" s="80" t="e">
        <f t="shared" si="420"/>
        <v>#DIV/0!</v>
      </c>
      <c r="S2411">
        <f t="shared" si="421"/>
        <v>0</v>
      </c>
      <c r="U2411">
        <f t="shared" si="422"/>
        <v>0</v>
      </c>
    </row>
    <row r="2412" spans="2:21" x14ac:dyDescent="0.25">
      <c r="B2412" s="84">
        <f t="shared" si="411"/>
        <v>0</v>
      </c>
      <c r="D2412" t="e">
        <f t="shared" si="412"/>
        <v>#N/A</v>
      </c>
      <c r="E2412" s="85"/>
      <c r="F2412"/>
      <c r="I2412" s="84" t="e">
        <f t="shared" si="413"/>
        <v>#DIV/0!</v>
      </c>
      <c r="J2412" s="84" t="str">
        <f t="shared" si="414"/>
        <v>NONE</v>
      </c>
      <c r="K2412" s="84"/>
      <c r="L2412" s="83">
        <f t="shared" si="415"/>
        <v>0</v>
      </c>
      <c r="M2412" s="82" t="str">
        <f t="shared" si="416"/>
        <v/>
      </c>
      <c r="N2412">
        <f t="shared" si="417"/>
        <v>0</v>
      </c>
      <c r="O2412">
        <f t="shared" si="418"/>
        <v>0</v>
      </c>
      <c r="Q2412" t="e">
        <f t="shared" si="419"/>
        <v>#DIV/0!</v>
      </c>
      <c r="R2412" s="80" t="e">
        <f t="shared" si="420"/>
        <v>#DIV/0!</v>
      </c>
      <c r="S2412">
        <f t="shared" si="421"/>
        <v>0</v>
      </c>
      <c r="U2412">
        <f t="shared" si="422"/>
        <v>0</v>
      </c>
    </row>
    <row r="2413" spans="2:21" x14ac:dyDescent="0.25">
      <c r="B2413" s="84">
        <f t="shared" si="411"/>
        <v>0</v>
      </c>
      <c r="D2413" t="e">
        <f t="shared" si="412"/>
        <v>#N/A</v>
      </c>
      <c r="E2413" s="85"/>
      <c r="F2413"/>
      <c r="I2413" s="84" t="e">
        <f t="shared" si="413"/>
        <v>#DIV/0!</v>
      </c>
      <c r="J2413" s="84" t="str">
        <f t="shared" si="414"/>
        <v>NONE</v>
      </c>
      <c r="K2413" s="84"/>
      <c r="L2413" s="83">
        <f t="shared" si="415"/>
        <v>0</v>
      </c>
      <c r="M2413" s="82" t="str">
        <f t="shared" si="416"/>
        <v/>
      </c>
      <c r="N2413">
        <f t="shared" si="417"/>
        <v>0</v>
      </c>
      <c r="O2413">
        <f t="shared" si="418"/>
        <v>0</v>
      </c>
      <c r="Q2413" t="e">
        <f t="shared" si="419"/>
        <v>#DIV/0!</v>
      </c>
      <c r="R2413" s="80" t="e">
        <f t="shared" si="420"/>
        <v>#DIV/0!</v>
      </c>
      <c r="S2413">
        <f t="shared" si="421"/>
        <v>0</v>
      </c>
      <c r="U2413">
        <f t="shared" si="422"/>
        <v>0</v>
      </c>
    </row>
    <row r="2414" spans="2:21" x14ac:dyDescent="0.25">
      <c r="B2414" s="84">
        <f t="shared" si="411"/>
        <v>0</v>
      </c>
      <c r="D2414" t="e">
        <f t="shared" si="412"/>
        <v>#N/A</v>
      </c>
      <c r="E2414" s="85"/>
      <c r="F2414"/>
      <c r="I2414" s="84" t="e">
        <f t="shared" si="413"/>
        <v>#DIV/0!</v>
      </c>
      <c r="J2414" s="84" t="str">
        <f t="shared" si="414"/>
        <v>NONE</v>
      </c>
      <c r="K2414" s="84"/>
      <c r="L2414" s="83">
        <f t="shared" si="415"/>
        <v>0</v>
      </c>
      <c r="M2414" s="82" t="str">
        <f t="shared" si="416"/>
        <v/>
      </c>
      <c r="N2414">
        <f t="shared" si="417"/>
        <v>0</v>
      </c>
      <c r="O2414">
        <f t="shared" si="418"/>
        <v>0</v>
      </c>
      <c r="Q2414" t="e">
        <f t="shared" si="419"/>
        <v>#DIV/0!</v>
      </c>
      <c r="R2414" s="80" t="e">
        <f t="shared" si="420"/>
        <v>#DIV/0!</v>
      </c>
      <c r="S2414">
        <f t="shared" si="421"/>
        <v>0</v>
      </c>
      <c r="U2414">
        <f t="shared" si="422"/>
        <v>0</v>
      </c>
    </row>
    <row r="2415" spans="2:21" x14ac:dyDescent="0.25">
      <c r="B2415" s="84">
        <f t="shared" si="411"/>
        <v>0</v>
      </c>
      <c r="D2415" t="e">
        <f t="shared" si="412"/>
        <v>#N/A</v>
      </c>
      <c r="E2415" s="85"/>
      <c r="F2415"/>
      <c r="I2415" s="84" t="e">
        <f t="shared" si="413"/>
        <v>#DIV/0!</v>
      </c>
      <c r="J2415" s="84" t="str">
        <f t="shared" si="414"/>
        <v>NONE</v>
      </c>
      <c r="K2415" s="84"/>
      <c r="L2415" s="83">
        <f t="shared" si="415"/>
        <v>0</v>
      </c>
      <c r="M2415" s="82" t="str">
        <f t="shared" si="416"/>
        <v/>
      </c>
      <c r="N2415">
        <f t="shared" si="417"/>
        <v>0</v>
      </c>
      <c r="O2415">
        <f t="shared" si="418"/>
        <v>0</v>
      </c>
      <c r="Q2415" t="e">
        <f t="shared" si="419"/>
        <v>#DIV/0!</v>
      </c>
      <c r="R2415" s="80" t="e">
        <f t="shared" si="420"/>
        <v>#DIV/0!</v>
      </c>
      <c r="S2415">
        <f t="shared" si="421"/>
        <v>0</v>
      </c>
      <c r="U2415">
        <f t="shared" si="422"/>
        <v>0</v>
      </c>
    </row>
    <row r="2416" spans="2:21" x14ac:dyDescent="0.25">
      <c r="B2416" s="84">
        <f t="shared" si="411"/>
        <v>0</v>
      </c>
      <c r="D2416" t="e">
        <f t="shared" si="412"/>
        <v>#N/A</v>
      </c>
      <c r="E2416" s="85"/>
      <c r="F2416"/>
      <c r="I2416" s="84" t="e">
        <f t="shared" si="413"/>
        <v>#DIV/0!</v>
      </c>
      <c r="J2416" s="84" t="str">
        <f t="shared" si="414"/>
        <v>NONE</v>
      </c>
      <c r="K2416" s="84"/>
      <c r="L2416" s="83">
        <f t="shared" si="415"/>
        <v>0</v>
      </c>
      <c r="M2416" s="82" t="str">
        <f t="shared" si="416"/>
        <v/>
      </c>
      <c r="N2416">
        <f t="shared" si="417"/>
        <v>0</v>
      </c>
      <c r="O2416">
        <f t="shared" si="418"/>
        <v>0</v>
      </c>
      <c r="Q2416" t="e">
        <f t="shared" si="419"/>
        <v>#DIV/0!</v>
      </c>
      <c r="R2416" s="80" t="e">
        <f t="shared" si="420"/>
        <v>#DIV/0!</v>
      </c>
      <c r="S2416">
        <f t="shared" si="421"/>
        <v>0</v>
      </c>
      <c r="U2416">
        <f t="shared" si="422"/>
        <v>0</v>
      </c>
    </row>
    <row r="2417" spans="2:21" x14ac:dyDescent="0.25">
      <c r="B2417" s="84">
        <f t="shared" si="411"/>
        <v>0</v>
      </c>
      <c r="D2417" t="e">
        <f t="shared" si="412"/>
        <v>#N/A</v>
      </c>
      <c r="E2417" s="85"/>
      <c r="F2417"/>
      <c r="I2417" s="84" t="e">
        <f t="shared" si="413"/>
        <v>#DIV/0!</v>
      </c>
      <c r="J2417" s="84" t="str">
        <f t="shared" si="414"/>
        <v>NONE</v>
      </c>
      <c r="K2417" s="84"/>
      <c r="L2417" s="83">
        <f t="shared" si="415"/>
        <v>0</v>
      </c>
      <c r="M2417" s="82" t="str">
        <f t="shared" si="416"/>
        <v/>
      </c>
      <c r="N2417">
        <f t="shared" si="417"/>
        <v>0</v>
      </c>
      <c r="O2417">
        <f t="shared" si="418"/>
        <v>0</v>
      </c>
      <c r="Q2417" t="e">
        <f t="shared" si="419"/>
        <v>#DIV/0!</v>
      </c>
      <c r="R2417" s="80" t="e">
        <f t="shared" si="420"/>
        <v>#DIV/0!</v>
      </c>
      <c r="S2417">
        <f t="shared" si="421"/>
        <v>0</v>
      </c>
      <c r="U2417">
        <f t="shared" si="422"/>
        <v>0</v>
      </c>
    </row>
    <row r="2418" spans="2:21" x14ac:dyDescent="0.25">
      <c r="B2418" s="84">
        <f t="shared" si="411"/>
        <v>0</v>
      </c>
      <c r="D2418" t="e">
        <f t="shared" si="412"/>
        <v>#N/A</v>
      </c>
      <c r="E2418" s="85"/>
      <c r="F2418"/>
      <c r="I2418" s="84" t="e">
        <f t="shared" si="413"/>
        <v>#DIV/0!</v>
      </c>
      <c r="J2418" s="84" t="str">
        <f t="shared" si="414"/>
        <v>NONE</v>
      </c>
      <c r="K2418" s="84"/>
      <c r="L2418" s="83">
        <f t="shared" si="415"/>
        <v>0</v>
      </c>
      <c r="M2418" s="82" t="str">
        <f t="shared" si="416"/>
        <v/>
      </c>
      <c r="N2418">
        <f t="shared" si="417"/>
        <v>0</v>
      </c>
      <c r="O2418">
        <f t="shared" si="418"/>
        <v>0</v>
      </c>
      <c r="Q2418" t="e">
        <f t="shared" si="419"/>
        <v>#DIV/0!</v>
      </c>
      <c r="R2418" s="80" t="e">
        <f t="shared" si="420"/>
        <v>#DIV/0!</v>
      </c>
      <c r="S2418">
        <f t="shared" si="421"/>
        <v>0</v>
      </c>
      <c r="U2418">
        <f t="shared" si="422"/>
        <v>0</v>
      </c>
    </row>
    <row r="2419" spans="2:21" x14ac:dyDescent="0.25">
      <c r="B2419" s="84">
        <f t="shared" si="411"/>
        <v>0</v>
      </c>
      <c r="D2419" t="e">
        <f t="shared" si="412"/>
        <v>#N/A</v>
      </c>
      <c r="E2419" s="85"/>
      <c r="F2419"/>
      <c r="I2419" s="84" t="e">
        <f t="shared" si="413"/>
        <v>#DIV/0!</v>
      </c>
      <c r="J2419" s="84" t="str">
        <f t="shared" si="414"/>
        <v>NONE</v>
      </c>
      <c r="K2419" s="84"/>
      <c r="L2419" s="83">
        <f t="shared" si="415"/>
        <v>0</v>
      </c>
      <c r="M2419" s="82" t="str">
        <f t="shared" si="416"/>
        <v/>
      </c>
      <c r="N2419">
        <f t="shared" si="417"/>
        <v>0</v>
      </c>
      <c r="O2419">
        <f t="shared" si="418"/>
        <v>0</v>
      </c>
      <c r="Q2419" t="e">
        <f t="shared" si="419"/>
        <v>#DIV/0!</v>
      </c>
      <c r="R2419" s="80" t="e">
        <f t="shared" si="420"/>
        <v>#DIV/0!</v>
      </c>
      <c r="S2419">
        <f t="shared" si="421"/>
        <v>0</v>
      </c>
      <c r="U2419">
        <f t="shared" si="422"/>
        <v>0</v>
      </c>
    </row>
    <row r="2420" spans="2:21" x14ac:dyDescent="0.25">
      <c r="B2420" s="84">
        <f t="shared" si="411"/>
        <v>0</v>
      </c>
      <c r="D2420" t="e">
        <f t="shared" si="412"/>
        <v>#N/A</v>
      </c>
      <c r="E2420" s="85"/>
      <c r="F2420"/>
      <c r="I2420" s="84" t="e">
        <f t="shared" si="413"/>
        <v>#DIV/0!</v>
      </c>
      <c r="J2420" s="84" t="str">
        <f t="shared" si="414"/>
        <v>NONE</v>
      </c>
      <c r="K2420" s="84"/>
      <c r="L2420" s="83">
        <f t="shared" si="415"/>
        <v>0</v>
      </c>
      <c r="M2420" s="82" t="str">
        <f t="shared" si="416"/>
        <v/>
      </c>
      <c r="N2420">
        <f t="shared" si="417"/>
        <v>0</v>
      </c>
      <c r="O2420">
        <f t="shared" si="418"/>
        <v>0</v>
      </c>
      <c r="Q2420" t="e">
        <f t="shared" si="419"/>
        <v>#DIV/0!</v>
      </c>
      <c r="R2420" s="80" t="e">
        <f t="shared" si="420"/>
        <v>#DIV/0!</v>
      </c>
      <c r="S2420">
        <f t="shared" si="421"/>
        <v>0</v>
      </c>
      <c r="U2420">
        <f t="shared" si="422"/>
        <v>0</v>
      </c>
    </row>
    <row r="2421" spans="2:21" x14ac:dyDescent="0.25">
      <c r="B2421" s="84">
        <f t="shared" si="411"/>
        <v>0</v>
      </c>
      <c r="D2421" t="e">
        <f t="shared" si="412"/>
        <v>#N/A</v>
      </c>
      <c r="E2421" s="85"/>
      <c r="F2421"/>
      <c r="I2421" s="84" t="e">
        <f t="shared" si="413"/>
        <v>#DIV/0!</v>
      </c>
      <c r="J2421" s="84" t="str">
        <f t="shared" si="414"/>
        <v>NONE</v>
      </c>
      <c r="K2421" s="84"/>
      <c r="L2421" s="83">
        <f t="shared" si="415"/>
        <v>0</v>
      </c>
      <c r="M2421" s="82" t="str">
        <f t="shared" si="416"/>
        <v/>
      </c>
      <c r="N2421">
        <f t="shared" si="417"/>
        <v>0</v>
      </c>
      <c r="O2421">
        <f t="shared" si="418"/>
        <v>0</v>
      </c>
      <c r="Q2421" t="e">
        <f t="shared" si="419"/>
        <v>#DIV/0!</v>
      </c>
      <c r="R2421" s="80" t="e">
        <f t="shared" si="420"/>
        <v>#DIV/0!</v>
      </c>
      <c r="S2421">
        <f t="shared" si="421"/>
        <v>0</v>
      </c>
      <c r="U2421">
        <f t="shared" si="422"/>
        <v>0</v>
      </c>
    </row>
    <row r="2422" spans="2:21" x14ac:dyDescent="0.25">
      <c r="B2422" s="84">
        <f t="shared" si="411"/>
        <v>0</v>
      </c>
      <c r="D2422" t="e">
        <f t="shared" si="412"/>
        <v>#N/A</v>
      </c>
      <c r="E2422" s="85"/>
      <c r="F2422"/>
      <c r="I2422" s="84" t="e">
        <f t="shared" si="413"/>
        <v>#DIV/0!</v>
      </c>
      <c r="J2422" s="84" t="str">
        <f t="shared" si="414"/>
        <v>NONE</v>
      </c>
      <c r="K2422" s="84"/>
      <c r="L2422" s="83">
        <f t="shared" si="415"/>
        <v>0</v>
      </c>
      <c r="M2422" s="82" t="str">
        <f t="shared" si="416"/>
        <v/>
      </c>
      <c r="N2422">
        <f t="shared" si="417"/>
        <v>0</v>
      </c>
      <c r="O2422">
        <f t="shared" si="418"/>
        <v>0</v>
      </c>
      <c r="Q2422" t="e">
        <f t="shared" si="419"/>
        <v>#DIV/0!</v>
      </c>
      <c r="R2422" s="80" t="e">
        <f t="shared" si="420"/>
        <v>#DIV/0!</v>
      </c>
      <c r="S2422">
        <f t="shared" si="421"/>
        <v>0</v>
      </c>
      <c r="U2422">
        <f t="shared" si="422"/>
        <v>0</v>
      </c>
    </row>
    <row r="2423" spans="2:21" x14ac:dyDescent="0.25">
      <c r="B2423" s="84">
        <f t="shared" si="411"/>
        <v>0</v>
      </c>
      <c r="D2423" t="e">
        <f t="shared" si="412"/>
        <v>#N/A</v>
      </c>
      <c r="E2423" s="85"/>
      <c r="F2423"/>
      <c r="I2423" s="84" t="e">
        <f t="shared" si="413"/>
        <v>#DIV/0!</v>
      </c>
      <c r="J2423" s="84" t="str">
        <f t="shared" si="414"/>
        <v>NONE</v>
      </c>
      <c r="K2423" s="84"/>
      <c r="L2423" s="83">
        <f t="shared" si="415"/>
        <v>0</v>
      </c>
      <c r="M2423" s="82" t="str">
        <f t="shared" si="416"/>
        <v/>
      </c>
      <c r="N2423">
        <f t="shared" si="417"/>
        <v>0</v>
      </c>
      <c r="O2423">
        <f t="shared" si="418"/>
        <v>0</v>
      </c>
      <c r="Q2423" t="e">
        <f t="shared" si="419"/>
        <v>#DIV/0!</v>
      </c>
      <c r="R2423" s="80" t="e">
        <f t="shared" si="420"/>
        <v>#DIV/0!</v>
      </c>
      <c r="S2423">
        <f t="shared" si="421"/>
        <v>0</v>
      </c>
      <c r="U2423">
        <f t="shared" si="422"/>
        <v>0</v>
      </c>
    </row>
    <row r="2424" spans="2:21" x14ac:dyDescent="0.25">
      <c r="B2424" s="84">
        <f t="shared" si="411"/>
        <v>0</v>
      </c>
      <c r="D2424" t="e">
        <f t="shared" si="412"/>
        <v>#N/A</v>
      </c>
      <c r="E2424" s="85"/>
      <c r="F2424"/>
      <c r="I2424" s="84" t="e">
        <f t="shared" si="413"/>
        <v>#DIV/0!</v>
      </c>
      <c r="J2424" s="84" t="str">
        <f t="shared" si="414"/>
        <v>NONE</v>
      </c>
      <c r="K2424" s="84"/>
      <c r="L2424" s="83">
        <f t="shared" si="415"/>
        <v>0</v>
      </c>
      <c r="M2424" s="82" t="str">
        <f t="shared" si="416"/>
        <v/>
      </c>
      <c r="N2424">
        <f t="shared" si="417"/>
        <v>0</v>
      </c>
      <c r="O2424">
        <f t="shared" si="418"/>
        <v>0</v>
      </c>
      <c r="Q2424" t="e">
        <f t="shared" si="419"/>
        <v>#DIV/0!</v>
      </c>
      <c r="R2424" s="80" t="e">
        <f t="shared" si="420"/>
        <v>#DIV/0!</v>
      </c>
      <c r="S2424">
        <f t="shared" si="421"/>
        <v>0</v>
      </c>
      <c r="U2424">
        <f t="shared" si="422"/>
        <v>0</v>
      </c>
    </row>
    <row r="2425" spans="2:21" x14ac:dyDescent="0.25">
      <c r="B2425" s="84">
        <f t="shared" si="411"/>
        <v>0</v>
      </c>
      <c r="D2425" t="e">
        <f t="shared" si="412"/>
        <v>#N/A</v>
      </c>
      <c r="E2425" s="85"/>
      <c r="F2425"/>
      <c r="I2425" s="84" t="e">
        <f t="shared" si="413"/>
        <v>#DIV/0!</v>
      </c>
      <c r="J2425" s="84" t="str">
        <f t="shared" si="414"/>
        <v>NONE</v>
      </c>
      <c r="K2425" s="84"/>
      <c r="L2425" s="83">
        <f t="shared" si="415"/>
        <v>0</v>
      </c>
      <c r="M2425" s="82" t="str">
        <f t="shared" si="416"/>
        <v/>
      </c>
      <c r="N2425">
        <f t="shared" si="417"/>
        <v>0</v>
      </c>
      <c r="O2425">
        <f t="shared" si="418"/>
        <v>0</v>
      </c>
      <c r="Q2425" t="e">
        <f t="shared" si="419"/>
        <v>#DIV/0!</v>
      </c>
      <c r="R2425" s="80" t="e">
        <f t="shared" si="420"/>
        <v>#DIV/0!</v>
      </c>
      <c r="S2425">
        <f t="shared" si="421"/>
        <v>0</v>
      </c>
      <c r="U2425">
        <f t="shared" si="422"/>
        <v>0</v>
      </c>
    </row>
    <row r="2426" spans="2:21" x14ac:dyDescent="0.25">
      <c r="B2426" s="84">
        <f t="shared" si="411"/>
        <v>0</v>
      </c>
      <c r="D2426" t="e">
        <f t="shared" si="412"/>
        <v>#N/A</v>
      </c>
      <c r="E2426" s="85"/>
      <c r="F2426"/>
      <c r="I2426" s="84" t="e">
        <f t="shared" si="413"/>
        <v>#DIV/0!</v>
      </c>
      <c r="J2426" s="84" t="str">
        <f t="shared" si="414"/>
        <v>NONE</v>
      </c>
      <c r="K2426" s="84"/>
      <c r="L2426" s="83">
        <f t="shared" si="415"/>
        <v>0</v>
      </c>
      <c r="M2426" s="82" t="str">
        <f t="shared" si="416"/>
        <v/>
      </c>
      <c r="N2426">
        <f t="shared" si="417"/>
        <v>0</v>
      </c>
      <c r="O2426">
        <f t="shared" si="418"/>
        <v>0</v>
      </c>
      <c r="Q2426" t="e">
        <f t="shared" si="419"/>
        <v>#DIV/0!</v>
      </c>
      <c r="R2426" s="80" t="e">
        <f t="shared" si="420"/>
        <v>#DIV/0!</v>
      </c>
      <c r="S2426">
        <f t="shared" si="421"/>
        <v>0</v>
      </c>
      <c r="U2426">
        <f t="shared" si="422"/>
        <v>0</v>
      </c>
    </row>
    <row r="2427" spans="2:21" x14ac:dyDescent="0.25">
      <c r="B2427" s="84">
        <f t="shared" si="411"/>
        <v>0</v>
      </c>
      <c r="D2427" t="e">
        <f t="shared" si="412"/>
        <v>#N/A</v>
      </c>
      <c r="E2427" s="85"/>
      <c r="F2427"/>
      <c r="I2427" s="84" t="e">
        <f t="shared" si="413"/>
        <v>#DIV/0!</v>
      </c>
      <c r="J2427" s="84" t="str">
        <f t="shared" si="414"/>
        <v>NONE</v>
      </c>
      <c r="K2427" s="84"/>
      <c r="L2427" s="83">
        <f t="shared" si="415"/>
        <v>0</v>
      </c>
      <c r="M2427" s="82" t="str">
        <f t="shared" si="416"/>
        <v/>
      </c>
      <c r="N2427">
        <f t="shared" si="417"/>
        <v>0</v>
      </c>
      <c r="O2427">
        <f t="shared" si="418"/>
        <v>0</v>
      </c>
      <c r="Q2427" t="e">
        <f t="shared" si="419"/>
        <v>#DIV/0!</v>
      </c>
      <c r="R2427" s="80" t="e">
        <f t="shared" si="420"/>
        <v>#DIV/0!</v>
      </c>
      <c r="S2427">
        <f t="shared" si="421"/>
        <v>0</v>
      </c>
      <c r="U2427">
        <f t="shared" si="422"/>
        <v>0</v>
      </c>
    </row>
    <row r="2428" spans="2:21" x14ac:dyDescent="0.25">
      <c r="B2428" s="84">
        <f t="shared" si="411"/>
        <v>0</v>
      </c>
      <c r="D2428" t="e">
        <f t="shared" si="412"/>
        <v>#N/A</v>
      </c>
      <c r="E2428" s="85"/>
      <c r="F2428"/>
      <c r="I2428" s="84" t="e">
        <f t="shared" si="413"/>
        <v>#DIV/0!</v>
      </c>
      <c r="J2428" s="84" t="str">
        <f t="shared" si="414"/>
        <v>NONE</v>
      </c>
      <c r="K2428" s="84"/>
      <c r="L2428" s="83">
        <f t="shared" si="415"/>
        <v>0</v>
      </c>
      <c r="M2428" s="82" t="str">
        <f t="shared" si="416"/>
        <v/>
      </c>
      <c r="N2428">
        <f t="shared" si="417"/>
        <v>0</v>
      </c>
      <c r="O2428">
        <f t="shared" si="418"/>
        <v>0</v>
      </c>
      <c r="Q2428" t="e">
        <f t="shared" si="419"/>
        <v>#DIV/0!</v>
      </c>
      <c r="R2428" s="80" t="e">
        <f t="shared" si="420"/>
        <v>#DIV/0!</v>
      </c>
      <c r="S2428">
        <f t="shared" si="421"/>
        <v>0</v>
      </c>
      <c r="U2428">
        <f t="shared" si="422"/>
        <v>0</v>
      </c>
    </row>
    <row r="2429" spans="2:21" x14ac:dyDescent="0.25">
      <c r="B2429" s="84">
        <f t="shared" si="411"/>
        <v>0</v>
      </c>
      <c r="D2429" t="e">
        <f t="shared" si="412"/>
        <v>#N/A</v>
      </c>
      <c r="E2429" s="85"/>
      <c r="F2429"/>
      <c r="I2429" s="84" t="e">
        <f t="shared" si="413"/>
        <v>#DIV/0!</v>
      </c>
      <c r="J2429" s="84" t="str">
        <f t="shared" si="414"/>
        <v>NONE</v>
      </c>
      <c r="K2429" s="84"/>
      <c r="L2429" s="83">
        <f t="shared" si="415"/>
        <v>0</v>
      </c>
      <c r="M2429" s="82" t="str">
        <f t="shared" si="416"/>
        <v/>
      </c>
      <c r="N2429">
        <f t="shared" si="417"/>
        <v>0</v>
      </c>
      <c r="O2429">
        <f t="shared" si="418"/>
        <v>0</v>
      </c>
      <c r="Q2429" t="e">
        <f t="shared" si="419"/>
        <v>#DIV/0!</v>
      </c>
      <c r="R2429" s="80" t="e">
        <f t="shared" si="420"/>
        <v>#DIV/0!</v>
      </c>
      <c r="S2429">
        <f t="shared" si="421"/>
        <v>0</v>
      </c>
      <c r="U2429">
        <f t="shared" si="422"/>
        <v>0</v>
      </c>
    </row>
    <row r="2430" spans="2:21" x14ac:dyDescent="0.25">
      <c r="B2430" s="84">
        <f t="shared" si="411"/>
        <v>0</v>
      </c>
      <c r="D2430" t="e">
        <f t="shared" si="412"/>
        <v>#N/A</v>
      </c>
      <c r="E2430" s="85"/>
      <c r="F2430"/>
      <c r="I2430" s="84" t="e">
        <f t="shared" si="413"/>
        <v>#DIV/0!</v>
      </c>
      <c r="J2430" s="84" t="str">
        <f t="shared" si="414"/>
        <v>NONE</v>
      </c>
      <c r="K2430" s="84"/>
      <c r="L2430" s="83">
        <f t="shared" si="415"/>
        <v>0</v>
      </c>
      <c r="M2430" s="82" t="str">
        <f t="shared" si="416"/>
        <v/>
      </c>
      <c r="N2430">
        <f t="shared" si="417"/>
        <v>0</v>
      </c>
      <c r="O2430">
        <f t="shared" si="418"/>
        <v>0</v>
      </c>
      <c r="Q2430" t="e">
        <f t="shared" si="419"/>
        <v>#DIV/0!</v>
      </c>
      <c r="R2430" s="80" t="e">
        <f t="shared" si="420"/>
        <v>#DIV/0!</v>
      </c>
      <c r="S2430">
        <f t="shared" si="421"/>
        <v>0</v>
      </c>
      <c r="U2430">
        <f t="shared" si="422"/>
        <v>0</v>
      </c>
    </row>
    <row r="2431" spans="2:21" x14ac:dyDescent="0.25">
      <c r="B2431" s="84">
        <f t="shared" si="411"/>
        <v>0</v>
      </c>
      <c r="D2431" t="e">
        <f t="shared" si="412"/>
        <v>#N/A</v>
      </c>
      <c r="E2431" s="85"/>
      <c r="F2431"/>
      <c r="I2431" s="84" t="e">
        <f t="shared" si="413"/>
        <v>#DIV/0!</v>
      </c>
      <c r="J2431" s="84" t="str">
        <f t="shared" si="414"/>
        <v>NONE</v>
      </c>
      <c r="K2431" s="84"/>
      <c r="L2431" s="83">
        <f t="shared" si="415"/>
        <v>0</v>
      </c>
      <c r="M2431" s="82" t="str">
        <f t="shared" si="416"/>
        <v/>
      </c>
      <c r="N2431">
        <f t="shared" si="417"/>
        <v>0</v>
      </c>
      <c r="O2431">
        <f t="shared" si="418"/>
        <v>0</v>
      </c>
      <c r="Q2431" t="e">
        <f t="shared" si="419"/>
        <v>#DIV/0!</v>
      </c>
      <c r="R2431" s="80" t="e">
        <f t="shared" si="420"/>
        <v>#DIV/0!</v>
      </c>
      <c r="S2431">
        <f t="shared" si="421"/>
        <v>0</v>
      </c>
      <c r="U2431">
        <f t="shared" si="422"/>
        <v>0</v>
      </c>
    </row>
    <row r="2432" spans="2:21" x14ac:dyDescent="0.25">
      <c r="B2432" s="84">
        <f t="shared" si="411"/>
        <v>0</v>
      </c>
      <c r="D2432" t="e">
        <f t="shared" si="412"/>
        <v>#N/A</v>
      </c>
      <c r="E2432" s="85"/>
      <c r="F2432"/>
      <c r="I2432" s="84" t="e">
        <f t="shared" si="413"/>
        <v>#DIV/0!</v>
      </c>
      <c r="J2432" s="84" t="str">
        <f t="shared" si="414"/>
        <v>NONE</v>
      </c>
      <c r="K2432" s="84"/>
      <c r="L2432" s="83">
        <f t="shared" si="415"/>
        <v>0</v>
      </c>
      <c r="M2432" s="82" t="str">
        <f t="shared" si="416"/>
        <v/>
      </c>
      <c r="N2432">
        <f t="shared" si="417"/>
        <v>0</v>
      </c>
      <c r="O2432">
        <f t="shared" si="418"/>
        <v>0</v>
      </c>
      <c r="Q2432" t="e">
        <f t="shared" si="419"/>
        <v>#DIV/0!</v>
      </c>
      <c r="R2432" s="80" t="e">
        <f t="shared" si="420"/>
        <v>#DIV/0!</v>
      </c>
      <c r="S2432">
        <f t="shared" si="421"/>
        <v>0</v>
      </c>
      <c r="U2432">
        <f t="shared" si="422"/>
        <v>0</v>
      </c>
    </row>
    <row r="2433" spans="2:21" x14ac:dyDescent="0.25">
      <c r="B2433" s="84">
        <f t="shared" si="411"/>
        <v>0</v>
      </c>
      <c r="D2433" t="e">
        <f t="shared" si="412"/>
        <v>#N/A</v>
      </c>
      <c r="E2433" s="85"/>
      <c r="F2433"/>
      <c r="I2433" s="84" t="e">
        <f t="shared" si="413"/>
        <v>#DIV/0!</v>
      </c>
      <c r="J2433" s="84" t="str">
        <f t="shared" si="414"/>
        <v>NONE</v>
      </c>
      <c r="K2433" s="84"/>
      <c r="L2433" s="83">
        <f t="shared" si="415"/>
        <v>0</v>
      </c>
      <c r="M2433" s="82" t="str">
        <f t="shared" si="416"/>
        <v/>
      </c>
      <c r="N2433">
        <f t="shared" si="417"/>
        <v>0</v>
      </c>
      <c r="O2433">
        <f t="shared" si="418"/>
        <v>0</v>
      </c>
      <c r="Q2433" t="e">
        <f t="shared" si="419"/>
        <v>#DIV/0!</v>
      </c>
      <c r="R2433" s="80" t="e">
        <f t="shared" si="420"/>
        <v>#DIV/0!</v>
      </c>
      <c r="S2433">
        <f t="shared" si="421"/>
        <v>0</v>
      </c>
      <c r="U2433">
        <f t="shared" si="422"/>
        <v>0</v>
      </c>
    </row>
    <row r="2434" spans="2:21" x14ac:dyDescent="0.25">
      <c r="B2434" s="84">
        <f t="shared" si="411"/>
        <v>0</v>
      </c>
      <c r="D2434" t="e">
        <f t="shared" si="412"/>
        <v>#N/A</v>
      </c>
      <c r="E2434" s="85"/>
      <c r="F2434"/>
      <c r="I2434" s="84" t="e">
        <f t="shared" si="413"/>
        <v>#DIV/0!</v>
      </c>
      <c r="J2434" s="84" t="str">
        <f t="shared" si="414"/>
        <v>NONE</v>
      </c>
      <c r="K2434" s="84"/>
      <c r="L2434" s="83">
        <f t="shared" si="415"/>
        <v>0</v>
      </c>
      <c r="M2434" s="82" t="str">
        <f t="shared" si="416"/>
        <v/>
      </c>
      <c r="N2434">
        <f t="shared" si="417"/>
        <v>0</v>
      </c>
      <c r="O2434">
        <f t="shared" si="418"/>
        <v>0</v>
      </c>
      <c r="Q2434" t="e">
        <f t="shared" si="419"/>
        <v>#DIV/0!</v>
      </c>
      <c r="R2434" s="80" t="e">
        <f t="shared" si="420"/>
        <v>#DIV/0!</v>
      </c>
      <c r="S2434">
        <f t="shared" si="421"/>
        <v>0</v>
      </c>
      <c r="U2434">
        <f t="shared" si="422"/>
        <v>0</v>
      </c>
    </row>
    <row r="2435" spans="2:21" x14ac:dyDescent="0.25">
      <c r="B2435" s="84">
        <f t="shared" ref="B2435:B2498" si="423">ROUND(L2435,3)</f>
        <v>0</v>
      </c>
      <c r="D2435" t="e">
        <f t="shared" ref="D2435:D2498" si="424">ROUND(IF(F2435=4,IF(C2435&gt;10,(1*$Y$6+2*$Y$7+7*$Y$8+(C2435-10)*$Y$9)/C2435,IF(C2435&gt;3,(1*$Y$6+2*$Y$7+(C2435-3)*$Y$8)/C2435,IF(C2435&gt;1,(1*$Y$6+(C2435-1)*$Y$7)/C2435,$Y$6))),VLOOKUP(F2435,$W$3:$Y$11,3,FALSE)),2)</f>
        <v>#N/A</v>
      </c>
      <c r="E2435" s="85"/>
      <c r="F2435"/>
      <c r="I2435" s="84" t="e">
        <f t="shared" ref="I2435:I2498" si="425">ROUND(H2435/G2435,3)</f>
        <v>#DIV/0!</v>
      </c>
      <c r="J2435" s="84" t="str">
        <f t="shared" ref="J2435:J2498" si="426">IF(C2435=0,"NONE",IF(B2435&gt;C2435,"CHECK",""))</f>
        <v>NONE</v>
      </c>
      <c r="K2435" s="84"/>
      <c r="L2435" s="83">
        <f t="shared" ref="L2435:L2498" si="427">IF(C2435=0,H2435,IF(AND(2&lt;G2435,G2435&lt;15),IF(ABS(G2435-C2435)&gt;2,H2435,IF(I2435=1,I2435*C2435,IF(H2435&lt;C2435,H2435,I2435*C2435))),IF(G2435&lt;2,IF(AND(ABS(G2435-C2435)/G2435&gt;=0.4,ABS(G2435-C2435)&gt;=0.2),H2435,I2435*C2435),IF(ABS(G2435-C2435)/G2435&gt;0.15,H2435,IF(I2435=1,I2435*C2435,IF(H2435&lt;C2435,H2435,I2435*C2435))))))</f>
        <v>0</v>
      </c>
      <c r="M2435" s="82" t="str">
        <f t="shared" ref="M2435:M2498" si="428">IF(LEFT(RIGHT(A2435,6),1)= "9", "PERSONAL PROPERTY", "")</f>
        <v/>
      </c>
      <c r="N2435">
        <f t="shared" ref="N2435:N2498" si="429">IF(B2435&gt;C2435,1,0)</f>
        <v>0</v>
      </c>
      <c r="O2435">
        <f t="shared" ref="O2435:O2498" si="430">ABS(B2435-H2435)</f>
        <v>0</v>
      </c>
      <c r="Q2435" t="e">
        <f t="shared" ref="Q2435:Q2498" si="431">IF(ABS(C2435-G2435)/G2435&gt;0.1,1,0)</f>
        <v>#DIV/0!</v>
      </c>
      <c r="R2435" s="80" t="e">
        <f t="shared" ref="R2435:R2498" si="432">ABS(C2435-G2435)/G2435</f>
        <v>#DIV/0!</v>
      </c>
      <c r="S2435">
        <f t="shared" ref="S2435:S2498" si="433">ABS(C2435-G2435)</f>
        <v>0</v>
      </c>
      <c r="U2435">
        <f t="shared" si="422"/>
        <v>0</v>
      </c>
    </row>
    <row r="2436" spans="2:21" x14ac:dyDescent="0.25">
      <c r="B2436" s="84">
        <f t="shared" si="423"/>
        <v>0</v>
      </c>
      <c r="D2436" t="e">
        <f t="shared" si="424"/>
        <v>#N/A</v>
      </c>
      <c r="E2436" s="85"/>
      <c r="F2436"/>
      <c r="I2436" s="84" t="e">
        <f t="shared" si="425"/>
        <v>#DIV/0!</v>
      </c>
      <c r="J2436" s="84" t="str">
        <f t="shared" si="426"/>
        <v>NONE</v>
      </c>
      <c r="K2436" s="84"/>
      <c r="L2436" s="83">
        <f t="shared" si="427"/>
        <v>0</v>
      </c>
      <c r="M2436" s="82" t="str">
        <f t="shared" si="428"/>
        <v/>
      </c>
      <c r="N2436">
        <f t="shared" si="429"/>
        <v>0</v>
      </c>
      <c r="O2436">
        <f t="shared" si="430"/>
        <v>0</v>
      </c>
      <c r="Q2436" t="e">
        <f t="shared" si="431"/>
        <v>#DIV/0!</v>
      </c>
      <c r="R2436" s="80" t="e">
        <f t="shared" si="432"/>
        <v>#DIV/0!</v>
      </c>
      <c r="S2436">
        <f t="shared" si="433"/>
        <v>0</v>
      </c>
      <c r="U2436">
        <f t="shared" si="422"/>
        <v>0</v>
      </c>
    </row>
    <row r="2437" spans="2:21" x14ac:dyDescent="0.25">
      <c r="B2437" s="84">
        <f t="shared" si="423"/>
        <v>0</v>
      </c>
      <c r="D2437" t="e">
        <f t="shared" si="424"/>
        <v>#N/A</v>
      </c>
      <c r="E2437" s="85"/>
      <c r="F2437"/>
      <c r="I2437" s="84" t="e">
        <f t="shared" si="425"/>
        <v>#DIV/0!</v>
      </c>
      <c r="J2437" s="84" t="str">
        <f t="shared" si="426"/>
        <v>NONE</v>
      </c>
      <c r="K2437" s="84"/>
      <c r="L2437" s="83">
        <f t="shared" si="427"/>
        <v>0</v>
      </c>
      <c r="M2437" s="82" t="str">
        <f t="shared" si="428"/>
        <v/>
      </c>
      <c r="N2437">
        <f t="shared" si="429"/>
        <v>0</v>
      </c>
      <c r="O2437">
        <f t="shared" si="430"/>
        <v>0</v>
      </c>
      <c r="Q2437" t="e">
        <f t="shared" si="431"/>
        <v>#DIV/0!</v>
      </c>
      <c r="R2437" s="80" t="e">
        <f t="shared" si="432"/>
        <v>#DIV/0!</v>
      </c>
      <c r="S2437">
        <f t="shared" si="433"/>
        <v>0</v>
      </c>
      <c r="U2437">
        <f t="shared" si="422"/>
        <v>0</v>
      </c>
    </row>
    <row r="2438" spans="2:21" x14ac:dyDescent="0.25">
      <c r="B2438" s="84">
        <f t="shared" si="423"/>
        <v>0</v>
      </c>
      <c r="D2438" t="e">
        <f t="shared" si="424"/>
        <v>#N/A</v>
      </c>
      <c r="E2438" s="85"/>
      <c r="F2438"/>
      <c r="I2438" s="84" t="e">
        <f t="shared" si="425"/>
        <v>#DIV/0!</v>
      </c>
      <c r="J2438" s="84" t="str">
        <f t="shared" si="426"/>
        <v>NONE</v>
      </c>
      <c r="K2438" s="84"/>
      <c r="L2438" s="83">
        <f t="shared" si="427"/>
        <v>0</v>
      </c>
      <c r="M2438" s="82" t="str">
        <f t="shared" si="428"/>
        <v/>
      </c>
      <c r="N2438">
        <f t="shared" si="429"/>
        <v>0</v>
      </c>
      <c r="O2438">
        <f t="shared" si="430"/>
        <v>0</v>
      </c>
      <c r="Q2438" t="e">
        <f t="shared" si="431"/>
        <v>#DIV/0!</v>
      </c>
      <c r="R2438" s="80" t="e">
        <f t="shared" si="432"/>
        <v>#DIV/0!</v>
      </c>
      <c r="S2438">
        <f t="shared" si="433"/>
        <v>0</v>
      </c>
      <c r="U2438">
        <f t="shared" si="422"/>
        <v>0</v>
      </c>
    </row>
    <row r="2439" spans="2:21" x14ac:dyDescent="0.25">
      <c r="B2439" s="84">
        <f t="shared" si="423"/>
        <v>0</v>
      </c>
      <c r="D2439" t="e">
        <f t="shared" si="424"/>
        <v>#N/A</v>
      </c>
      <c r="E2439" s="85"/>
      <c r="F2439"/>
      <c r="I2439" s="84" t="e">
        <f t="shared" si="425"/>
        <v>#DIV/0!</v>
      </c>
      <c r="J2439" s="84" t="str">
        <f t="shared" si="426"/>
        <v>NONE</v>
      </c>
      <c r="K2439" s="84"/>
      <c r="L2439" s="83">
        <f t="shared" si="427"/>
        <v>0</v>
      </c>
      <c r="M2439" s="82" t="str">
        <f t="shared" si="428"/>
        <v/>
      </c>
      <c r="N2439">
        <f t="shared" si="429"/>
        <v>0</v>
      </c>
      <c r="O2439">
        <f t="shared" si="430"/>
        <v>0</v>
      </c>
      <c r="Q2439" t="e">
        <f t="shared" si="431"/>
        <v>#DIV/0!</v>
      </c>
      <c r="R2439" s="80" t="e">
        <f t="shared" si="432"/>
        <v>#DIV/0!</v>
      </c>
      <c r="S2439">
        <f t="shared" si="433"/>
        <v>0</v>
      </c>
      <c r="U2439">
        <f t="shared" si="422"/>
        <v>0</v>
      </c>
    </row>
    <row r="2440" spans="2:21" x14ac:dyDescent="0.25">
      <c r="B2440" s="84">
        <f t="shared" si="423"/>
        <v>0</v>
      </c>
      <c r="D2440" t="e">
        <f t="shared" si="424"/>
        <v>#N/A</v>
      </c>
      <c r="E2440" s="85"/>
      <c r="F2440"/>
      <c r="I2440" s="84" t="e">
        <f t="shared" si="425"/>
        <v>#DIV/0!</v>
      </c>
      <c r="J2440" s="84" t="str">
        <f t="shared" si="426"/>
        <v>NONE</v>
      </c>
      <c r="K2440" s="84"/>
      <c r="L2440" s="83">
        <f t="shared" si="427"/>
        <v>0</v>
      </c>
      <c r="M2440" s="82" t="str">
        <f t="shared" si="428"/>
        <v/>
      </c>
      <c r="N2440">
        <f t="shared" si="429"/>
        <v>0</v>
      </c>
      <c r="O2440">
        <f t="shared" si="430"/>
        <v>0</v>
      </c>
      <c r="Q2440" t="e">
        <f t="shared" si="431"/>
        <v>#DIV/0!</v>
      </c>
      <c r="R2440" s="80" t="e">
        <f t="shared" si="432"/>
        <v>#DIV/0!</v>
      </c>
      <c r="S2440">
        <f t="shared" si="433"/>
        <v>0</v>
      </c>
      <c r="U2440">
        <f t="shared" si="422"/>
        <v>0</v>
      </c>
    </row>
    <row r="2441" spans="2:21" x14ac:dyDescent="0.25">
      <c r="B2441" s="84">
        <f t="shared" si="423"/>
        <v>0</v>
      </c>
      <c r="D2441" t="e">
        <f t="shared" si="424"/>
        <v>#N/A</v>
      </c>
      <c r="E2441" s="85"/>
      <c r="F2441"/>
      <c r="I2441" s="84" t="e">
        <f t="shared" si="425"/>
        <v>#DIV/0!</v>
      </c>
      <c r="J2441" s="84" t="str">
        <f t="shared" si="426"/>
        <v>NONE</v>
      </c>
      <c r="K2441" s="84"/>
      <c r="L2441" s="83">
        <f t="shared" si="427"/>
        <v>0</v>
      </c>
      <c r="M2441" s="82" t="str">
        <f t="shared" si="428"/>
        <v/>
      </c>
      <c r="N2441">
        <f t="shared" si="429"/>
        <v>0</v>
      </c>
      <c r="O2441">
        <f t="shared" si="430"/>
        <v>0</v>
      </c>
      <c r="Q2441" t="e">
        <f t="shared" si="431"/>
        <v>#DIV/0!</v>
      </c>
      <c r="R2441" s="80" t="e">
        <f t="shared" si="432"/>
        <v>#DIV/0!</v>
      </c>
      <c r="S2441">
        <f t="shared" si="433"/>
        <v>0</v>
      </c>
      <c r="U2441">
        <f t="shared" si="422"/>
        <v>0</v>
      </c>
    </row>
    <row r="2442" spans="2:21" x14ac:dyDescent="0.25">
      <c r="B2442" s="84">
        <f t="shared" si="423"/>
        <v>0</v>
      </c>
      <c r="D2442" t="e">
        <f t="shared" si="424"/>
        <v>#N/A</v>
      </c>
      <c r="E2442" s="85"/>
      <c r="F2442"/>
      <c r="I2442" s="84" t="e">
        <f t="shared" si="425"/>
        <v>#DIV/0!</v>
      </c>
      <c r="J2442" s="84" t="str">
        <f t="shared" si="426"/>
        <v>NONE</v>
      </c>
      <c r="K2442" s="84"/>
      <c r="L2442" s="83">
        <f t="shared" si="427"/>
        <v>0</v>
      </c>
      <c r="M2442" s="82" t="str">
        <f t="shared" si="428"/>
        <v/>
      </c>
      <c r="N2442">
        <f t="shared" si="429"/>
        <v>0</v>
      </c>
      <c r="O2442">
        <f t="shared" si="430"/>
        <v>0</v>
      </c>
      <c r="Q2442" t="e">
        <f t="shared" si="431"/>
        <v>#DIV/0!</v>
      </c>
      <c r="R2442" s="80" t="e">
        <f t="shared" si="432"/>
        <v>#DIV/0!</v>
      </c>
      <c r="S2442">
        <f t="shared" si="433"/>
        <v>0</v>
      </c>
      <c r="U2442">
        <f t="shared" si="422"/>
        <v>0</v>
      </c>
    </row>
    <row r="2443" spans="2:21" x14ac:dyDescent="0.25">
      <c r="B2443" s="84">
        <f t="shared" si="423"/>
        <v>0</v>
      </c>
      <c r="D2443" t="e">
        <f t="shared" si="424"/>
        <v>#N/A</v>
      </c>
      <c r="E2443" s="85"/>
      <c r="F2443"/>
      <c r="I2443" s="84" t="e">
        <f t="shared" si="425"/>
        <v>#DIV/0!</v>
      </c>
      <c r="J2443" s="84" t="str">
        <f t="shared" si="426"/>
        <v>NONE</v>
      </c>
      <c r="K2443" s="84"/>
      <c r="L2443" s="83">
        <f t="shared" si="427"/>
        <v>0</v>
      </c>
      <c r="M2443" s="82" t="str">
        <f t="shared" si="428"/>
        <v/>
      </c>
      <c r="N2443">
        <f t="shared" si="429"/>
        <v>0</v>
      </c>
      <c r="O2443">
        <f t="shared" si="430"/>
        <v>0</v>
      </c>
      <c r="Q2443" t="e">
        <f t="shared" si="431"/>
        <v>#DIV/0!</v>
      </c>
      <c r="R2443" s="80" t="e">
        <f t="shared" si="432"/>
        <v>#DIV/0!</v>
      </c>
      <c r="S2443">
        <f t="shared" si="433"/>
        <v>0</v>
      </c>
      <c r="U2443">
        <f t="shared" si="422"/>
        <v>0</v>
      </c>
    </row>
    <row r="2444" spans="2:21" x14ac:dyDescent="0.25">
      <c r="B2444" s="84">
        <f t="shared" si="423"/>
        <v>0</v>
      </c>
      <c r="D2444" t="e">
        <f t="shared" si="424"/>
        <v>#N/A</v>
      </c>
      <c r="E2444" s="85"/>
      <c r="F2444"/>
      <c r="I2444" s="84" t="e">
        <f t="shared" si="425"/>
        <v>#DIV/0!</v>
      </c>
      <c r="J2444" s="84" t="str">
        <f t="shared" si="426"/>
        <v>NONE</v>
      </c>
      <c r="K2444" s="84"/>
      <c r="L2444" s="83">
        <f t="shared" si="427"/>
        <v>0</v>
      </c>
      <c r="M2444" s="82" t="str">
        <f t="shared" si="428"/>
        <v/>
      </c>
      <c r="N2444">
        <f t="shared" si="429"/>
        <v>0</v>
      </c>
      <c r="O2444">
        <f t="shared" si="430"/>
        <v>0</v>
      </c>
      <c r="Q2444" t="e">
        <f t="shared" si="431"/>
        <v>#DIV/0!</v>
      </c>
      <c r="R2444" s="80" t="e">
        <f t="shared" si="432"/>
        <v>#DIV/0!</v>
      </c>
      <c r="S2444">
        <f t="shared" si="433"/>
        <v>0</v>
      </c>
      <c r="U2444">
        <f t="shared" si="422"/>
        <v>0</v>
      </c>
    </row>
    <row r="2445" spans="2:21" x14ac:dyDescent="0.25">
      <c r="B2445" s="84">
        <f t="shared" si="423"/>
        <v>0</v>
      </c>
      <c r="D2445" t="e">
        <f t="shared" si="424"/>
        <v>#N/A</v>
      </c>
      <c r="E2445" s="85"/>
      <c r="F2445"/>
      <c r="I2445" s="84" t="e">
        <f t="shared" si="425"/>
        <v>#DIV/0!</v>
      </c>
      <c r="J2445" s="84" t="str">
        <f t="shared" si="426"/>
        <v>NONE</v>
      </c>
      <c r="K2445" s="84"/>
      <c r="L2445" s="83">
        <f t="shared" si="427"/>
        <v>0</v>
      </c>
      <c r="M2445" s="82" t="str">
        <f t="shared" si="428"/>
        <v/>
      </c>
      <c r="N2445">
        <f t="shared" si="429"/>
        <v>0</v>
      </c>
      <c r="O2445">
        <f t="shared" si="430"/>
        <v>0</v>
      </c>
      <c r="Q2445" t="e">
        <f t="shared" si="431"/>
        <v>#DIV/0!</v>
      </c>
      <c r="R2445" s="80" t="e">
        <f t="shared" si="432"/>
        <v>#DIV/0!</v>
      </c>
      <c r="S2445">
        <f t="shared" si="433"/>
        <v>0</v>
      </c>
      <c r="U2445">
        <f t="shared" si="422"/>
        <v>0</v>
      </c>
    </row>
    <row r="2446" spans="2:21" x14ac:dyDescent="0.25">
      <c r="B2446" s="84">
        <f t="shared" si="423"/>
        <v>0</v>
      </c>
      <c r="D2446" t="e">
        <f t="shared" si="424"/>
        <v>#N/A</v>
      </c>
      <c r="E2446" s="85"/>
      <c r="F2446"/>
      <c r="I2446" s="84" t="e">
        <f t="shared" si="425"/>
        <v>#DIV/0!</v>
      </c>
      <c r="J2446" s="84" t="str">
        <f t="shared" si="426"/>
        <v>NONE</v>
      </c>
      <c r="K2446" s="84"/>
      <c r="L2446" s="83">
        <f t="shared" si="427"/>
        <v>0</v>
      </c>
      <c r="M2446" s="82" t="str">
        <f t="shared" si="428"/>
        <v/>
      </c>
      <c r="N2446">
        <f t="shared" si="429"/>
        <v>0</v>
      </c>
      <c r="O2446">
        <f t="shared" si="430"/>
        <v>0</v>
      </c>
      <c r="Q2446" t="e">
        <f t="shared" si="431"/>
        <v>#DIV/0!</v>
      </c>
      <c r="R2446" s="80" t="e">
        <f t="shared" si="432"/>
        <v>#DIV/0!</v>
      </c>
      <c r="S2446">
        <f t="shared" si="433"/>
        <v>0</v>
      </c>
      <c r="U2446">
        <f t="shared" si="422"/>
        <v>0</v>
      </c>
    </row>
    <row r="2447" spans="2:21" x14ac:dyDescent="0.25">
      <c r="B2447" s="84">
        <f t="shared" si="423"/>
        <v>0</v>
      </c>
      <c r="D2447" t="e">
        <f t="shared" si="424"/>
        <v>#N/A</v>
      </c>
      <c r="E2447" s="85"/>
      <c r="F2447"/>
      <c r="I2447" s="84" t="e">
        <f t="shared" si="425"/>
        <v>#DIV/0!</v>
      </c>
      <c r="J2447" s="84" t="str">
        <f t="shared" si="426"/>
        <v>NONE</v>
      </c>
      <c r="K2447" s="84"/>
      <c r="L2447" s="83">
        <f t="shared" si="427"/>
        <v>0</v>
      </c>
      <c r="M2447" s="82" t="str">
        <f t="shared" si="428"/>
        <v/>
      </c>
      <c r="N2447">
        <f t="shared" si="429"/>
        <v>0</v>
      </c>
      <c r="O2447">
        <f t="shared" si="430"/>
        <v>0</v>
      </c>
      <c r="Q2447" t="e">
        <f t="shared" si="431"/>
        <v>#DIV/0!</v>
      </c>
      <c r="R2447" s="80" t="e">
        <f t="shared" si="432"/>
        <v>#DIV/0!</v>
      </c>
      <c r="S2447">
        <f t="shared" si="433"/>
        <v>0</v>
      </c>
      <c r="U2447">
        <f t="shared" si="422"/>
        <v>0</v>
      </c>
    </row>
    <row r="2448" spans="2:21" x14ac:dyDescent="0.25">
      <c r="B2448" s="84">
        <f t="shared" si="423"/>
        <v>0</v>
      </c>
      <c r="D2448" t="e">
        <f t="shared" si="424"/>
        <v>#N/A</v>
      </c>
      <c r="E2448" s="85"/>
      <c r="F2448"/>
      <c r="I2448" s="84" t="e">
        <f t="shared" si="425"/>
        <v>#DIV/0!</v>
      </c>
      <c r="J2448" s="84" t="str">
        <f t="shared" si="426"/>
        <v>NONE</v>
      </c>
      <c r="K2448" s="84"/>
      <c r="L2448" s="83">
        <f t="shared" si="427"/>
        <v>0</v>
      </c>
      <c r="M2448" s="82" t="str">
        <f t="shared" si="428"/>
        <v/>
      </c>
      <c r="N2448">
        <f t="shared" si="429"/>
        <v>0</v>
      </c>
      <c r="O2448">
        <f t="shared" si="430"/>
        <v>0</v>
      </c>
      <c r="Q2448" t="e">
        <f t="shared" si="431"/>
        <v>#DIV/0!</v>
      </c>
      <c r="R2448" s="80" t="e">
        <f t="shared" si="432"/>
        <v>#DIV/0!</v>
      </c>
      <c r="S2448">
        <f t="shared" si="433"/>
        <v>0</v>
      </c>
      <c r="U2448">
        <f t="shared" si="422"/>
        <v>0</v>
      </c>
    </row>
    <row r="2449" spans="2:21" x14ac:dyDescent="0.25">
      <c r="B2449" s="84">
        <f t="shared" si="423"/>
        <v>0</v>
      </c>
      <c r="D2449" t="e">
        <f t="shared" si="424"/>
        <v>#N/A</v>
      </c>
      <c r="E2449" s="85"/>
      <c r="F2449"/>
      <c r="I2449" s="84" t="e">
        <f t="shared" si="425"/>
        <v>#DIV/0!</v>
      </c>
      <c r="J2449" s="84" t="str">
        <f t="shared" si="426"/>
        <v>NONE</v>
      </c>
      <c r="K2449" s="84"/>
      <c r="L2449" s="83">
        <f t="shared" si="427"/>
        <v>0</v>
      </c>
      <c r="M2449" s="82" t="str">
        <f t="shared" si="428"/>
        <v/>
      </c>
      <c r="N2449">
        <f t="shared" si="429"/>
        <v>0</v>
      </c>
      <c r="O2449">
        <f t="shared" si="430"/>
        <v>0</v>
      </c>
      <c r="Q2449" t="e">
        <f t="shared" si="431"/>
        <v>#DIV/0!</v>
      </c>
      <c r="R2449" s="80" t="e">
        <f t="shared" si="432"/>
        <v>#DIV/0!</v>
      </c>
      <c r="S2449">
        <f t="shared" si="433"/>
        <v>0</v>
      </c>
      <c r="U2449">
        <f t="shared" si="422"/>
        <v>0</v>
      </c>
    </row>
    <row r="2450" spans="2:21" x14ac:dyDescent="0.25">
      <c r="B2450" s="84">
        <f t="shared" si="423"/>
        <v>0</v>
      </c>
      <c r="D2450" t="e">
        <f t="shared" si="424"/>
        <v>#N/A</v>
      </c>
      <c r="E2450" s="85"/>
      <c r="F2450"/>
      <c r="I2450" s="84" t="e">
        <f t="shared" si="425"/>
        <v>#DIV/0!</v>
      </c>
      <c r="J2450" s="84" t="str">
        <f t="shared" si="426"/>
        <v>NONE</v>
      </c>
      <c r="K2450" s="84"/>
      <c r="L2450" s="83">
        <f t="shared" si="427"/>
        <v>0</v>
      </c>
      <c r="M2450" s="82" t="str">
        <f t="shared" si="428"/>
        <v/>
      </c>
      <c r="N2450">
        <f t="shared" si="429"/>
        <v>0</v>
      </c>
      <c r="O2450">
        <f t="shared" si="430"/>
        <v>0</v>
      </c>
      <c r="Q2450" t="e">
        <f t="shared" si="431"/>
        <v>#DIV/0!</v>
      </c>
      <c r="R2450" s="80" t="e">
        <f t="shared" si="432"/>
        <v>#DIV/0!</v>
      </c>
      <c r="S2450">
        <f t="shared" si="433"/>
        <v>0</v>
      </c>
      <c r="U2450">
        <f t="shared" si="422"/>
        <v>0</v>
      </c>
    </row>
    <row r="2451" spans="2:21" x14ac:dyDescent="0.25">
      <c r="B2451" s="84">
        <f t="shared" si="423"/>
        <v>0</v>
      </c>
      <c r="D2451" t="e">
        <f t="shared" si="424"/>
        <v>#N/A</v>
      </c>
      <c r="E2451" s="85"/>
      <c r="F2451"/>
      <c r="I2451" s="84" t="e">
        <f t="shared" si="425"/>
        <v>#DIV/0!</v>
      </c>
      <c r="J2451" s="84" t="str">
        <f t="shared" si="426"/>
        <v>NONE</v>
      </c>
      <c r="K2451" s="84"/>
      <c r="L2451" s="83">
        <f t="shared" si="427"/>
        <v>0</v>
      </c>
      <c r="M2451" s="82" t="str">
        <f t="shared" si="428"/>
        <v/>
      </c>
      <c r="N2451">
        <f t="shared" si="429"/>
        <v>0</v>
      </c>
      <c r="O2451">
        <f t="shared" si="430"/>
        <v>0</v>
      </c>
      <c r="Q2451" t="e">
        <f t="shared" si="431"/>
        <v>#DIV/0!</v>
      </c>
      <c r="R2451" s="80" t="e">
        <f t="shared" si="432"/>
        <v>#DIV/0!</v>
      </c>
      <c r="S2451">
        <f t="shared" si="433"/>
        <v>0</v>
      </c>
      <c r="U2451">
        <f t="shared" si="422"/>
        <v>0</v>
      </c>
    </row>
    <row r="2452" spans="2:21" x14ac:dyDescent="0.25">
      <c r="B2452" s="84">
        <f t="shared" si="423"/>
        <v>0</v>
      </c>
      <c r="D2452" t="e">
        <f t="shared" si="424"/>
        <v>#N/A</v>
      </c>
      <c r="E2452" s="85"/>
      <c r="F2452"/>
      <c r="I2452" s="84" t="e">
        <f t="shared" si="425"/>
        <v>#DIV/0!</v>
      </c>
      <c r="J2452" s="84" t="str">
        <f t="shared" si="426"/>
        <v>NONE</v>
      </c>
      <c r="K2452" s="84"/>
      <c r="L2452" s="83">
        <f t="shared" si="427"/>
        <v>0</v>
      </c>
      <c r="M2452" s="82" t="str">
        <f t="shared" si="428"/>
        <v/>
      </c>
      <c r="N2452">
        <f t="shared" si="429"/>
        <v>0</v>
      </c>
      <c r="O2452">
        <f t="shared" si="430"/>
        <v>0</v>
      </c>
      <c r="Q2452" t="e">
        <f t="shared" si="431"/>
        <v>#DIV/0!</v>
      </c>
      <c r="R2452" s="80" t="e">
        <f t="shared" si="432"/>
        <v>#DIV/0!</v>
      </c>
      <c r="S2452">
        <f t="shared" si="433"/>
        <v>0</v>
      </c>
      <c r="U2452">
        <f t="shared" ref="U2452:U2515" si="434">IF(J2452="CHECK",1,0)</f>
        <v>0</v>
      </c>
    </row>
    <row r="2453" spans="2:21" x14ac:dyDescent="0.25">
      <c r="B2453" s="84">
        <f t="shared" si="423"/>
        <v>0</v>
      </c>
      <c r="D2453" t="e">
        <f t="shared" si="424"/>
        <v>#N/A</v>
      </c>
      <c r="E2453" s="85"/>
      <c r="F2453"/>
      <c r="I2453" s="84" t="e">
        <f t="shared" si="425"/>
        <v>#DIV/0!</v>
      </c>
      <c r="J2453" s="84" t="str">
        <f t="shared" si="426"/>
        <v>NONE</v>
      </c>
      <c r="K2453" s="84"/>
      <c r="L2453" s="83">
        <f t="shared" si="427"/>
        <v>0</v>
      </c>
      <c r="M2453" s="82" t="str">
        <f t="shared" si="428"/>
        <v/>
      </c>
      <c r="N2453">
        <f t="shared" si="429"/>
        <v>0</v>
      </c>
      <c r="O2453">
        <f t="shared" si="430"/>
        <v>0</v>
      </c>
      <c r="Q2453" t="e">
        <f t="shared" si="431"/>
        <v>#DIV/0!</v>
      </c>
      <c r="R2453" s="80" t="e">
        <f t="shared" si="432"/>
        <v>#DIV/0!</v>
      </c>
      <c r="S2453">
        <f t="shared" si="433"/>
        <v>0</v>
      </c>
      <c r="U2453">
        <f t="shared" si="434"/>
        <v>0</v>
      </c>
    </row>
    <row r="2454" spans="2:21" x14ac:dyDescent="0.25">
      <c r="B2454" s="84">
        <f t="shared" si="423"/>
        <v>0</v>
      </c>
      <c r="D2454" t="e">
        <f t="shared" si="424"/>
        <v>#N/A</v>
      </c>
      <c r="E2454" s="85"/>
      <c r="F2454"/>
      <c r="I2454" s="84" t="e">
        <f t="shared" si="425"/>
        <v>#DIV/0!</v>
      </c>
      <c r="J2454" s="84" t="str">
        <f t="shared" si="426"/>
        <v>NONE</v>
      </c>
      <c r="K2454" s="84"/>
      <c r="L2454" s="83">
        <f t="shared" si="427"/>
        <v>0</v>
      </c>
      <c r="M2454" s="82" t="str">
        <f t="shared" si="428"/>
        <v/>
      </c>
      <c r="N2454">
        <f t="shared" si="429"/>
        <v>0</v>
      </c>
      <c r="O2454">
        <f t="shared" si="430"/>
        <v>0</v>
      </c>
      <c r="Q2454" t="e">
        <f t="shared" si="431"/>
        <v>#DIV/0!</v>
      </c>
      <c r="R2454" s="80" t="e">
        <f t="shared" si="432"/>
        <v>#DIV/0!</v>
      </c>
      <c r="S2454">
        <f t="shared" si="433"/>
        <v>0</v>
      </c>
      <c r="U2454">
        <f t="shared" si="434"/>
        <v>0</v>
      </c>
    </row>
    <row r="2455" spans="2:21" x14ac:dyDescent="0.25">
      <c r="B2455" s="84">
        <f t="shared" si="423"/>
        <v>0</v>
      </c>
      <c r="D2455" t="e">
        <f t="shared" si="424"/>
        <v>#N/A</v>
      </c>
      <c r="E2455" s="85"/>
      <c r="F2455"/>
      <c r="I2455" s="84" t="e">
        <f t="shared" si="425"/>
        <v>#DIV/0!</v>
      </c>
      <c r="J2455" s="84" t="str">
        <f t="shared" si="426"/>
        <v>NONE</v>
      </c>
      <c r="K2455" s="84"/>
      <c r="L2455" s="83">
        <f t="shared" si="427"/>
        <v>0</v>
      </c>
      <c r="M2455" s="82" t="str">
        <f t="shared" si="428"/>
        <v/>
      </c>
      <c r="N2455">
        <f t="shared" si="429"/>
        <v>0</v>
      </c>
      <c r="O2455">
        <f t="shared" si="430"/>
        <v>0</v>
      </c>
      <c r="Q2455" t="e">
        <f t="shared" si="431"/>
        <v>#DIV/0!</v>
      </c>
      <c r="R2455" s="80" t="e">
        <f t="shared" si="432"/>
        <v>#DIV/0!</v>
      </c>
      <c r="S2455">
        <f t="shared" si="433"/>
        <v>0</v>
      </c>
      <c r="U2455">
        <f t="shared" si="434"/>
        <v>0</v>
      </c>
    </row>
    <row r="2456" spans="2:21" x14ac:dyDescent="0.25">
      <c r="B2456" s="84">
        <f t="shared" si="423"/>
        <v>0</v>
      </c>
      <c r="D2456" t="e">
        <f t="shared" si="424"/>
        <v>#N/A</v>
      </c>
      <c r="E2456" s="85"/>
      <c r="F2456"/>
      <c r="I2456" s="84" t="e">
        <f t="shared" si="425"/>
        <v>#DIV/0!</v>
      </c>
      <c r="J2456" s="84" t="str">
        <f t="shared" si="426"/>
        <v>NONE</v>
      </c>
      <c r="K2456" s="84"/>
      <c r="L2456" s="83">
        <f t="shared" si="427"/>
        <v>0</v>
      </c>
      <c r="M2456" s="82" t="str">
        <f t="shared" si="428"/>
        <v/>
      </c>
      <c r="N2456">
        <f t="shared" si="429"/>
        <v>0</v>
      </c>
      <c r="O2456">
        <f t="shared" si="430"/>
        <v>0</v>
      </c>
      <c r="Q2456" t="e">
        <f t="shared" si="431"/>
        <v>#DIV/0!</v>
      </c>
      <c r="R2456" s="80" t="e">
        <f t="shared" si="432"/>
        <v>#DIV/0!</v>
      </c>
      <c r="S2456">
        <f t="shared" si="433"/>
        <v>0</v>
      </c>
      <c r="U2456">
        <f t="shared" si="434"/>
        <v>0</v>
      </c>
    </row>
    <row r="2457" spans="2:21" x14ac:dyDescent="0.25">
      <c r="B2457" s="84">
        <f t="shared" si="423"/>
        <v>0</v>
      </c>
      <c r="D2457" t="e">
        <f t="shared" si="424"/>
        <v>#N/A</v>
      </c>
      <c r="E2457" s="85"/>
      <c r="F2457"/>
      <c r="I2457" s="84" t="e">
        <f t="shared" si="425"/>
        <v>#DIV/0!</v>
      </c>
      <c r="J2457" s="84" t="str">
        <f t="shared" si="426"/>
        <v>NONE</v>
      </c>
      <c r="K2457" s="84"/>
      <c r="L2457" s="83">
        <f t="shared" si="427"/>
        <v>0</v>
      </c>
      <c r="M2457" s="82" t="str">
        <f t="shared" si="428"/>
        <v/>
      </c>
      <c r="N2457">
        <f t="shared" si="429"/>
        <v>0</v>
      </c>
      <c r="O2457">
        <f t="shared" si="430"/>
        <v>0</v>
      </c>
      <c r="Q2457" t="e">
        <f t="shared" si="431"/>
        <v>#DIV/0!</v>
      </c>
      <c r="R2457" s="80" t="e">
        <f t="shared" si="432"/>
        <v>#DIV/0!</v>
      </c>
      <c r="S2457">
        <f t="shared" si="433"/>
        <v>0</v>
      </c>
      <c r="U2457">
        <f t="shared" si="434"/>
        <v>0</v>
      </c>
    </row>
    <row r="2458" spans="2:21" x14ac:dyDescent="0.25">
      <c r="B2458" s="84">
        <f t="shared" si="423"/>
        <v>0</v>
      </c>
      <c r="D2458" t="e">
        <f t="shared" si="424"/>
        <v>#N/A</v>
      </c>
      <c r="E2458" s="85"/>
      <c r="F2458"/>
      <c r="I2458" s="84" t="e">
        <f t="shared" si="425"/>
        <v>#DIV/0!</v>
      </c>
      <c r="J2458" s="84" t="str">
        <f t="shared" si="426"/>
        <v>NONE</v>
      </c>
      <c r="K2458" s="84"/>
      <c r="L2458" s="83">
        <f t="shared" si="427"/>
        <v>0</v>
      </c>
      <c r="M2458" s="82" t="str">
        <f t="shared" si="428"/>
        <v/>
      </c>
      <c r="N2458">
        <f t="shared" si="429"/>
        <v>0</v>
      </c>
      <c r="O2458">
        <f t="shared" si="430"/>
        <v>0</v>
      </c>
      <c r="Q2458" t="e">
        <f t="shared" si="431"/>
        <v>#DIV/0!</v>
      </c>
      <c r="R2458" s="80" t="e">
        <f t="shared" si="432"/>
        <v>#DIV/0!</v>
      </c>
      <c r="S2458">
        <f t="shared" si="433"/>
        <v>0</v>
      </c>
      <c r="U2458">
        <f t="shared" si="434"/>
        <v>0</v>
      </c>
    </row>
    <row r="2459" spans="2:21" x14ac:dyDescent="0.25">
      <c r="B2459" s="84">
        <f t="shared" si="423"/>
        <v>0</v>
      </c>
      <c r="D2459" t="e">
        <f t="shared" si="424"/>
        <v>#N/A</v>
      </c>
      <c r="E2459" s="85"/>
      <c r="F2459"/>
      <c r="I2459" s="84" t="e">
        <f t="shared" si="425"/>
        <v>#DIV/0!</v>
      </c>
      <c r="J2459" s="84" t="str">
        <f t="shared" si="426"/>
        <v>NONE</v>
      </c>
      <c r="K2459" s="84"/>
      <c r="L2459" s="83">
        <f t="shared" si="427"/>
        <v>0</v>
      </c>
      <c r="M2459" s="82" t="str">
        <f t="shared" si="428"/>
        <v/>
      </c>
      <c r="N2459">
        <f t="shared" si="429"/>
        <v>0</v>
      </c>
      <c r="O2459">
        <f t="shared" si="430"/>
        <v>0</v>
      </c>
      <c r="Q2459" t="e">
        <f t="shared" si="431"/>
        <v>#DIV/0!</v>
      </c>
      <c r="R2459" s="80" t="e">
        <f t="shared" si="432"/>
        <v>#DIV/0!</v>
      </c>
      <c r="S2459">
        <f t="shared" si="433"/>
        <v>0</v>
      </c>
      <c r="U2459">
        <f t="shared" si="434"/>
        <v>0</v>
      </c>
    </row>
    <row r="2460" spans="2:21" x14ac:dyDescent="0.25">
      <c r="B2460" s="84">
        <f t="shared" si="423"/>
        <v>0</v>
      </c>
      <c r="D2460" t="e">
        <f t="shared" si="424"/>
        <v>#N/A</v>
      </c>
      <c r="E2460" s="85"/>
      <c r="F2460"/>
      <c r="I2460" s="84" t="e">
        <f t="shared" si="425"/>
        <v>#DIV/0!</v>
      </c>
      <c r="J2460" s="84" t="str">
        <f t="shared" si="426"/>
        <v>NONE</v>
      </c>
      <c r="K2460" s="84"/>
      <c r="L2460" s="83">
        <f t="shared" si="427"/>
        <v>0</v>
      </c>
      <c r="M2460" s="82" t="str">
        <f t="shared" si="428"/>
        <v/>
      </c>
      <c r="N2460">
        <f t="shared" si="429"/>
        <v>0</v>
      </c>
      <c r="O2460">
        <f t="shared" si="430"/>
        <v>0</v>
      </c>
      <c r="Q2460" t="e">
        <f t="shared" si="431"/>
        <v>#DIV/0!</v>
      </c>
      <c r="R2460" s="80" t="e">
        <f t="shared" si="432"/>
        <v>#DIV/0!</v>
      </c>
      <c r="S2460">
        <f t="shared" si="433"/>
        <v>0</v>
      </c>
      <c r="U2460">
        <f t="shared" si="434"/>
        <v>0</v>
      </c>
    </row>
    <row r="2461" spans="2:21" x14ac:dyDescent="0.25">
      <c r="B2461" s="84">
        <f t="shared" si="423"/>
        <v>0</v>
      </c>
      <c r="D2461" t="e">
        <f t="shared" si="424"/>
        <v>#N/A</v>
      </c>
      <c r="E2461" s="85"/>
      <c r="F2461"/>
      <c r="I2461" s="84" t="e">
        <f t="shared" si="425"/>
        <v>#DIV/0!</v>
      </c>
      <c r="J2461" s="84" t="str">
        <f t="shared" si="426"/>
        <v>NONE</v>
      </c>
      <c r="K2461" s="84"/>
      <c r="L2461" s="83">
        <f t="shared" si="427"/>
        <v>0</v>
      </c>
      <c r="M2461" s="82" t="str">
        <f t="shared" si="428"/>
        <v/>
      </c>
      <c r="N2461">
        <f t="shared" si="429"/>
        <v>0</v>
      </c>
      <c r="O2461">
        <f t="shared" si="430"/>
        <v>0</v>
      </c>
      <c r="Q2461" t="e">
        <f t="shared" si="431"/>
        <v>#DIV/0!</v>
      </c>
      <c r="R2461" s="80" t="e">
        <f t="shared" si="432"/>
        <v>#DIV/0!</v>
      </c>
      <c r="S2461">
        <f t="shared" si="433"/>
        <v>0</v>
      </c>
      <c r="U2461">
        <f t="shared" si="434"/>
        <v>0</v>
      </c>
    </row>
    <row r="2462" spans="2:21" x14ac:dyDescent="0.25">
      <c r="B2462" s="84">
        <f t="shared" si="423"/>
        <v>0</v>
      </c>
      <c r="D2462" t="e">
        <f t="shared" si="424"/>
        <v>#N/A</v>
      </c>
      <c r="E2462" s="85"/>
      <c r="F2462"/>
      <c r="I2462" s="84" t="e">
        <f t="shared" si="425"/>
        <v>#DIV/0!</v>
      </c>
      <c r="J2462" s="84" t="str">
        <f t="shared" si="426"/>
        <v>NONE</v>
      </c>
      <c r="K2462" s="84"/>
      <c r="L2462" s="83">
        <f t="shared" si="427"/>
        <v>0</v>
      </c>
      <c r="M2462" s="82" t="str">
        <f t="shared" si="428"/>
        <v/>
      </c>
      <c r="N2462">
        <f t="shared" si="429"/>
        <v>0</v>
      </c>
      <c r="O2462">
        <f t="shared" si="430"/>
        <v>0</v>
      </c>
      <c r="Q2462" t="e">
        <f t="shared" si="431"/>
        <v>#DIV/0!</v>
      </c>
      <c r="R2462" s="80" t="e">
        <f t="shared" si="432"/>
        <v>#DIV/0!</v>
      </c>
      <c r="S2462">
        <f t="shared" si="433"/>
        <v>0</v>
      </c>
      <c r="U2462">
        <f t="shared" si="434"/>
        <v>0</v>
      </c>
    </row>
    <row r="2463" spans="2:21" x14ac:dyDescent="0.25">
      <c r="B2463" s="84">
        <f t="shared" si="423"/>
        <v>0</v>
      </c>
      <c r="D2463" t="e">
        <f t="shared" si="424"/>
        <v>#N/A</v>
      </c>
      <c r="E2463" s="85"/>
      <c r="F2463"/>
      <c r="I2463" s="84" t="e">
        <f t="shared" si="425"/>
        <v>#DIV/0!</v>
      </c>
      <c r="J2463" s="84" t="str">
        <f t="shared" si="426"/>
        <v>NONE</v>
      </c>
      <c r="K2463" s="84"/>
      <c r="L2463" s="83">
        <f t="shared" si="427"/>
        <v>0</v>
      </c>
      <c r="M2463" s="82" t="str">
        <f t="shared" si="428"/>
        <v/>
      </c>
      <c r="N2463">
        <f t="shared" si="429"/>
        <v>0</v>
      </c>
      <c r="O2463">
        <f t="shared" si="430"/>
        <v>0</v>
      </c>
      <c r="Q2463" t="e">
        <f t="shared" si="431"/>
        <v>#DIV/0!</v>
      </c>
      <c r="R2463" s="80" t="e">
        <f t="shared" si="432"/>
        <v>#DIV/0!</v>
      </c>
      <c r="S2463">
        <f t="shared" si="433"/>
        <v>0</v>
      </c>
      <c r="U2463">
        <f t="shared" si="434"/>
        <v>0</v>
      </c>
    </row>
    <row r="2464" spans="2:21" x14ac:dyDescent="0.25">
      <c r="B2464" s="84">
        <f t="shared" si="423"/>
        <v>0</v>
      </c>
      <c r="D2464" t="e">
        <f t="shared" si="424"/>
        <v>#N/A</v>
      </c>
      <c r="E2464" s="85"/>
      <c r="F2464"/>
      <c r="I2464" s="84" t="e">
        <f t="shared" si="425"/>
        <v>#DIV/0!</v>
      </c>
      <c r="J2464" s="84" t="str">
        <f t="shared" si="426"/>
        <v>NONE</v>
      </c>
      <c r="K2464" s="84"/>
      <c r="L2464" s="83">
        <f t="shared" si="427"/>
        <v>0</v>
      </c>
      <c r="M2464" s="82" t="str">
        <f t="shared" si="428"/>
        <v/>
      </c>
      <c r="N2464">
        <f t="shared" si="429"/>
        <v>0</v>
      </c>
      <c r="O2464">
        <f t="shared" si="430"/>
        <v>0</v>
      </c>
      <c r="Q2464" t="e">
        <f t="shared" si="431"/>
        <v>#DIV/0!</v>
      </c>
      <c r="R2464" s="80" t="e">
        <f t="shared" si="432"/>
        <v>#DIV/0!</v>
      </c>
      <c r="S2464">
        <f t="shared" si="433"/>
        <v>0</v>
      </c>
      <c r="U2464">
        <f t="shared" si="434"/>
        <v>0</v>
      </c>
    </row>
    <row r="2465" spans="2:21" x14ac:dyDescent="0.25">
      <c r="B2465" s="84">
        <f t="shared" si="423"/>
        <v>0</v>
      </c>
      <c r="D2465" t="e">
        <f t="shared" si="424"/>
        <v>#N/A</v>
      </c>
      <c r="E2465" s="85"/>
      <c r="F2465"/>
      <c r="I2465" s="84" t="e">
        <f t="shared" si="425"/>
        <v>#DIV/0!</v>
      </c>
      <c r="J2465" s="84" t="str">
        <f t="shared" si="426"/>
        <v>NONE</v>
      </c>
      <c r="K2465" s="84"/>
      <c r="L2465" s="83">
        <f t="shared" si="427"/>
        <v>0</v>
      </c>
      <c r="M2465" s="82" t="str">
        <f t="shared" si="428"/>
        <v/>
      </c>
      <c r="N2465">
        <f t="shared" si="429"/>
        <v>0</v>
      </c>
      <c r="O2465">
        <f t="shared" si="430"/>
        <v>0</v>
      </c>
      <c r="Q2465" t="e">
        <f t="shared" si="431"/>
        <v>#DIV/0!</v>
      </c>
      <c r="R2465" s="80" t="e">
        <f t="shared" si="432"/>
        <v>#DIV/0!</v>
      </c>
      <c r="S2465">
        <f t="shared" si="433"/>
        <v>0</v>
      </c>
      <c r="U2465">
        <f t="shared" si="434"/>
        <v>0</v>
      </c>
    </row>
    <row r="2466" spans="2:21" x14ac:dyDescent="0.25">
      <c r="B2466" s="84">
        <f t="shared" si="423"/>
        <v>0</v>
      </c>
      <c r="D2466" t="e">
        <f t="shared" si="424"/>
        <v>#N/A</v>
      </c>
      <c r="E2466" s="85"/>
      <c r="F2466"/>
      <c r="I2466" s="84" t="e">
        <f t="shared" si="425"/>
        <v>#DIV/0!</v>
      </c>
      <c r="J2466" s="84" t="str">
        <f t="shared" si="426"/>
        <v>NONE</v>
      </c>
      <c r="K2466" s="84"/>
      <c r="L2466" s="83">
        <f t="shared" si="427"/>
        <v>0</v>
      </c>
      <c r="M2466" s="82" t="str">
        <f t="shared" si="428"/>
        <v/>
      </c>
      <c r="N2466">
        <f t="shared" si="429"/>
        <v>0</v>
      </c>
      <c r="O2466">
        <f t="shared" si="430"/>
        <v>0</v>
      </c>
      <c r="Q2466" t="e">
        <f t="shared" si="431"/>
        <v>#DIV/0!</v>
      </c>
      <c r="R2466" s="80" t="e">
        <f t="shared" si="432"/>
        <v>#DIV/0!</v>
      </c>
      <c r="S2466">
        <f t="shared" si="433"/>
        <v>0</v>
      </c>
      <c r="U2466">
        <f t="shared" si="434"/>
        <v>0</v>
      </c>
    </row>
    <row r="2467" spans="2:21" x14ac:dyDescent="0.25">
      <c r="B2467" s="84">
        <f t="shared" si="423"/>
        <v>0</v>
      </c>
      <c r="D2467" t="e">
        <f t="shared" si="424"/>
        <v>#N/A</v>
      </c>
      <c r="E2467" s="85"/>
      <c r="F2467"/>
      <c r="I2467" s="84" t="e">
        <f t="shared" si="425"/>
        <v>#DIV/0!</v>
      </c>
      <c r="J2467" s="84" t="str">
        <f t="shared" si="426"/>
        <v>NONE</v>
      </c>
      <c r="K2467" s="84"/>
      <c r="L2467" s="83">
        <f t="shared" si="427"/>
        <v>0</v>
      </c>
      <c r="M2467" s="82" t="str">
        <f t="shared" si="428"/>
        <v/>
      </c>
      <c r="N2467">
        <f t="shared" si="429"/>
        <v>0</v>
      </c>
      <c r="O2467">
        <f t="shared" si="430"/>
        <v>0</v>
      </c>
      <c r="Q2467" t="e">
        <f t="shared" si="431"/>
        <v>#DIV/0!</v>
      </c>
      <c r="R2467" s="80" t="e">
        <f t="shared" si="432"/>
        <v>#DIV/0!</v>
      </c>
      <c r="S2467">
        <f t="shared" si="433"/>
        <v>0</v>
      </c>
      <c r="U2467">
        <f t="shared" si="434"/>
        <v>0</v>
      </c>
    </row>
    <row r="2468" spans="2:21" x14ac:dyDescent="0.25">
      <c r="B2468" s="84">
        <f t="shared" si="423"/>
        <v>0</v>
      </c>
      <c r="D2468" t="e">
        <f t="shared" si="424"/>
        <v>#N/A</v>
      </c>
      <c r="E2468" s="85"/>
      <c r="F2468"/>
      <c r="I2468" s="84" t="e">
        <f t="shared" si="425"/>
        <v>#DIV/0!</v>
      </c>
      <c r="J2468" s="84" t="str">
        <f t="shared" si="426"/>
        <v>NONE</v>
      </c>
      <c r="K2468" s="84"/>
      <c r="L2468" s="83">
        <f t="shared" si="427"/>
        <v>0</v>
      </c>
      <c r="M2468" s="82" t="str">
        <f t="shared" si="428"/>
        <v/>
      </c>
      <c r="N2468">
        <f t="shared" si="429"/>
        <v>0</v>
      </c>
      <c r="O2468">
        <f t="shared" si="430"/>
        <v>0</v>
      </c>
      <c r="Q2468" t="e">
        <f t="shared" si="431"/>
        <v>#DIV/0!</v>
      </c>
      <c r="R2468" s="80" t="e">
        <f t="shared" si="432"/>
        <v>#DIV/0!</v>
      </c>
      <c r="S2468">
        <f t="shared" si="433"/>
        <v>0</v>
      </c>
      <c r="U2468">
        <f t="shared" si="434"/>
        <v>0</v>
      </c>
    </row>
    <row r="2469" spans="2:21" x14ac:dyDescent="0.25">
      <c r="B2469" s="84">
        <f t="shared" si="423"/>
        <v>0</v>
      </c>
      <c r="D2469" t="e">
        <f t="shared" si="424"/>
        <v>#N/A</v>
      </c>
      <c r="E2469" s="85"/>
      <c r="F2469"/>
      <c r="I2469" s="84" t="e">
        <f t="shared" si="425"/>
        <v>#DIV/0!</v>
      </c>
      <c r="J2469" s="84" t="str">
        <f t="shared" si="426"/>
        <v>NONE</v>
      </c>
      <c r="K2469" s="84"/>
      <c r="L2469" s="83">
        <f t="shared" si="427"/>
        <v>0</v>
      </c>
      <c r="M2469" s="82" t="str">
        <f t="shared" si="428"/>
        <v/>
      </c>
      <c r="N2469">
        <f t="shared" si="429"/>
        <v>0</v>
      </c>
      <c r="O2469">
        <f t="shared" si="430"/>
        <v>0</v>
      </c>
      <c r="Q2469" t="e">
        <f t="shared" si="431"/>
        <v>#DIV/0!</v>
      </c>
      <c r="R2469" s="80" t="e">
        <f t="shared" si="432"/>
        <v>#DIV/0!</v>
      </c>
      <c r="S2469">
        <f t="shared" si="433"/>
        <v>0</v>
      </c>
      <c r="U2469">
        <f t="shared" si="434"/>
        <v>0</v>
      </c>
    </row>
    <row r="2470" spans="2:21" x14ac:dyDescent="0.25">
      <c r="B2470" s="84">
        <f t="shared" si="423"/>
        <v>0</v>
      </c>
      <c r="D2470" t="e">
        <f t="shared" si="424"/>
        <v>#N/A</v>
      </c>
      <c r="E2470" s="85"/>
      <c r="F2470"/>
      <c r="I2470" s="84" t="e">
        <f t="shared" si="425"/>
        <v>#DIV/0!</v>
      </c>
      <c r="J2470" s="84" t="str">
        <f t="shared" si="426"/>
        <v>NONE</v>
      </c>
      <c r="K2470" s="84"/>
      <c r="L2470" s="83">
        <f t="shared" si="427"/>
        <v>0</v>
      </c>
      <c r="M2470" s="82" t="str">
        <f t="shared" si="428"/>
        <v/>
      </c>
      <c r="N2470">
        <f t="shared" si="429"/>
        <v>0</v>
      </c>
      <c r="O2470">
        <f t="shared" si="430"/>
        <v>0</v>
      </c>
      <c r="Q2470" t="e">
        <f t="shared" si="431"/>
        <v>#DIV/0!</v>
      </c>
      <c r="R2470" s="80" t="e">
        <f t="shared" si="432"/>
        <v>#DIV/0!</v>
      </c>
      <c r="S2470">
        <f t="shared" si="433"/>
        <v>0</v>
      </c>
      <c r="U2470">
        <f t="shared" si="434"/>
        <v>0</v>
      </c>
    </row>
    <row r="2471" spans="2:21" x14ac:dyDescent="0.25">
      <c r="B2471" s="84">
        <f t="shared" si="423"/>
        <v>0</v>
      </c>
      <c r="D2471" t="e">
        <f t="shared" si="424"/>
        <v>#N/A</v>
      </c>
      <c r="E2471" s="85"/>
      <c r="F2471"/>
      <c r="I2471" s="84" t="e">
        <f t="shared" si="425"/>
        <v>#DIV/0!</v>
      </c>
      <c r="J2471" s="84" t="str">
        <f t="shared" si="426"/>
        <v>NONE</v>
      </c>
      <c r="K2471" s="84"/>
      <c r="L2471" s="83">
        <f t="shared" si="427"/>
        <v>0</v>
      </c>
      <c r="M2471" s="82" t="str">
        <f t="shared" si="428"/>
        <v/>
      </c>
      <c r="N2471">
        <f t="shared" si="429"/>
        <v>0</v>
      </c>
      <c r="O2471">
        <f t="shared" si="430"/>
        <v>0</v>
      </c>
      <c r="Q2471" t="e">
        <f t="shared" si="431"/>
        <v>#DIV/0!</v>
      </c>
      <c r="R2471" s="80" t="e">
        <f t="shared" si="432"/>
        <v>#DIV/0!</v>
      </c>
      <c r="S2471">
        <f t="shared" si="433"/>
        <v>0</v>
      </c>
      <c r="U2471">
        <f t="shared" si="434"/>
        <v>0</v>
      </c>
    </row>
    <row r="2472" spans="2:21" x14ac:dyDescent="0.25">
      <c r="B2472" s="84">
        <f t="shared" si="423"/>
        <v>0</v>
      </c>
      <c r="D2472" t="e">
        <f t="shared" si="424"/>
        <v>#N/A</v>
      </c>
      <c r="E2472" s="85"/>
      <c r="F2472"/>
      <c r="I2472" s="84" t="e">
        <f t="shared" si="425"/>
        <v>#DIV/0!</v>
      </c>
      <c r="J2472" s="84" t="str">
        <f t="shared" si="426"/>
        <v>NONE</v>
      </c>
      <c r="K2472" s="84"/>
      <c r="L2472" s="83">
        <f t="shared" si="427"/>
        <v>0</v>
      </c>
      <c r="M2472" s="82" t="str">
        <f t="shared" si="428"/>
        <v/>
      </c>
      <c r="N2472">
        <f t="shared" si="429"/>
        <v>0</v>
      </c>
      <c r="O2472">
        <f t="shared" si="430"/>
        <v>0</v>
      </c>
      <c r="Q2472" t="e">
        <f t="shared" si="431"/>
        <v>#DIV/0!</v>
      </c>
      <c r="R2472" s="80" t="e">
        <f t="shared" si="432"/>
        <v>#DIV/0!</v>
      </c>
      <c r="S2472">
        <f t="shared" si="433"/>
        <v>0</v>
      </c>
      <c r="U2472">
        <f t="shared" si="434"/>
        <v>0</v>
      </c>
    </row>
    <row r="2473" spans="2:21" x14ac:dyDescent="0.25">
      <c r="B2473" s="84">
        <f t="shared" si="423"/>
        <v>0</v>
      </c>
      <c r="D2473" t="e">
        <f t="shared" si="424"/>
        <v>#N/A</v>
      </c>
      <c r="E2473" s="85"/>
      <c r="F2473"/>
      <c r="I2473" s="84" t="e">
        <f t="shared" si="425"/>
        <v>#DIV/0!</v>
      </c>
      <c r="J2473" s="84" t="str">
        <f t="shared" si="426"/>
        <v>NONE</v>
      </c>
      <c r="K2473" s="84"/>
      <c r="L2473" s="83">
        <f t="shared" si="427"/>
        <v>0</v>
      </c>
      <c r="M2473" s="82" t="str">
        <f t="shared" si="428"/>
        <v/>
      </c>
      <c r="N2473">
        <f t="shared" si="429"/>
        <v>0</v>
      </c>
      <c r="O2473">
        <f t="shared" si="430"/>
        <v>0</v>
      </c>
      <c r="Q2473" t="e">
        <f t="shared" si="431"/>
        <v>#DIV/0!</v>
      </c>
      <c r="R2473" s="80" t="e">
        <f t="shared" si="432"/>
        <v>#DIV/0!</v>
      </c>
      <c r="S2473">
        <f t="shared" si="433"/>
        <v>0</v>
      </c>
      <c r="U2473">
        <f t="shared" si="434"/>
        <v>0</v>
      </c>
    </row>
    <row r="2474" spans="2:21" x14ac:dyDescent="0.25">
      <c r="B2474" s="84">
        <f t="shared" si="423"/>
        <v>0</v>
      </c>
      <c r="D2474" t="e">
        <f t="shared" si="424"/>
        <v>#N/A</v>
      </c>
      <c r="E2474" s="85"/>
      <c r="F2474"/>
      <c r="I2474" s="84" t="e">
        <f t="shared" si="425"/>
        <v>#DIV/0!</v>
      </c>
      <c r="J2474" s="84" t="str">
        <f t="shared" si="426"/>
        <v>NONE</v>
      </c>
      <c r="K2474" s="84"/>
      <c r="L2474" s="83">
        <f t="shared" si="427"/>
        <v>0</v>
      </c>
      <c r="M2474" s="82" t="str">
        <f t="shared" si="428"/>
        <v/>
      </c>
      <c r="N2474">
        <f t="shared" si="429"/>
        <v>0</v>
      </c>
      <c r="O2474">
        <f t="shared" si="430"/>
        <v>0</v>
      </c>
      <c r="Q2474" t="e">
        <f t="shared" si="431"/>
        <v>#DIV/0!</v>
      </c>
      <c r="R2474" s="80" t="e">
        <f t="shared" si="432"/>
        <v>#DIV/0!</v>
      </c>
      <c r="S2474">
        <f t="shared" si="433"/>
        <v>0</v>
      </c>
      <c r="U2474">
        <f t="shared" si="434"/>
        <v>0</v>
      </c>
    </row>
    <row r="2475" spans="2:21" s="45" customFormat="1" x14ac:dyDescent="0.25">
      <c r="B2475" s="89">
        <f t="shared" si="423"/>
        <v>0</v>
      </c>
      <c r="D2475" s="45" t="e">
        <f t="shared" si="424"/>
        <v>#N/A</v>
      </c>
      <c r="I2475" s="89" t="e">
        <f t="shared" si="425"/>
        <v>#DIV/0!</v>
      </c>
      <c r="J2475" s="89" t="str">
        <f t="shared" si="426"/>
        <v>NONE</v>
      </c>
      <c r="K2475" s="89"/>
      <c r="L2475" s="88">
        <f t="shared" si="427"/>
        <v>0</v>
      </c>
      <c r="M2475" s="87" t="str">
        <f t="shared" si="428"/>
        <v/>
      </c>
      <c r="N2475" s="45">
        <f t="shared" si="429"/>
        <v>0</v>
      </c>
      <c r="O2475" s="45">
        <f t="shared" si="430"/>
        <v>0</v>
      </c>
      <c r="Q2475" s="45" t="e">
        <f t="shared" si="431"/>
        <v>#DIV/0!</v>
      </c>
      <c r="R2475" s="86" t="e">
        <f t="shared" si="432"/>
        <v>#DIV/0!</v>
      </c>
      <c r="S2475" s="45">
        <f t="shared" si="433"/>
        <v>0</v>
      </c>
      <c r="U2475" s="45">
        <f t="shared" si="434"/>
        <v>0</v>
      </c>
    </row>
    <row r="2476" spans="2:21" x14ac:dyDescent="0.25">
      <c r="B2476" s="84">
        <f t="shared" si="423"/>
        <v>0</v>
      </c>
      <c r="D2476" t="e">
        <f t="shared" si="424"/>
        <v>#N/A</v>
      </c>
      <c r="E2476" s="85"/>
      <c r="F2476"/>
      <c r="I2476" s="84" t="e">
        <f t="shared" si="425"/>
        <v>#DIV/0!</v>
      </c>
      <c r="J2476" s="84" t="str">
        <f t="shared" si="426"/>
        <v>NONE</v>
      </c>
      <c r="K2476" s="84"/>
      <c r="L2476" s="83">
        <f t="shared" si="427"/>
        <v>0</v>
      </c>
      <c r="M2476" s="82" t="str">
        <f t="shared" si="428"/>
        <v/>
      </c>
      <c r="N2476">
        <f t="shared" si="429"/>
        <v>0</v>
      </c>
      <c r="O2476">
        <f t="shared" si="430"/>
        <v>0</v>
      </c>
      <c r="Q2476" t="e">
        <f t="shared" si="431"/>
        <v>#DIV/0!</v>
      </c>
      <c r="R2476" s="80" t="e">
        <f t="shared" si="432"/>
        <v>#DIV/0!</v>
      </c>
      <c r="S2476">
        <f t="shared" si="433"/>
        <v>0</v>
      </c>
      <c r="U2476">
        <f t="shared" si="434"/>
        <v>0</v>
      </c>
    </row>
    <row r="2477" spans="2:21" x14ac:dyDescent="0.25">
      <c r="B2477" s="84">
        <f t="shared" si="423"/>
        <v>0</v>
      </c>
      <c r="D2477" t="e">
        <f t="shared" si="424"/>
        <v>#N/A</v>
      </c>
      <c r="E2477" s="85"/>
      <c r="F2477"/>
      <c r="I2477" s="84" t="e">
        <f t="shared" si="425"/>
        <v>#DIV/0!</v>
      </c>
      <c r="J2477" s="84" t="str">
        <f t="shared" si="426"/>
        <v>NONE</v>
      </c>
      <c r="K2477" s="84"/>
      <c r="L2477" s="83">
        <f t="shared" si="427"/>
        <v>0</v>
      </c>
      <c r="M2477" s="82" t="str">
        <f t="shared" si="428"/>
        <v/>
      </c>
      <c r="N2477">
        <f t="shared" si="429"/>
        <v>0</v>
      </c>
      <c r="O2477">
        <f t="shared" si="430"/>
        <v>0</v>
      </c>
      <c r="Q2477" t="e">
        <f t="shared" si="431"/>
        <v>#DIV/0!</v>
      </c>
      <c r="R2477" s="80" t="e">
        <f t="shared" si="432"/>
        <v>#DIV/0!</v>
      </c>
      <c r="S2477">
        <f t="shared" si="433"/>
        <v>0</v>
      </c>
      <c r="U2477">
        <f t="shared" si="434"/>
        <v>0</v>
      </c>
    </row>
    <row r="2478" spans="2:21" x14ac:dyDescent="0.25">
      <c r="B2478" s="84">
        <f t="shared" si="423"/>
        <v>0</v>
      </c>
      <c r="D2478" t="e">
        <f t="shared" si="424"/>
        <v>#N/A</v>
      </c>
      <c r="E2478" s="85"/>
      <c r="F2478"/>
      <c r="I2478" s="84" t="e">
        <f t="shared" si="425"/>
        <v>#DIV/0!</v>
      </c>
      <c r="J2478" s="84" t="str">
        <f t="shared" si="426"/>
        <v>NONE</v>
      </c>
      <c r="K2478" s="84"/>
      <c r="L2478" s="83">
        <f t="shared" si="427"/>
        <v>0</v>
      </c>
      <c r="M2478" s="82" t="str">
        <f t="shared" si="428"/>
        <v/>
      </c>
      <c r="N2478">
        <f t="shared" si="429"/>
        <v>0</v>
      </c>
      <c r="O2478">
        <f t="shared" si="430"/>
        <v>0</v>
      </c>
      <c r="Q2478" t="e">
        <f t="shared" si="431"/>
        <v>#DIV/0!</v>
      </c>
      <c r="R2478" s="80" t="e">
        <f t="shared" si="432"/>
        <v>#DIV/0!</v>
      </c>
      <c r="S2478">
        <f t="shared" si="433"/>
        <v>0</v>
      </c>
      <c r="U2478">
        <f t="shared" si="434"/>
        <v>0</v>
      </c>
    </row>
    <row r="2479" spans="2:21" x14ac:dyDescent="0.25">
      <c r="B2479" s="84">
        <f t="shared" si="423"/>
        <v>0</v>
      </c>
      <c r="D2479" t="e">
        <f t="shared" si="424"/>
        <v>#N/A</v>
      </c>
      <c r="E2479" s="85"/>
      <c r="F2479"/>
      <c r="I2479" s="84" t="e">
        <f t="shared" si="425"/>
        <v>#DIV/0!</v>
      </c>
      <c r="J2479" s="84" t="str">
        <f t="shared" si="426"/>
        <v>NONE</v>
      </c>
      <c r="K2479" s="84"/>
      <c r="L2479" s="83">
        <f t="shared" si="427"/>
        <v>0</v>
      </c>
      <c r="M2479" s="82" t="str">
        <f t="shared" si="428"/>
        <v/>
      </c>
      <c r="N2479">
        <f t="shared" si="429"/>
        <v>0</v>
      </c>
      <c r="O2479">
        <f t="shared" si="430"/>
        <v>0</v>
      </c>
      <c r="Q2479" t="e">
        <f t="shared" si="431"/>
        <v>#DIV/0!</v>
      </c>
      <c r="R2479" s="80" t="e">
        <f t="shared" si="432"/>
        <v>#DIV/0!</v>
      </c>
      <c r="S2479">
        <f t="shared" si="433"/>
        <v>0</v>
      </c>
      <c r="U2479">
        <f t="shared" si="434"/>
        <v>0</v>
      </c>
    </row>
    <row r="2480" spans="2:21" x14ac:dyDescent="0.25">
      <c r="B2480" s="84">
        <f t="shared" si="423"/>
        <v>0</v>
      </c>
      <c r="D2480" t="e">
        <f t="shared" si="424"/>
        <v>#N/A</v>
      </c>
      <c r="E2480" s="85"/>
      <c r="F2480"/>
      <c r="I2480" s="84" t="e">
        <f t="shared" si="425"/>
        <v>#DIV/0!</v>
      </c>
      <c r="J2480" s="84" t="str">
        <f t="shared" si="426"/>
        <v>NONE</v>
      </c>
      <c r="K2480" s="84"/>
      <c r="L2480" s="83">
        <f t="shared" si="427"/>
        <v>0</v>
      </c>
      <c r="M2480" s="82" t="str">
        <f t="shared" si="428"/>
        <v/>
      </c>
      <c r="N2480">
        <f t="shared" si="429"/>
        <v>0</v>
      </c>
      <c r="O2480">
        <f t="shared" si="430"/>
        <v>0</v>
      </c>
      <c r="Q2480" t="e">
        <f t="shared" si="431"/>
        <v>#DIV/0!</v>
      </c>
      <c r="R2480" s="80" t="e">
        <f t="shared" si="432"/>
        <v>#DIV/0!</v>
      </c>
      <c r="S2480">
        <f t="shared" si="433"/>
        <v>0</v>
      </c>
      <c r="U2480">
        <f t="shared" si="434"/>
        <v>0</v>
      </c>
    </row>
    <row r="2481" spans="2:21" x14ac:dyDescent="0.25">
      <c r="B2481" s="84">
        <f t="shared" si="423"/>
        <v>0</v>
      </c>
      <c r="D2481" t="e">
        <f t="shared" si="424"/>
        <v>#N/A</v>
      </c>
      <c r="E2481" s="85"/>
      <c r="F2481"/>
      <c r="I2481" s="84" t="e">
        <f t="shared" si="425"/>
        <v>#DIV/0!</v>
      </c>
      <c r="J2481" s="84" t="str">
        <f t="shared" si="426"/>
        <v>NONE</v>
      </c>
      <c r="K2481" s="84"/>
      <c r="L2481" s="83">
        <f t="shared" si="427"/>
        <v>0</v>
      </c>
      <c r="M2481" s="82" t="str">
        <f t="shared" si="428"/>
        <v/>
      </c>
      <c r="N2481">
        <f t="shared" si="429"/>
        <v>0</v>
      </c>
      <c r="O2481">
        <f t="shared" si="430"/>
        <v>0</v>
      </c>
      <c r="Q2481" t="e">
        <f t="shared" si="431"/>
        <v>#DIV/0!</v>
      </c>
      <c r="R2481" s="80" t="e">
        <f t="shared" si="432"/>
        <v>#DIV/0!</v>
      </c>
      <c r="S2481">
        <f t="shared" si="433"/>
        <v>0</v>
      </c>
      <c r="U2481">
        <f t="shared" si="434"/>
        <v>0</v>
      </c>
    </row>
    <row r="2482" spans="2:21" x14ac:dyDescent="0.25">
      <c r="B2482" s="84">
        <f t="shared" si="423"/>
        <v>0</v>
      </c>
      <c r="D2482" t="e">
        <f t="shared" si="424"/>
        <v>#N/A</v>
      </c>
      <c r="E2482" s="85"/>
      <c r="F2482"/>
      <c r="I2482" s="84" t="e">
        <f t="shared" si="425"/>
        <v>#DIV/0!</v>
      </c>
      <c r="J2482" s="84" t="str">
        <f t="shared" si="426"/>
        <v>NONE</v>
      </c>
      <c r="K2482" s="84"/>
      <c r="L2482" s="83">
        <f t="shared" si="427"/>
        <v>0</v>
      </c>
      <c r="M2482" s="82" t="str">
        <f t="shared" si="428"/>
        <v/>
      </c>
      <c r="N2482">
        <f t="shared" si="429"/>
        <v>0</v>
      </c>
      <c r="O2482">
        <f t="shared" si="430"/>
        <v>0</v>
      </c>
      <c r="Q2482" t="e">
        <f t="shared" si="431"/>
        <v>#DIV/0!</v>
      </c>
      <c r="R2482" s="80" t="e">
        <f t="shared" si="432"/>
        <v>#DIV/0!</v>
      </c>
      <c r="S2482">
        <f t="shared" si="433"/>
        <v>0</v>
      </c>
      <c r="U2482">
        <f t="shared" si="434"/>
        <v>0</v>
      </c>
    </row>
    <row r="2483" spans="2:21" x14ac:dyDescent="0.25">
      <c r="B2483" s="84">
        <f t="shared" si="423"/>
        <v>0</v>
      </c>
      <c r="D2483" t="e">
        <f t="shared" si="424"/>
        <v>#N/A</v>
      </c>
      <c r="E2483" s="85"/>
      <c r="F2483"/>
      <c r="I2483" s="84" t="e">
        <f t="shared" si="425"/>
        <v>#DIV/0!</v>
      </c>
      <c r="J2483" s="84" t="str">
        <f t="shared" si="426"/>
        <v>NONE</v>
      </c>
      <c r="K2483" s="84"/>
      <c r="L2483" s="83">
        <f t="shared" si="427"/>
        <v>0</v>
      </c>
      <c r="M2483" s="82" t="str">
        <f t="shared" si="428"/>
        <v/>
      </c>
      <c r="N2483">
        <f t="shared" si="429"/>
        <v>0</v>
      </c>
      <c r="O2483">
        <f t="shared" si="430"/>
        <v>0</v>
      </c>
      <c r="Q2483" t="e">
        <f t="shared" si="431"/>
        <v>#DIV/0!</v>
      </c>
      <c r="R2483" s="80" t="e">
        <f t="shared" si="432"/>
        <v>#DIV/0!</v>
      </c>
      <c r="S2483">
        <f t="shared" si="433"/>
        <v>0</v>
      </c>
      <c r="U2483">
        <f t="shared" si="434"/>
        <v>0</v>
      </c>
    </row>
    <row r="2484" spans="2:21" x14ac:dyDescent="0.25">
      <c r="B2484" s="84">
        <f t="shared" si="423"/>
        <v>0</v>
      </c>
      <c r="D2484" t="e">
        <f t="shared" si="424"/>
        <v>#N/A</v>
      </c>
      <c r="E2484" s="85"/>
      <c r="F2484"/>
      <c r="I2484" s="84" t="e">
        <f t="shared" si="425"/>
        <v>#DIV/0!</v>
      </c>
      <c r="J2484" s="84" t="str">
        <f t="shared" si="426"/>
        <v>NONE</v>
      </c>
      <c r="K2484" s="84"/>
      <c r="L2484" s="83">
        <f t="shared" si="427"/>
        <v>0</v>
      </c>
      <c r="M2484" s="82" t="str">
        <f t="shared" si="428"/>
        <v/>
      </c>
      <c r="N2484">
        <f t="shared" si="429"/>
        <v>0</v>
      </c>
      <c r="O2484">
        <f t="shared" si="430"/>
        <v>0</v>
      </c>
      <c r="Q2484" t="e">
        <f t="shared" si="431"/>
        <v>#DIV/0!</v>
      </c>
      <c r="R2484" s="80" t="e">
        <f t="shared" si="432"/>
        <v>#DIV/0!</v>
      </c>
      <c r="S2484">
        <f t="shared" si="433"/>
        <v>0</v>
      </c>
      <c r="U2484">
        <f t="shared" si="434"/>
        <v>0</v>
      </c>
    </row>
    <row r="2485" spans="2:21" x14ac:dyDescent="0.25">
      <c r="B2485" s="84">
        <f t="shared" si="423"/>
        <v>0</v>
      </c>
      <c r="D2485" t="e">
        <f t="shared" si="424"/>
        <v>#N/A</v>
      </c>
      <c r="E2485" s="85"/>
      <c r="F2485"/>
      <c r="I2485" s="84" t="e">
        <f t="shared" si="425"/>
        <v>#DIV/0!</v>
      </c>
      <c r="J2485" s="84" t="str">
        <f t="shared" si="426"/>
        <v>NONE</v>
      </c>
      <c r="K2485" s="84"/>
      <c r="L2485" s="83">
        <f t="shared" si="427"/>
        <v>0</v>
      </c>
      <c r="M2485" s="82" t="str">
        <f t="shared" si="428"/>
        <v/>
      </c>
      <c r="N2485">
        <f t="shared" si="429"/>
        <v>0</v>
      </c>
      <c r="O2485">
        <f t="shared" si="430"/>
        <v>0</v>
      </c>
      <c r="Q2485" t="e">
        <f t="shared" si="431"/>
        <v>#DIV/0!</v>
      </c>
      <c r="R2485" s="80" t="e">
        <f t="shared" si="432"/>
        <v>#DIV/0!</v>
      </c>
      <c r="S2485">
        <f t="shared" si="433"/>
        <v>0</v>
      </c>
      <c r="U2485">
        <f t="shared" si="434"/>
        <v>0</v>
      </c>
    </row>
    <row r="2486" spans="2:21" x14ac:dyDescent="0.25">
      <c r="B2486" s="84">
        <f t="shared" si="423"/>
        <v>0</v>
      </c>
      <c r="D2486" t="e">
        <f t="shared" si="424"/>
        <v>#N/A</v>
      </c>
      <c r="E2486" s="85"/>
      <c r="F2486"/>
      <c r="I2486" s="84" t="e">
        <f t="shared" si="425"/>
        <v>#DIV/0!</v>
      </c>
      <c r="J2486" s="84" t="str">
        <f t="shared" si="426"/>
        <v>NONE</v>
      </c>
      <c r="K2486" s="84"/>
      <c r="L2486" s="83">
        <f t="shared" si="427"/>
        <v>0</v>
      </c>
      <c r="M2486" s="82" t="str">
        <f t="shared" si="428"/>
        <v/>
      </c>
      <c r="N2486">
        <f t="shared" si="429"/>
        <v>0</v>
      </c>
      <c r="O2486">
        <f t="shared" si="430"/>
        <v>0</v>
      </c>
      <c r="Q2486" t="e">
        <f t="shared" si="431"/>
        <v>#DIV/0!</v>
      </c>
      <c r="R2486" s="80" t="e">
        <f t="shared" si="432"/>
        <v>#DIV/0!</v>
      </c>
      <c r="S2486">
        <f t="shared" si="433"/>
        <v>0</v>
      </c>
      <c r="U2486">
        <f t="shared" si="434"/>
        <v>0</v>
      </c>
    </row>
    <row r="2487" spans="2:21" x14ac:dyDescent="0.25">
      <c r="B2487" s="84">
        <f t="shared" si="423"/>
        <v>0</v>
      </c>
      <c r="D2487" t="e">
        <f t="shared" si="424"/>
        <v>#N/A</v>
      </c>
      <c r="E2487" s="85"/>
      <c r="F2487"/>
      <c r="I2487" s="84" t="e">
        <f t="shared" si="425"/>
        <v>#DIV/0!</v>
      </c>
      <c r="J2487" s="84" t="str">
        <f t="shared" si="426"/>
        <v>NONE</v>
      </c>
      <c r="K2487" s="84"/>
      <c r="L2487" s="83">
        <f t="shared" si="427"/>
        <v>0</v>
      </c>
      <c r="M2487" s="82" t="str">
        <f t="shared" si="428"/>
        <v/>
      </c>
      <c r="N2487">
        <f t="shared" si="429"/>
        <v>0</v>
      </c>
      <c r="O2487">
        <f t="shared" si="430"/>
        <v>0</v>
      </c>
      <c r="Q2487" t="e">
        <f t="shared" si="431"/>
        <v>#DIV/0!</v>
      </c>
      <c r="R2487" s="80" t="e">
        <f t="shared" si="432"/>
        <v>#DIV/0!</v>
      </c>
      <c r="S2487">
        <f t="shared" si="433"/>
        <v>0</v>
      </c>
      <c r="U2487">
        <f t="shared" si="434"/>
        <v>0</v>
      </c>
    </row>
    <row r="2488" spans="2:21" x14ac:dyDescent="0.25">
      <c r="B2488" s="84">
        <f t="shared" si="423"/>
        <v>0</v>
      </c>
      <c r="D2488" t="e">
        <f t="shared" si="424"/>
        <v>#N/A</v>
      </c>
      <c r="E2488" s="85"/>
      <c r="F2488"/>
      <c r="I2488" s="84" t="e">
        <f t="shared" si="425"/>
        <v>#DIV/0!</v>
      </c>
      <c r="J2488" s="84" t="str">
        <f t="shared" si="426"/>
        <v>NONE</v>
      </c>
      <c r="K2488" s="84"/>
      <c r="L2488" s="83">
        <f t="shared" si="427"/>
        <v>0</v>
      </c>
      <c r="M2488" s="82" t="str">
        <f t="shared" si="428"/>
        <v/>
      </c>
      <c r="N2488">
        <f t="shared" si="429"/>
        <v>0</v>
      </c>
      <c r="O2488">
        <f t="shared" si="430"/>
        <v>0</v>
      </c>
      <c r="Q2488" t="e">
        <f t="shared" si="431"/>
        <v>#DIV/0!</v>
      </c>
      <c r="R2488" s="80" t="e">
        <f t="shared" si="432"/>
        <v>#DIV/0!</v>
      </c>
      <c r="S2488">
        <f t="shared" si="433"/>
        <v>0</v>
      </c>
      <c r="U2488">
        <f t="shared" si="434"/>
        <v>0</v>
      </c>
    </row>
    <row r="2489" spans="2:21" x14ac:dyDescent="0.25">
      <c r="B2489" s="84">
        <f t="shared" si="423"/>
        <v>0</v>
      </c>
      <c r="D2489" t="e">
        <f t="shared" si="424"/>
        <v>#N/A</v>
      </c>
      <c r="E2489" s="85"/>
      <c r="F2489"/>
      <c r="I2489" s="84" t="e">
        <f t="shared" si="425"/>
        <v>#DIV/0!</v>
      </c>
      <c r="J2489" s="84" t="str">
        <f t="shared" si="426"/>
        <v>NONE</v>
      </c>
      <c r="K2489" s="84"/>
      <c r="L2489" s="83">
        <f t="shared" si="427"/>
        <v>0</v>
      </c>
      <c r="M2489" s="82" t="str">
        <f t="shared" si="428"/>
        <v/>
      </c>
      <c r="N2489">
        <f t="shared" si="429"/>
        <v>0</v>
      </c>
      <c r="O2489">
        <f t="shared" si="430"/>
        <v>0</v>
      </c>
      <c r="Q2489" t="e">
        <f t="shared" si="431"/>
        <v>#DIV/0!</v>
      </c>
      <c r="R2489" s="80" t="e">
        <f t="shared" si="432"/>
        <v>#DIV/0!</v>
      </c>
      <c r="S2489">
        <f t="shared" si="433"/>
        <v>0</v>
      </c>
      <c r="U2489">
        <f t="shared" si="434"/>
        <v>0</v>
      </c>
    </row>
    <row r="2490" spans="2:21" x14ac:dyDescent="0.25">
      <c r="B2490" s="84">
        <f t="shared" si="423"/>
        <v>0</v>
      </c>
      <c r="D2490" t="e">
        <f t="shared" si="424"/>
        <v>#N/A</v>
      </c>
      <c r="E2490" s="85"/>
      <c r="F2490"/>
      <c r="I2490" s="84" t="e">
        <f t="shared" si="425"/>
        <v>#DIV/0!</v>
      </c>
      <c r="J2490" s="84" t="str">
        <f t="shared" si="426"/>
        <v>NONE</v>
      </c>
      <c r="K2490" s="84"/>
      <c r="L2490" s="83">
        <f t="shared" si="427"/>
        <v>0</v>
      </c>
      <c r="M2490" s="82" t="str">
        <f t="shared" si="428"/>
        <v/>
      </c>
      <c r="N2490">
        <f t="shared" si="429"/>
        <v>0</v>
      </c>
      <c r="O2490">
        <f t="shared" si="430"/>
        <v>0</v>
      </c>
      <c r="Q2490" t="e">
        <f t="shared" si="431"/>
        <v>#DIV/0!</v>
      </c>
      <c r="R2490" s="80" t="e">
        <f t="shared" si="432"/>
        <v>#DIV/0!</v>
      </c>
      <c r="S2490">
        <f t="shared" si="433"/>
        <v>0</v>
      </c>
      <c r="U2490">
        <f t="shared" si="434"/>
        <v>0</v>
      </c>
    </row>
    <row r="2491" spans="2:21" x14ac:dyDescent="0.25">
      <c r="B2491" s="84">
        <f t="shared" si="423"/>
        <v>0</v>
      </c>
      <c r="D2491" t="e">
        <f t="shared" si="424"/>
        <v>#N/A</v>
      </c>
      <c r="E2491" s="85"/>
      <c r="F2491"/>
      <c r="I2491" s="84" t="e">
        <f t="shared" si="425"/>
        <v>#DIV/0!</v>
      </c>
      <c r="J2491" s="84" t="str">
        <f t="shared" si="426"/>
        <v>NONE</v>
      </c>
      <c r="K2491" s="84"/>
      <c r="L2491" s="83">
        <f t="shared" si="427"/>
        <v>0</v>
      </c>
      <c r="M2491" s="82" t="str">
        <f t="shared" si="428"/>
        <v/>
      </c>
      <c r="N2491">
        <f t="shared" si="429"/>
        <v>0</v>
      </c>
      <c r="O2491">
        <f t="shared" si="430"/>
        <v>0</v>
      </c>
      <c r="Q2491" t="e">
        <f t="shared" si="431"/>
        <v>#DIV/0!</v>
      </c>
      <c r="R2491" s="80" t="e">
        <f t="shared" si="432"/>
        <v>#DIV/0!</v>
      </c>
      <c r="S2491">
        <f t="shared" si="433"/>
        <v>0</v>
      </c>
      <c r="U2491">
        <f t="shared" si="434"/>
        <v>0</v>
      </c>
    </row>
    <row r="2492" spans="2:21" x14ac:dyDescent="0.25">
      <c r="B2492" s="84">
        <f t="shared" si="423"/>
        <v>0</v>
      </c>
      <c r="D2492" t="e">
        <f t="shared" si="424"/>
        <v>#N/A</v>
      </c>
      <c r="E2492" s="85"/>
      <c r="F2492"/>
      <c r="I2492" s="84" t="e">
        <f t="shared" si="425"/>
        <v>#DIV/0!</v>
      </c>
      <c r="J2492" s="84" t="str">
        <f t="shared" si="426"/>
        <v>NONE</v>
      </c>
      <c r="K2492" s="84"/>
      <c r="L2492" s="83">
        <f t="shared" si="427"/>
        <v>0</v>
      </c>
      <c r="M2492" s="82" t="str">
        <f t="shared" si="428"/>
        <v/>
      </c>
      <c r="N2492">
        <f t="shared" si="429"/>
        <v>0</v>
      </c>
      <c r="O2492">
        <f t="shared" si="430"/>
        <v>0</v>
      </c>
      <c r="Q2492" t="e">
        <f t="shared" si="431"/>
        <v>#DIV/0!</v>
      </c>
      <c r="R2492" s="80" t="e">
        <f t="shared" si="432"/>
        <v>#DIV/0!</v>
      </c>
      <c r="S2492">
        <f t="shared" si="433"/>
        <v>0</v>
      </c>
      <c r="U2492">
        <f t="shared" si="434"/>
        <v>0</v>
      </c>
    </row>
    <row r="2493" spans="2:21" x14ac:dyDescent="0.25">
      <c r="B2493" s="84">
        <f t="shared" si="423"/>
        <v>0</v>
      </c>
      <c r="D2493" t="e">
        <f t="shared" si="424"/>
        <v>#N/A</v>
      </c>
      <c r="E2493" s="85"/>
      <c r="F2493"/>
      <c r="I2493" s="84" t="e">
        <f t="shared" si="425"/>
        <v>#DIV/0!</v>
      </c>
      <c r="J2493" s="84" t="str">
        <f t="shared" si="426"/>
        <v>NONE</v>
      </c>
      <c r="K2493" s="84"/>
      <c r="L2493" s="83">
        <f t="shared" si="427"/>
        <v>0</v>
      </c>
      <c r="M2493" s="82" t="str">
        <f t="shared" si="428"/>
        <v/>
      </c>
      <c r="N2493">
        <f t="shared" si="429"/>
        <v>0</v>
      </c>
      <c r="O2493">
        <f t="shared" si="430"/>
        <v>0</v>
      </c>
      <c r="Q2493" t="e">
        <f t="shared" si="431"/>
        <v>#DIV/0!</v>
      </c>
      <c r="R2493" s="80" t="e">
        <f t="shared" si="432"/>
        <v>#DIV/0!</v>
      </c>
      <c r="S2493">
        <f t="shared" si="433"/>
        <v>0</v>
      </c>
      <c r="U2493">
        <f t="shared" si="434"/>
        <v>0</v>
      </c>
    </row>
    <row r="2494" spans="2:21" x14ac:dyDescent="0.25">
      <c r="B2494" s="84">
        <f t="shared" si="423"/>
        <v>0</v>
      </c>
      <c r="D2494" t="e">
        <f t="shared" si="424"/>
        <v>#N/A</v>
      </c>
      <c r="E2494" s="85"/>
      <c r="F2494"/>
      <c r="I2494" s="84" t="e">
        <f t="shared" si="425"/>
        <v>#DIV/0!</v>
      </c>
      <c r="J2494" s="84" t="str">
        <f t="shared" si="426"/>
        <v>NONE</v>
      </c>
      <c r="K2494" s="84"/>
      <c r="L2494" s="83">
        <f t="shared" si="427"/>
        <v>0</v>
      </c>
      <c r="M2494" s="82" t="str">
        <f t="shared" si="428"/>
        <v/>
      </c>
      <c r="N2494">
        <f t="shared" si="429"/>
        <v>0</v>
      </c>
      <c r="O2494">
        <f t="shared" si="430"/>
        <v>0</v>
      </c>
      <c r="Q2494" t="e">
        <f t="shared" si="431"/>
        <v>#DIV/0!</v>
      </c>
      <c r="R2494" s="80" t="e">
        <f t="shared" si="432"/>
        <v>#DIV/0!</v>
      </c>
      <c r="S2494">
        <f t="shared" si="433"/>
        <v>0</v>
      </c>
      <c r="U2494">
        <f t="shared" si="434"/>
        <v>0</v>
      </c>
    </row>
    <row r="2495" spans="2:21" x14ac:dyDescent="0.25">
      <c r="B2495" s="84">
        <f t="shared" si="423"/>
        <v>0</v>
      </c>
      <c r="D2495" t="e">
        <f t="shared" si="424"/>
        <v>#N/A</v>
      </c>
      <c r="E2495" s="85"/>
      <c r="F2495"/>
      <c r="I2495" s="84" t="e">
        <f t="shared" si="425"/>
        <v>#DIV/0!</v>
      </c>
      <c r="J2495" s="84" t="str">
        <f t="shared" si="426"/>
        <v>NONE</v>
      </c>
      <c r="K2495" s="84"/>
      <c r="L2495" s="83">
        <f t="shared" si="427"/>
        <v>0</v>
      </c>
      <c r="M2495" s="82" t="str">
        <f t="shared" si="428"/>
        <v/>
      </c>
      <c r="N2495">
        <f t="shared" si="429"/>
        <v>0</v>
      </c>
      <c r="O2495">
        <f t="shared" si="430"/>
        <v>0</v>
      </c>
      <c r="Q2495" t="e">
        <f t="shared" si="431"/>
        <v>#DIV/0!</v>
      </c>
      <c r="R2495" s="80" t="e">
        <f t="shared" si="432"/>
        <v>#DIV/0!</v>
      </c>
      <c r="S2495">
        <f t="shared" si="433"/>
        <v>0</v>
      </c>
      <c r="U2495">
        <f t="shared" si="434"/>
        <v>0</v>
      </c>
    </row>
    <row r="2496" spans="2:21" x14ac:dyDescent="0.25">
      <c r="B2496" s="84">
        <f t="shared" si="423"/>
        <v>0</v>
      </c>
      <c r="D2496" t="e">
        <f t="shared" si="424"/>
        <v>#N/A</v>
      </c>
      <c r="E2496" s="85"/>
      <c r="F2496"/>
      <c r="I2496" s="84" t="e">
        <f t="shared" si="425"/>
        <v>#DIV/0!</v>
      </c>
      <c r="J2496" s="84" t="str">
        <f t="shared" si="426"/>
        <v>NONE</v>
      </c>
      <c r="K2496" s="84"/>
      <c r="L2496" s="83">
        <f t="shared" si="427"/>
        <v>0</v>
      </c>
      <c r="M2496" s="82" t="str">
        <f t="shared" si="428"/>
        <v/>
      </c>
      <c r="N2496">
        <f t="shared" si="429"/>
        <v>0</v>
      </c>
      <c r="O2496">
        <f t="shared" si="430"/>
        <v>0</v>
      </c>
      <c r="Q2496" t="e">
        <f t="shared" si="431"/>
        <v>#DIV/0!</v>
      </c>
      <c r="R2496" s="80" t="e">
        <f t="shared" si="432"/>
        <v>#DIV/0!</v>
      </c>
      <c r="S2496">
        <f t="shared" si="433"/>
        <v>0</v>
      </c>
      <c r="U2496">
        <f t="shared" si="434"/>
        <v>0</v>
      </c>
    </row>
    <row r="2497" spans="2:21" x14ac:dyDescent="0.25">
      <c r="B2497" s="84">
        <f t="shared" si="423"/>
        <v>0</v>
      </c>
      <c r="D2497" t="e">
        <f t="shared" si="424"/>
        <v>#N/A</v>
      </c>
      <c r="E2497" s="85"/>
      <c r="F2497"/>
      <c r="I2497" s="84" t="e">
        <f t="shared" si="425"/>
        <v>#DIV/0!</v>
      </c>
      <c r="J2497" s="84" t="str">
        <f t="shared" si="426"/>
        <v>NONE</v>
      </c>
      <c r="K2497" s="84"/>
      <c r="L2497" s="83">
        <f t="shared" si="427"/>
        <v>0</v>
      </c>
      <c r="M2497" s="82" t="str">
        <f t="shared" si="428"/>
        <v/>
      </c>
      <c r="N2497">
        <f t="shared" si="429"/>
        <v>0</v>
      </c>
      <c r="O2497">
        <f t="shared" si="430"/>
        <v>0</v>
      </c>
      <c r="Q2497" t="e">
        <f t="shared" si="431"/>
        <v>#DIV/0!</v>
      </c>
      <c r="R2497" s="80" t="e">
        <f t="shared" si="432"/>
        <v>#DIV/0!</v>
      </c>
      <c r="S2497">
        <f t="shared" si="433"/>
        <v>0</v>
      </c>
      <c r="U2497">
        <f t="shared" si="434"/>
        <v>0</v>
      </c>
    </row>
    <row r="2498" spans="2:21" x14ac:dyDescent="0.25">
      <c r="B2498" s="84">
        <f t="shared" si="423"/>
        <v>0</v>
      </c>
      <c r="D2498" t="e">
        <f t="shared" si="424"/>
        <v>#N/A</v>
      </c>
      <c r="E2498" s="85"/>
      <c r="F2498"/>
      <c r="I2498" s="84" t="e">
        <f t="shared" si="425"/>
        <v>#DIV/0!</v>
      </c>
      <c r="J2498" s="84" t="str">
        <f t="shared" si="426"/>
        <v>NONE</v>
      </c>
      <c r="K2498" s="84"/>
      <c r="L2498" s="83">
        <f t="shared" si="427"/>
        <v>0</v>
      </c>
      <c r="M2498" s="82" t="str">
        <f t="shared" si="428"/>
        <v/>
      </c>
      <c r="N2498">
        <f t="shared" si="429"/>
        <v>0</v>
      </c>
      <c r="O2498">
        <f t="shared" si="430"/>
        <v>0</v>
      </c>
      <c r="Q2498" t="e">
        <f t="shared" si="431"/>
        <v>#DIV/0!</v>
      </c>
      <c r="R2498" s="80" t="e">
        <f t="shared" si="432"/>
        <v>#DIV/0!</v>
      </c>
      <c r="S2498">
        <f t="shared" si="433"/>
        <v>0</v>
      </c>
      <c r="U2498">
        <f t="shared" si="434"/>
        <v>0</v>
      </c>
    </row>
    <row r="2499" spans="2:21" x14ac:dyDescent="0.25">
      <c r="B2499" s="84">
        <f t="shared" ref="B2499:B2522" si="435">ROUND(L2499,3)</f>
        <v>0</v>
      </c>
      <c r="D2499" t="e">
        <f t="shared" ref="D2499:D2522" si="436">ROUND(IF(F2499=4,IF(C2499&gt;10,(1*$Y$6+2*$Y$7+7*$Y$8+(C2499-10)*$Y$9)/C2499,IF(C2499&gt;3,(1*$Y$6+2*$Y$7+(C2499-3)*$Y$8)/C2499,IF(C2499&gt;1,(1*$Y$6+(C2499-1)*$Y$7)/C2499,$Y$6))),VLOOKUP(F2499,$W$3:$Y$11,3,FALSE)),2)</f>
        <v>#N/A</v>
      </c>
      <c r="E2499" s="85"/>
      <c r="F2499"/>
      <c r="I2499" s="84" t="e">
        <f t="shared" ref="I2499:I2522" si="437">ROUND(H2499/G2499,3)</f>
        <v>#DIV/0!</v>
      </c>
      <c r="J2499" s="84" t="str">
        <f t="shared" ref="J2499:J2522" si="438">IF(C2499=0,"NONE",IF(B2499&gt;C2499,"CHECK",""))</f>
        <v>NONE</v>
      </c>
      <c r="K2499" s="84"/>
      <c r="L2499" s="83">
        <f t="shared" ref="L2499:L2522" si="439">IF(C2499=0,H2499,IF(AND(2&lt;G2499,G2499&lt;15),IF(ABS(G2499-C2499)&gt;2,H2499,IF(I2499=1,I2499*C2499,IF(H2499&lt;C2499,H2499,I2499*C2499))),IF(G2499&lt;2,IF(AND(ABS(G2499-C2499)/G2499&gt;=0.4,ABS(G2499-C2499)&gt;=0.2),H2499,I2499*C2499),IF(ABS(G2499-C2499)/G2499&gt;0.15,H2499,IF(I2499=1,I2499*C2499,IF(H2499&lt;C2499,H2499,I2499*C2499))))))</f>
        <v>0</v>
      </c>
      <c r="M2499" s="82" t="str">
        <f t="shared" ref="M2499:M2522" si="440">IF(LEFT(RIGHT(A2499,6),1)= "9", "PERSONAL PROPERTY", "")</f>
        <v/>
      </c>
      <c r="N2499">
        <f t="shared" ref="N2499:N2522" si="441">IF(B2499&gt;C2499,1,0)</f>
        <v>0</v>
      </c>
      <c r="O2499">
        <f t="shared" ref="O2499:O2522" si="442">ABS(B2499-H2499)</f>
        <v>0</v>
      </c>
      <c r="Q2499" t="e">
        <f t="shared" ref="Q2499:Q2522" si="443">IF(ABS(C2499-G2499)/G2499&gt;0.1,1,0)</f>
        <v>#DIV/0!</v>
      </c>
      <c r="R2499" s="80" t="e">
        <f t="shared" ref="R2499:R2522" si="444">ABS(C2499-G2499)/G2499</f>
        <v>#DIV/0!</v>
      </c>
      <c r="S2499">
        <f t="shared" ref="S2499:S2522" si="445">ABS(C2499-G2499)</f>
        <v>0</v>
      </c>
      <c r="U2499">
        <f t="shared" si="434"/>
        <v>0</v>
      </c>
    </row>
    <row r="2500" spans="2:21" x14ac:dyDescent="0.25">
      <c r="B2500" s="84">
        <f t="shared" si="435"/>
        <v>0</v>
      </c>
      <c r="D2500" t="e">
        <f t="shared" si="436"/>
        <v>#N/A</v>
      </c>
      <c r="E2500" s="85"/>
      <c r="F2500"/>
      <c r="I2500" s="84" t="e">
        <f t="shared" si="437"/>
        <v>#DIV/0!</v>
      </c>
      <c r="J2500" s="84" t="str">
        <f t="shared" si="438"/>
        <v>NONE</v>
      </c>
      <c r="K2500" s="84"/>
      <c r="L2500" s="83">
        <f t="shared" si="439"/>
        <v>0</v>
      </c>
      <c r="M2500" s="82" t="str">
        <f t="shared" si="440"/>
        <v/>
      </c>
      <c r="N2500">
        <f t="shared" si="441"/>
        <v>0</v>
      </c>
      <c r="O2500">
        <f t="shared" si="442"/>
        <v>0</v>
      </c>
      <c r="Q2500" t="e">
        <f t="shared" si="443"/>
        <v>#DIV/0!</v>
      </c>
      <c r="R2500" s="80" t="e">
        <f t="shared" si="444"/>
        <v>#DIV/0!</v>
      </c>
      <c r="S2500">
        <f t="shared" si="445"/>
        <v>0</v>
      </c>
      <c r="U2500">
        <f t="shared" si="434"/>
        <v>0</v>
      </c>
    </row>
    <row r="2501" spans="2:21" x14ac:dyDescent="0.25">
      <c r="B2501" s="84">
        <f t="shared" si="435"/>
        <v>0</v>
      </c>
      <c r="D2501" t="e">
        <f t="shared" si="436"/>
        <v>#N/A</v>
      </c>
      <c r="E2501" s="85"/>
      <c r="F2501"/>
      <c r="I2501" s="84" t="e">
        <f t="shared" si="437"/>
        <v>#DIV/0!</v>
      </c>
      <c r="J2501" s="84" t="str">
        <f t="shared" si="438"/>
        <v>NONE</v>
      </c>
      <c r="K2501" s="84"/>
      <c r="L2501" s="83">
        <f t="shared" si="439"/>
        <v>0</v>
      </c>
      <c r="M2501" s="82" t="str">
        <f t="shared" si="440"/>
        <v/>
      </c>
      <c r="N2501">
        <f t="shared" si="441"/>
        <v>0</v>
      </c>
      <c r="O2501">
        <f t="shared" si="442"/>
        <v>0</v>
      </c>
      <c r="Q2501" t="e">
        <f t="shared" si="443"/>
        <v>#DIV/0!</v>
      </c>
      <c r="R2501" s="80" t="e">
        <f t="shared" si="444"/>
        <v>#DIV/0!</v>
      </c>
      <c r="S2501">
        <f t="shared" si="445"/>
        <v>0</v>
      </c>
      <c r="U2501">
        <f t="shared" si="434"/>
        <v>0</v>
      </c>
    </row>
    <row r="2502" spans="2:21" x14ac:dyDescent="0.25">
      <c r="B2502" s="84">
        <f t="shared" si="435"/>
        <v>0</v>
      </c>
      <c r="D2502" t="e">
        <f t="shared" si="436"/>
        <v>#N/A</v>
      </c>
      <c r="E2502" s="85"/>
      <c r="F2502"/>
      <c r="I2502" s="84" t="e">
        <f t="shared" si="437"/>
        <v>#DIV/0!</v>
      </c>
      <c r="J2502" s="84" t="str">
        <f t="shared" si="438"/>
        <v>NONE</v>
      </c>
      <c r="K2502" s="84"/>
      <c r="L2502" s="83">
        <f t="shared" si="439"/>
        <v>0</v>
      </c>
      <c r="M2502" s="82" t="str">
        <f t="shared" si="440"/>
        <v/>
      </c>
      <c r="N2502">
        <f t="shared" si="441"/>
        <v>0</v>
      </c>
      <c r="O2502">
        <f t="shared" si="442"/>
        <v>0</v>
      </c>
      <c r="Q2502" t="e">
        <f t="shared" si="443"/>
        <v>#DIV/0!</v>
      </c>
      <c r="R2502" s="80" t="e">
        <f t="shared" si="444"/>
        <v>#DIV/0!</v>
      </c>
      <c r="S2502">
        <f t="shared" si="445"/>
        <v>0</v>
      </c>
      <c r="U2502">
        <f t="shared" si="434"/>
        <v>0</v>
      </c>
    </row>
    <row r="2503" spans="2:21" x14ac:dyDescent="0.25">
      <c r="B2503" s="84">
        <f t="shared" si="435"/>
        <v>0</v>
      </c>
      <c r="D2503" t="e">
        <f t="shared" si="436"/>
        <v>#N/A</v>
      </c>
      <c r="E2503" s="85"/>
      <c r="F2503"/>
      <c r="I2503" s="84" t="e">
        <f t="shared" si="437"/>
        <v>#DIV/0!</v>
      </c>
      <c r="J2503" s="84" t="str">
        <f t="shared" si="438"/>
        <v>NONE</v>
      </c>
      <c r="K2503" s="84"/>
      <c r="L2503" s="83">
        <f t="shared" si="439"/>
        <v>0</v>
      </c>
      <c r="M2503" s="82" t="str">
        <f t="shared" si="440"/>
        <v/>
      </c>
      <c r="N2503">
        <f t="shared" si="441"/>
        <v>0</v>
      </c>
      <c r="O2503">
        <f t="shared" si="442"/>
        <v>0</v>
      </c>
      <c r="Q2503" t="e">
        <f t="shared" si="443"/>
        <v>#DIV/0!</v>
      </c>
      <c r="R2503" s="80" t="e">
        <f t="shared" si="444"/>
        <v>#DIV/0!</v>
      </c>
      <c r="S2503">
        <f t="shared" si="445"/>
        <v>0</v>
      </c>
      <c r="U2503">
        <f t="shared" si="434"/>
        <v>0</v>
      </c>
    </row>
    <row r="2504" spans="2:21" x14ac:dyDescent="0.25">
      <c r="B2504" s="84">
        <f t="shared" si="435"/>
        <v>0</v>
      </c>
      <c r="D2504" t="e">
        <f t="shared" si="436"/>
        <v>#N/A</v>
      </c>
      <c r="E2504" s="85"/>
      <c r="F2504"/>
      <c r="I2504" s="84" t="e">
        <f t="shared" si="437"/>
        <v>#DIV/0!</v>
      </c>
      <c r="J2504" s="84" t="str">
        <f t="shared" si="438"/>
        <v>NONE</v>
      </c>
      <c r="K2504" s="84"/>
      <c r="L2504" s="83">
        <f t="shared" si="439"/>
        <v>0</v>
      </c>
      <c r="M2504" s="82" t="str">
        <f t="shared" si="440"/>
        <v/>
      </c>
      <c r="N2504">
        <f t="shared" si="441"/>
        <v>0</v>
      </c>
      <c r="O2504">
        <f t="shared" si="442"/>
        <v>0</v>
      </c>
      <c r="Q2504" t="e">
        <f t="shared" si="443"/>
        <v>#DIV/0!</v>
      </c>
      <c r="R2504" s="80" t="e">
        <f t="shared" si="444"/>
        <v>#DIV/0!</v>
      </c>
      <c r="S2504">
        <f t="shared" si="445"/>
        <v>0</v>
      </c>
      <c r="U2504">
        <f t="shared" si="434"/>
        <v>0</v>
      </c>
    </row>
    <row r="2505" spans="2:21" x14ac:dyDescent="0.25">
      <c r="B2505" s="84">
        <f t="shared" si="435"/>
        <v>0</v>
      </c>
      <c r="D2505" t="e">
        <f t="shared" si="436"/>
        <v>#N/A</v>
      </c>
      <c r="E2505" s="85"/>
      <c r="F2505"/>
      <c r="I2505" s="84" t="e">
        <f t="shared" si="437"/>
        <v>#DIV/0!</v>
      </c>
      <c r="J2505" s="84" t="str">
        <f t="shared" si="438"/>
        <v>NONE</v>
      </c>
      <c r="K2505" s="84"/>
      <c r="L2505" s="83">
        <f t="shared" si="439"/>
        <v>0</v>
      </c>
      <c r="M2505" s="82" t="str">
        <f t="shared" si="440"/>
        <v/>
      </c>
      <c r="N2505">
        <f t="shared" si="441"/>
        <v>0</v>
      </c>
      <c r="O2505">
        <f t="shared" si="442"/>
        <v>0</v>
      </c>
      <c r="Q2505" t="e">
        <f t="shared" si="443"/>
        <v>#DIV/0!</v>
      </c>
      <c r="R2505" s="80" t="e">
        <f t="shared" si="444"/>
        <v>#DIV/0!</v>
      </c>
      <c r="S2505">
        <f t="shared" si="445"/>
        <v>0</v>
      </c>
      <c r="U2505">
        <f t="shared" si="434"/>
        <v>0</v>
      </c>
    </row>
    <row r="2506" spans="2:21" x14ac:dyDescent="0.25">
      <c r="B2506" s="84">
        <f t="shared" si="435"/>
        <v>0</v>
      </c>
      <c r="D2506" t="e">
        <f t="shared" si="436"/>
        <v>#N/A</v>
      </c>
      <c r="E2506" s="85"/>
      <c r="F2506"/>
      <c r="I2506" s="84" t="e">
        <f t="shared" si="437"/>
        <v>#DIV/0!</v>
      </c>
      <c r="J2506" s="84" t="str">
        <f t="shared" si="438"/>
        <v>NONE</v>
      </c>
      <c r="K2506" s="84"/>
      <c r="L2506" s="83">
        <f t="shared" si="439"/>
        <v>0</v>
      </c>
      <c r="M2506" s="82" t="str">
        <f t="shared" si="440"/>
        <v/>
      </c>
      <c r="N2506">
        <f t="shared" si="441"/>
        <v>0</v>
      </c>
      <c r="O2506">
        <f t="shared" si="442"/>
        <v>0</v>
      </c>
      <c r="Q2506" t="e">
        <f t="shared" si="443"/>
        <v>#DIV/0!</v>
      </c>
      <c r="R2506" s="80" t="e">
        <f t="shared" si="444"/>
        <v>#DIV/0!</v>
      </c>
      <c r="S2506">
        <f t="shared" si="445"/>
        <v>0</v>
      </c>
      <c r="U2506">
        <f t="shared" si="434"/>
        <v>0</v>
      </c>
    </row>
    <row r="2507" spans="2:21" x14ac:dyDescent="0.25">
      <c r="B2507" s="84">
        <f t="shared" si="435"/>
        <v>0</v>
      </c>
      <c r="D2507" t="e">
        <f t="shared" si="436"/>
        <v>#N/A</v>
      </c>
      <c r="E2507" s="85"/>
      <c r="F2507"/>
      <c r="I2507" s="84" t="e">
        <f t="shared" si="437"/>
        <v>#DIV/0!</v>
      </c>
      <c r="J2507" s="84" t="str">
        <f t="shared" si="438"/>
        <v>NONE</v>
      </c>
      <c r="K2507" s="84"/>
      <c r="L2507" s="83">
        <f t="shared" si="439"/>
        <v>0</v>
      </c>
      <c r="M2507" s="82" t="str">
        <f t="shared" si="440"/>
        <v/>
      </c>
      <c r="N2507">
        <f t="shared" si="441"/>
        <v>0</v>
      </c>
      <c r="O2507">
        <f t="shared" si="442"/>
        <v>0</v>
      </c>
      <c r="Q2507" t="e">
        <f t="shared" si="443"/>
        <v>#DIV/0!</v>
      </c>
      <c r="R2507" s="80" t="e">
        <f t="shared" si="444"/>
        <v>#DIV/0!</v>
      </c>
      <c r="S2507">
        <f t="shared" si="445"/>
        <v>0</v>
      </c>
      <c r="U2507">
        <f t="shared" si="434"/>
        <v>0</v>
      </c>
    </row>
    <row r="2508" spans="2:21" x14ac:dyDescent="0.25">
      <c r="B2508" s="84">
        <f t="shared" si="435"/>
        <v>0</v>
      </c>
      <c r="D2508" t="e">
        <f t="shared" si="436"/>
        <v>#N/A</v>
      </c>
      <c r="E2508" s="85"/>
      <c r="F2508"/>
      <c r="I2508" s="84" t="e">
        <f t="shared" si="437"/>
        <v>#DIV/0!</v>
      </c>
      <c r="J2508" s="84" t="str">
        <f t="shared" si="438"/>
        <v>NONE</v>
      </c>
      <c r="K2508" s="84"/>
      <c r="L2508" s="83">
        <f t="shared" si="439"/>
        <v>0</v>
      </c>
      <c r="M2508" s="82" t="str">
        <f t="shared" si="440"/>
        <v/>
      </c>
      <c r="N2508">
        <f t="shared" si="441"/>
        <v>0</v>
      </c>
      <c r="O2508">
        <f t="shared" si="442"/>
        <v>0</v>
      </c>
      <c r="Q2508" t="e">
        <f t="shared" si="443"/>
        <v>#DIV/0!</v>
      </c>
      <c r="R2508" s="80" t="e">
        <f t="shared" si="444"/>
        <v>#DIV/0!</v>
      </c>
      <c r="S2508">
        <f t="shared" si="445"/>
        <v>0</v>
      </c>
      <c r="U2508">
        <f t="shared" si="434"/>
        <v>0</v>
      </c>
    </row>
    <row r="2509" spans="2:21" x14ac:dyDescent="0.25">
      <c r="B2509" s="84">
        <f t="shared" si="435"/>
        <v>0</v>
      </c>
      <c r="D2509" t="e">
        <f t="shared" si="436"/>
        <v>#N/A</v>
      </c>
      <c r="E2509" s="85"/>
      <c r="F2509"/>
      <c r="I2509" s="84" t="e">
        <f t="shared" si="437"/>
        <v>#DIV/0!</v>
      </c>
      <c r="J2509" s="84" t="str">
        <f t="shared" si="438"/>
        <v>NONE</v>
      </c>
      <c r="K2509" s="84"/>
      <c r="L2509" s="83">
        <f t="shared" si="439"/>
        <v>0</v>
      </c>
      <c r="M2509" s="82" t="str">
        <f t="shared" si="440"/>
        <v/>
      </c>
      <c r="N2509">
        <f t="shared" si="441"/>
        <v>0</v>
      </c>
      <c r="O2509">
        <f t="shared" si="442"/>
        <v>0</v>
      </c>
      <c r="Q2509" t="e">
        <f t="shared" si="443"/>
        <v>#DIV/0!</v>
      </c>
      <c r="R2509" s="80" t="e">
        <f t="shared" si="444"/>
        <v>#DIV/0!</v>
      </c>
      <c r="S2509">
        <f t="shared" si="445"/>
        <v>0</v>
      </c>
      <c r="U2509">
        <f t="shared" si="434"/>
        <v>0</v>
      </c>
    </row>
    <row r="2510" spans="2:21" x14ac:dyDescent="0.25">
      <c r="B2510" s="84">
        <f t="shared" si="435"/>
        <v>0</v>
      </c>
      <c r="D2510" t="e">
        <f t="shared" si="436"/>
        <v>#N/A</v>
      </c>
      <c r="E2510" s="85"/>
      <c r="F2510"/>
      <c r="I2510" s="84" t="e">
        <f t="shared" si="437"/>
        <v>#DIV/0!</v>
      </c>
      <c r="J2510" s="84" t="str">
        <f t="shared" si="438"/>
        <v>NONE</v>
      </c>
      <c r="K2510" s="84"/>
      <c r="L2510" s="83">
        <f t="shared" si="439"/>
        <v>0</v>
      </c>
      <c r="M2510" s="82" t="str">
        <f t="shared" si="440"/>
        <v/>
      </c>
      <c r="N2510">
        <f t="shared" si="441"/>
        <v>0</v>
      </c>
      <c r="O2510">
        <f t="shared" si="442"/>
        <v>0</v>
      </c>
      <c r="Q2510" t="e">
        <f t="shared" si="443"/>
        <v>#DIV/0!</v>
      </c>
      <c r="R2510" s="80" t="e">
        <f t="shared" si="444"/>
        <v>#DIV/0!</v>
      </c>
      <c r="S2510">
        <f t="shared" si="445"/>
        <v>0</v>
      </c>
      <c r="U2510">
        <f t="shared" si="434"/>
        <v>0</v>
      </c>
    </row>
    <row r="2511" spans="2:21" x14ac:dyDescent="0.25">
      <c r="B2511" s="84">
        <f t="shared" si="435"/>
        <v>0</v>
      </c>
      <c r="D2511" t="e">
        <f t="shared" si="436"/>
        <v>#N/A</v>
      </c>
      <c r="E2511" s="85"/>
      <c r="F2511"/>
      <c r="I2511" s="84" t="e">
        <f t="shared" si="437"/>
        <v>#DIV/0!</v>
      </c>
      <c r="J2511" s="84" t="str">
        <f t="shared" si="438"/>
        <v>NONE</v>
      </c>
      <c r="K2511" s="84"/>
      <c r="L2511" s="83">
        <f t="shared" si="439"/>
        <v>0</v>
      </c>
      <c r="M2511" s="82" t="str">
        <f t="shared" si="440"/>
        <v/>
      </c>
      <c r="N2511">
        <f t="shared" si="441"/>
        <v>0</v>
      </c>
      <c r="O2511">
        <f t="shared" si="442"/>
        <v>0</v>
      </c>
      <c r="Q2511" t="e">
        <f t="shared" si="443"/>
        <v>#DIV/0!</v>
      </c>
      <c r="R2511" s="80" t="e">
        <f t="shared" si="444"/>
        <v>#DIV/0!</v>
      </c>
      <c r="S2511">
        <f t="shared" si="445"/>
        <v>0</v>
      </c>
      <c r="U2511">
        <f t="shared" si="434"/>
        <v>0</v>
      </c>
    </row>
    <row r="2512" spans="2:21" x14ac:dyDescent="0.25">
      <c r="B2512" s="84">
        <f t="shared" si="435"/>
        <v>0</v>
      </c>
      <c r="D2512" t="e">
        <f t="shared" si="436"/>
        <v>#N/A</v>
      </c>
      <c r="E2512" s="85"/>
      <c r="F2512"/>
      <c r="I2512" s="84" t="e">
        <f t="shared" si="437"/>
        <v>#DIV/0!</v>
      </c>
      <c r="J2512" s="84" t="str">
        <f t="shared" si="438"/>
        <v>NONE</v>
      </c>
      <c r="K2512" s="84"/>
      <c r="L2512" s="83">
        <f t="shared" si="439"/>
        <v>0</v>
      </c>
      <c r="M2512" s="82" t="str">
        <f t="shared" si="440"/>
        <v/>
      </c>
      <c r="N2512">
        <f t="shared" si="441"/>
        <v>0</v>
      </c>
      <c r="O2512">
        <f t="shared" si="442"/>
        <v>0</v>
      </c>
      <c r="Q2512" t="e">
        <f t="shared" si="443"/>
        <v>#DIV/0!</v>
      </c>
      <c r="R2512" s="80" t="e">
        <f t="shared" si="444"/>
        <v>#DIV/0!</v>
      </c>
      <c r="S2512">
        <f t="shared" si="445"/>
        <v>0</v>
      </c>
      <c r="U2512">
        <f t="shared" si="434"/>
        <v>0</v>
      </c>
    </row>
    <row r="2513" spans="2:21" x14ac:dyDescent="0.25">
      <c r="B2513" s="84">
        <f t="shared" si="435"/>
        <v>0</v>
      </c>
      <c r="D2513" t="e">
        <f t="shared" si="436"/>
        <v>#N/A</v>
      </c>
      <c r="E2513" s="85"/>
      <c r="F2513"/>
      <c r="I2513" s="84" t="e">
        <f t="shared" si="437"/>
        <v>#DIV/0!</v>
      </c>
      <c r="J2513" s="84" t="str">
        <f t="shared" si="438"/>
        <v>NONE</v>
      </c>
      <c r="K2513" s="84"/>
      <c r="L2513" s="83">
        <f t="shared" si="439"/>
        <v>0</v>
      </c>
      <c r="M2513" s="82" t="str">
        <f t="shared" si="440"/>
        <v/>
      </c>
      <c r="N2513">
        <f t="shared" si="441"/>
        <v>0</v>
      </c>
      <c r="O2513">
        <f t="shared" si="442"/>
        <v>0</v>
      </c>
      <c r="Q2513" t="e">
        <f t="shared" si="443"/>
        <v>#DIV/0!</v>
      </c>
      <c r="R2513" s="80" t="e">
        <f t="shared" si="444"/>
        <v>#DIV/0!</v>
      </c>
      <c r="S2513">
        <f t="shared" si="445"/>
        <v>0</v>
      </c>
      <c r="U2513">
        <f t="shared" si="434"/>
        <v>0</v>
      </c>
    </row>
    <row r="2514" spans="2:21" x14ac:dyDescent="0.25">
      <c r="B2514" s="84">
        <f t="shared" si="435"/>
        <v>0</v>
      </c>
      <c r="D2514" t="e">
        <f t="shared" si="436"/>
        <v>#N/A</v>
      </c>
      <c r="E2514" s="85"/>
      <c r="F2514"/>
      <c r="I2514" s="84" t="e">
        <f t="shared" si="437"/>
        <v>#DIV/0!</v>
      </c>
      <c r="J2514" s="84" t="str">
        <f t="shared" si="438"/>
        <v>NONE</v>
      </c>
      <c r="K2514" s="84"/>
      <c r="L2514" s="83">
        <f t="shared" si="439"/>
        <v>0</v>
      </c>
      <c r="M2514" s="82" t="str">
        <f t="shared" si="440"/>
        <v/>
      </c>
      <c r="N2514">
        <f t="shared" si="441"/>
        <v>0</v>
      </c>
      <c r="O2514">
        <f t="shared" si="442"/>
        <v>0</v>
      </c>
      <c r="Q2514" t="e">
        <f t="shared" si="443"/>
        <v>#DIV/0!</v>
      </c>
      <c r="R2514" s="80" t="e">
        <f t="shared" si="444"/>
        <v>#DIV/0!</v>
      </c>
      <c r="S2514">
        <f t="shared" si="445"/>
        <v>0</v>
      </c>
      <c r="U2514">
        <f t="shared" si="434"/>
        <v>0</v>
      </c>
    </row>
    <row r="2515" spans="2:21" x14ac:dyDescent="0.25">
      <c r="B2515" s="84">
        <f t="shared" si="435"/>
        <v>0</v>
      </c>
      <c r="D2515" t="e">
        <f t="shared" si="436"/>
        <v>#N/A</v>
      </c>
      <c r="E2515" s="85"/>
      <c r="F2515"/>
      <c r="I2515" s="84" t="e">
        <f t="shared" si="437"/>
        <v>#DIV/0!</v>
      </c>
      <c r="J2515" s="84" t="str">
        <f t="shared" si="438"/>
        <v>NONE</v>
      </c>
      <c r="K2515" s="84"/>
      <c r="L2515" s="83">
        <f t="shared" si="439"/>
        <v>0</v>
      </c>
      <c r="M2515" s="82" t="str">
        <f t="shared" si="440"/>
        <v/>
      </c>
      <c r="N2515">
        <f t="shared" si="441"/>
        <v>0</v>
      </c>
      <c r="O2515">
        <f t="shared" si="442"/>
        <v>0</v>
      </c>
      <c r="Q2515" t="e">
        <f t="shared" si="443"/>
        <v>#DIV/0!</v>
      </c>
      <c r="R2515" s="80" t="e">
        <f t="shared" si="444"/>
        <v>#DIV/0!</v>
      </c>
      <c r="S2515">
        <f t="shared" si="445"/>
        <v>0</v>
      </c>
      <c r="U2515">
        <f t="shared" si="434"/>
        <v>0</v>
      </c>
    </row>
    <row r="2516" spans="2:21" x14ac:dyDescent="0.25">
      <c r="B2516" s="84">
        <f t="shared" si="435"/>
        <v>0</v>
      </c>
      <c r="D2516" t="e">
        <f t="shared" si="436"/>
        <v>#N/A</v>
      </c>
      <c r="E2516" s="85"/>
      <c r="F2516"/>
      <c r="I2516" s="84" t="e">
        <f t="shared" si="437"/>
        <v>#DIV/0!</v>
      </c>
      <c r="J2516" s="84" t="str">
        <f t="shared" si="438"/>
        <v>NONE</v>
      </c>
      <c r="K2516" s="84"/>
      <c r="L2516" s="83">
        <f t="shared" si="439"/>
        <v>0</v>
      </c>
      <c r="M2516" s="82" t="str">
        <f t="shared" si="440"/>
        <v/>
      </c>
      <c r="N2516">
        <f t="shared" si="441"/>
        <v>0</v>
      </c>
      <c r="O2516">
        <f t="shared" si="442"/>
        <v>0</v>
      </c>
      <c r="Q2516" t="e">
        <f t="shared" si="443"/>
        <v>#DIV/0!</v>
      </c>
      <c r="R2516" s="80" t="e">
        <f t="shared" si="444"/>
        <v>#DIV/0!</v>
      </c>
      <c r="S2516">
        <f t="shared" si="445"/>
        <v>0</v>
      </c>
      <c r="U2516">
        <f t="shared" ref="U2516:U2522" si="446">IF(J2516="CHECK",1,0)</f>
        <v>0</v>
      </c>
    </row>
    <row r="2517" spans="2:21" x14ac:dyDescent="0.25">
      <c r="B2517" s="84">
        <f t="shared" si="435"/>
        <v>0</v>
      </c>
      <c r="D2517" t="e">
        <f t="shared" si="436"/>
        <v>#N/A</v>
      </c>
      <c r="E2517" s="85"/>
      <c r="F2517"/>
      <c r="I2517" s="84" t="e">
        <f t="shared" si="437"/>
        <v>#DIV/0!</v>
      </c>
      <c r="J2517" s="84" t="str">
        <f t="shared" si="438"/>
        <v>NONE</v>
      </c>
      <c r="K2517" s="84"/>
      <c r="L2517" s="83">
        <f t="shared" si="439"/>
        <v>0</v>
      </c>
      <c r="M2517" s="82" t="str">
        <f t="shared" si="440"/>
        <v/>
      </c>
      <c r="N2517">
        <f t="shared" si="441"/>
        <v>0</v>
      </c>
      <c r="O2517">
        <f t="shared" si="442"/>
        <v>0</v>
      </c>
      <c r="Q2517" t="e">
        <f t="shared" si="443"/>
        <v>#DIV/0!</v>
      </c>
      <c r="R2517" s="80" t="e">
        <f t="shared" si="444"/>
        <v>#DIV/0!</v>
      </c>
      <c r="S2517">
        <f t="shared" si="445"/>
        <v>0</v>
      </c>
      <c r="U2517">
        <f t="shared" si="446"/>
        <v>0</v>
      </c>
    </row>
    <row r="2518" spans="2:21" x14ac:dyDescent="0.25">
      <c r="B2518" s="84">
        <f t="shared" si="435"/>
        <v>0</v>
      </c>
      <c r="D2518" t="e">
        <f t="shared" si="436"/>
        <v>#N/A</v>
      </c>
      <c r="E2518" s="85"/>
      <c r="F2518"/>
      <c r="I2518" s="84" t="e">
        <f t="shared" si="437"/>
        <v>#DIV/0!</v>
      </c>
      <c r="J2518" s="84" t="str">
        <f t="shared" si="438"/>
        <v>NONE</v>
      </c>
      <c r="K2518" s="84"/>
      <c r="L2518" s="83">
        <f t="shared" si="439"/>
        <v>0</v>
      </c>
      <c r="M2518" s="82" t="str">
        <f t="shared" si="440"/>
        <v/>
      </c>
      <c r="N2518">
        <f t="shared" si="441"/>
        <v>0</v>
      </c>
      <c r="O2518">
        <f t="shared" si="442"/>
        <v>0</v>
      </c>
      <c r="Q2518" t="e">
        <f t="shared" si="443"/>
        <v>#DIV/0!</v>
      </c>
      <c r="R2518" s="80" t="e">
        <f t="shared" si="444"/>
        <v>#DIV/0!</v>
      </c>
      <c r="S2518">
        <f t="shared" si="445"/>
        <v>0</v>
      </c>
      <c r="U2518">
        <f t="shared" si="446"/>
        <v>0</v>
      </c>
    </row>
    <row r="2519" spans="2:21" x14ac:dyDescent="0.25">
      <c r="B2519" s="84">
        <f t="shared" si="435"/>
        <v>0</v>
      </c>
      <c r="D2519" t="e">
        <f t="shared" si="436"/>
        <v>#N/A</v>
      </c>
      <c r="E2519" s="85"/>
      <c r="F2519"/>
      <c r="I2519" s="84" t="e">
        <f t="shared" si="437"/>
        <v>#DIV/0!</v>
      </c>
      <c r="J2519" s="84" t="str">
        <f t="shared" si="438"/>
        <v>NONE</v>
      </c>
      <c r="K2519" s="84"/>
      <c r="L2519" s="83">
        <f t="shared" si="439"/>
        <v>0</v>
      </c>
      <c r="M2519" s="82" t="str">
        <f t="shared" si="440"/>
        <v/>
      </c>
      <c r="N2519">
        <f t="shared" si="441"/>
        <v>0</v>
      </c>
      <c r="O2519">
        <f t="shared" si="442"/>
        <v>0</v>
      </c>
      <c r="Q2519" t="e">
        <f t="shared" si="443"/>
        <v>#DIV/0!</v>
      </c>
      <c r="R2519" s="80" t="e">
        <f t="shared" si="444"/>
        <v>#DIV/0!</v>
      </c>
      <c r="S2519">
        <f t="shared" si="445"/>
        <v>0</v>
      </c>
      <c r="U2519">
        <f t="shared" si="446"/>
        <v>0</v>
      </c>
    </row>
    <row r="2520" spans="2:21" x14ac:dyDescent="0.25">
      <c r="B2520" s="84">
        <f t="shared" si="435"/>
        <v>0</v>
      </c>
      <c r="D2520" t="e">
        <f t="shared" si="436"/>
        <v>#N/A</v>
      </c>
      <c r="E2520" s="85"/>
      <c r="F2520"/>
      <c r="I2520" s="84" t="e">
        <f t="shared" si="437"/>
        <v>#DIV/0!</v>
      </c>
      <c r="J2520" s="84" t="str">
        <f t="shared" si="438"/>
        <v>NONE</v>
      </c>
      <c r="K2520" s="84"/>
      <c r="L2520" s="83">
        <f t="shared" si="439"/>
        <v>0</v>
      </c>
      <c r="M2520" s="82" t="str">
        <f t="shared" si="440"/>
        <v/>
      </c>
      <c r="N2520">
        <f t="shared" si="441"/>
        <v>0</v>
      </c>
      <c r="O2520">
        <f t="shared" si="442"/>
        <v>0</v>
      </c>
      <c r="Q2520" t="e">
        <f t="shared" si="443"/>
        <v>#DIV/0!</v>
      </c>
      <c r="R2520" s="80" t="e">
        <f t="shared" si="444"/>
        <v>#DIV/0!</v>
      </c>
      <c r="S2520">
        <f t="shared" si="445"/>
        <v>0</v>
      </c>
      <c r="U2520">
        <f t="shared" si="446"/>
        <v>0</v>
      </c>
    </row>
    <row r="2521" spans="2:21" x14ac:dyDescent="0.25">
      <c r="B2521" s="84">
        <f t="shared" si="435"/>
        <v>0</v>
      </c>
      <c r="D2521" t="e">
        <f t="shared" si="436"/>
        <v>#N/A</v>
      </c>
      <c r="E2521" s="85"/>
      <c r="F2521"/>
      <c r="I2521" s="84" t="e">
        <f t="shared" si="437"/>
        <v>#DIV/0!</v>
      </c>
      <c r="J2521" s="84" t="str">
        <f t="shared" si="438"/>
        <v>NONE</v>
      </c>
      <c r="K2521" s="84"/>
      <c r="L2521" s="83">
        <f t="shared" si="439"/>
        <v>0</v>
      </c>
      <c r="M2521" s="82" t="str">
        <f t="shared" si="440"/>
        <v/>
      </c>
      <c r="N2521">
        <f t="shared" si="441"/>
        <v>0</v>
      </c>
      <c r="O2521">
        <f t="shared" si="442"/>
        <v>0</v>
      </c>
      <c r="Q2521" t="e">
        <f t="shared" si="443"/>
        <v>#DIV/0!</v>
      </c>
      <c r="R2521" s="80" t="e">
        <f t="shared" si="444"/>
        <v>#DIV/0!</v>
      </c>
      <c r="S2521">
        <f t="shared" si="445"/>
        <v>0</v>
      </c>
      <c r="U2521">
        <f t="shared" si="446"/>
        <v>0</v>
      </c>
    </row>
    <row r="2522" spans="2:21" x14ac:dyDescent="0.25">
      <c r="B2522" s="84">
        <f t="shared" si="435"/>
        <v>0</v>
      </c>
      <c r="D2522" t="e">
        <f t="shared" si="436"/>
        <v>#N/A</v>
      </c>
      <c r="E2522" s="85"/>
      <c r="F2522"/>
      <c r="I2522" s="84" t="e">
        <f t="shared" si="437"/>
        <v>#DIV/0!</v>
      </c>
      <c r="J2522" s="84" t="str">
        <f t="shared" si="438"/>
        <v>NONE</v>
      </c>
      <c r="K2522" s="84"/>
      <c r="L2522" s="83">
        <f t="shared" si="439"/>
        <v>0</v>
      </c>
      <c r="M2522" s="82" t="str">
        <f t="shared" si="440"/>
        <v/>
      </c>
      <c r="N2522">
        <f t="shared" si="441"/>
        <v>0</v>
      </c>
      <c r="O2522">
        <f t="shared" si="442"/>
        <v>0</v>
      </c>
      <c r="Q2522" t="e">
        <f t="shared" si="443"/>
        <v>#DIV/0!</v>
      </c>
      <c r="R2522" s="80" t="e">
        <f t="shared" si="444"/>
        <v>#DIV/0!</v>
      </c>
      <c r="S2522">
        <f t="shared" si="445"/>
        <v>0</v>
      </c>
      <c r="U2522">
        <f t="shared" si="446"/>
        <v>0</v>
      </c>
    </row>
    <row r="2523" spans="2:21" x14ac:dyDescent="0.25">
      <c r="B2523" s="84"/>
      <c r="D2523" s="81"/>
      <c r="E2523" s="85"/>
      <c r="F2523"/>
      <c r="I2523" s="84"/>
      <c r="J2523" s="84"/>
      <c r="K2523" s="84"/>
      <c r="L2523" s="83"/>
      <c r="M2523" s="82"/>
    </row>
    <row r="2524" spans="2:21" x14ac:dyDescent="0.25">
      <c r="B2524" s="84"/>
      <c r="D2524" s="81"/>
      <c r="E2524" s="85"/>
      <c r="F2524"/>
      <c r="I2524" s="84"/>
      <c r="J2524" s="84"/>
      <c r="K2524" s="84"/>
      <c r="L2524" s="83"/>
      <c r="M2524" s="82"/>
    </row>
    <row r="2525" spans="2:21" x14ac:dyDescent="0.25">
      <c r="B2525" s="84"/>
      <c r="D2525" s="81"/>
      <c r="E2525" s="85"/>
      <c r="F2525"/>
      <c r="I2525" s="84"/>
      <c r="J2525" s="84"/>
      <c r="K2525" s="84"/>
      <c r="L2525" s="83"/>
      <c r="M2525" s="82"/>
    </row>
    <row r="2526" spans="2:21" x14ac:dyDescent="0.25">
      <c r="B2526" s="84"/>
      <c r="D2526" s="81"/>
      <c r="E2526" s="85"/>
      <c r="F2526"/>
      <c r="I2526" s="84"/>
      <c r="J2526" s="84"/>
      <c r="K2526" s="84"/>
      <c r="L2526" s="83"/>
      <c r="M2526" s="82"/>
    </row>
    <row r="2527" spans="2:21" x14ac:dyDescent="0.25">
      <c r="B2527" s="84"/>
      <c r="D2527" s="81"/>
      <c r="E2527" s="85"/>
      <c r="F2527"/>
      <c r="I2527" s="84"/>
      <c r="J2527" s="84"/>
      <c r="K2527" s="84"/>
      <c r="L2527" s="83"/>
      <c r="M2527" s="82"/>
    </row>
    <row r="2528" spans="2:21" x14ac:dyDescent="0.25">
      <c r="B2528" s="84"/>
      <c r="D2528" s="81"/>
      <c r="E2528" s="85"/>
      <c r="F2528"/>
      <c r="I2528" s="84"/>
      <c r="J2528" s="84"/>
      <c r="K2528" s="84"/>
      <c r="L2528" s="83"/>
      <c r="M2528" s="82"/>
    </row>
    <row r="2529" spans="2:13" x14ac:dyDescent="0.25">
      <c r="B2529" s="84"/>
      <c r="D2529" s="81"/>
      <c r="E2529" s="85"/>
      <c r="F2529"/>
      <c r="I2529" s="84"/>
      <c r="J2529" s="84"/>
      <c r="K2529" s="84"/>
      <c r="L2529" s="83"/>
      <c r="M2529" s="82"/>
    </row>
    <row r="2530" spans="2:13" x14ac:dyDescent="0.25">
      <c r="B2530" s="84"/>
      <c r="D2530" s="81"/>
      <c r="E2530" s="85"/>
      <c r="F2530"/>
      <c r="I2530" s="84"/>
      <c r="J2530" s="84"/>
      <c r="K2530" s="84"/>
      <c r="L2530" s="83"/>
      <c r="M2530" s="82"/>
    </row>
    <row r="2531" spans="2:13" x14ac:dyDescent="0.25">
      <c r="B2531" s="84"/>
      <c r="D2531" s="81"/>
      <c r="E2531" s="85"/>
      <c r="F2531"/>
      <c r="I2531" s="84"/>
      <c r="J2531" s="84"/>
      <c r="K2531" s="84"/>
      <c r="L2531" s="83"/>
      <c r="M2531" s="82"/>
    </row>
    <row r="2532" spans="2:13" x14ac:dyDescent="0.25">
      <c r="B2532" s="84"/>
      <c r="D2532" s="81"/>
      <c r="E2532" s="85"/>
      <c r="F2532"/>
      <c r="I2532" s="84"/>
      <c r="J2532" s="84"/>
      <c r="K2532" s="84"/>
      <c r="L2532" s="83"/>
      <c r="M2532" s="82"/>
    </row>
    <row r="2533" spans="2:13" x14ac:dyDescent="0.25">
      <c r="B2533" s="84"/>
      <c r="D2533" s="81"/>
      <c r="E2533" s="85"/>
      <c r="F2533"/>
      <c r="I2533" s="84"/>
      <c r="J2533" s="84"/>
      <c r="K2533" s="84"/>
      <c r="L2533" s="83"/>
      <c r="M2533" s="82"/>
    </row>
    <row r="2534" spans="2:13" x14ac:dyDescent="0.25">
      <c r="B2534" s="84"/>
      <c r="D2534" s="81"/>
      <c r="E2534" s="85"/>
      <c r="F2534"/>
      <c r="I2534" s="84"/>
      <c r="J2534" s="84"/>
      <c r="K2534" s="84"/>
      <c r="L2534" s="83"/>
      <c r="M2534" s="82"/>
    </row>
    <row r="2535" spans="2:13" x14ac:dyDescent="0.25">
      <c r="D2535" s="81"/>
      <c r="F2535"/>
      <c r="I2535" s="84"/>
      <c r="J2535" s="84"/>
      <c r="K2535" s="84"/>
      <c r="L2535" s="83"/>
      <c r="M2535" s="82"/>
    </row>
    <row r="2536" spans="2:13" x14ac:dyDescent="0.25">
      <c r="D2536" s="81"/>
      <c r="F2536"/>
      <c r="I2536" s="84"/>
      <c r="J2536" s="84"/>
      <c r="K2536" s="84"/>
      <c r="L2536" s="83"/>
      <c r="M2536" s="82"/>
    </row>
    <row r="2537" spans="2:13" x14ac:dyDescent="0.25">
      <c r="D2537" s="81"/>
      <c r="F2537"/>
    </row>
    <row r="2538" spans="2:13" x14ac:dyDescent="0.25">
      <c r="D2538" s="81"/>
      <c r="F2538"/>
    </row>
    <row r="2539" spans="2:13" x14ac:dyDescent="0.25">
      <c r="D2539" s="81"/>
      <c r="F2539"/>
    </row>
    <row r="2540" spans="2:13" x14ac:dyDescent="0.25">
      <c r="D2540" s="81"/>
      <c r="F2540"/>
    </row>
    <row r="2541" spans="2:13" x14ac:dyDescent="0.25">
      <c r="D2541" s="81"/>
      <c r="F2541"/>
    </row>
    <row r="2542" spans="2:13" x14ac:dyDescent="0.25">
      <c r="D2542" s="81"/>
      <c r="F2542"/>
    </row>
    <row r="2543" spans="2:13" x14ac:dyDescent="0.25">
      <c r="D2543" s="81"/>
      <c r="F2543"/>
    </row>
    <row r="2544" spans="2:13" x14ac:dyDescent="0.25">
      <c r="D2544" s="81"/>
      <c r="F2544"/>
    </row>
    <row r="2545" spans="4:6" x14ac:dyDescent="0.25">
      <c r="D2545" s="81"/>
      <c r="F2545"/>
    </row>
    <row r="2546" spans="4:6" x14ac:dyDescent="0.25">
      <c r="D2546" s="81"/>
      <c r="F2546"/>
    </row>
  </sheetData>
  <autoFilter ref="A2:U2522" xr:uid="{DD7B8FF0-9070-428F-B9C2-C554D5FD50CC}">
    <sortState xmlns:xlrd2="http://schemas.microsoft.com/office/spreadsheetml/2017/richdata2" ref="A3:U2261">
      <sortCondition ref="B2:B2261"/>
    </sortState>
  </autoFilter>
  <mergeCells count="1">
    <mergeCell ref="N1:O1"/>
  </mergeCells>
  <conditionalFormatting sqref="N2535:N1048576 Q2535:R1048576 N2:N2522 Q1:R2522">
    <cfRule type="cellIs" dxfId="13" priority="14" operator="equal">
      <formula>1</formula>
    </cfRule>
  </conditionalFormatting>
  <conditionalFormatting sqref="S2">
    <cfRule type="cellIs" dxfId="12" priority="13" operator="equal">
      <formula>1</formula>
    </cfRule>
  </conditionalFormatting>
  <conditionalFormatting sqref="N1">
    <cfRule type="cellIs" dxfId="11" priority="12" operator="equal">
      <formula>1</formula>
    </cfRule>
  </conditionalFormatting>
  <conditionalFormatting sqref="R2535:R2536 R3:R2522">
    <cfRule type="cellIs" dxfId="10" priority="11" operator="greaterThan">
      <formula>0.2</formula>
    </cfRule>
  </conditionalFormatting>
  <conditionalFormatting sqref="S2535:S2536 S3:S2522">
    <cfRule type="expression" dxfId="9" priority="10">
      <formula>OR(AND(R3&gt;0.2, S3&gt;4), R3&gt;0.5)</formula>
    </cfRule>
  </conditionalFormatting>
  <conditionalFormatting sqref="O2535:O2536 O3:O2522">
    <cfRule type="cellIs" dxfId="8" priority="9" operator="greaterThan">
      <formula>5</formula>
    </cfRule>
  </conditionalFormatting>
  <conditionalFormatting sqref="N2523:N2534">
    <cfRule type="cellIs" dxfId="7" priority="8" operator="equal">
      <formula>1</formula>
    </cfRule>
  </conditionalFormatting>
  <conditionalFormatting sqref="Q2523:R2534">
    <cfRule type="cellIs" dxfId="6" priority="7" operator="equal">
      <formula>1</formula>
    </cfRule>
  </conditionalFormatting>
  <conditionalFormatting sqref="R2523:R2534">
    <cfRule type="cellIs" dxfId="5" priority="6" operator="greaterThan">
      <formula>0.2</formula>
    </cfRule>
  </conditionalFormatting>
  <conditionalFormatting sqref="S2523:S2534">
    <cfRule type="expression" dxfId="4" priority="5">
      <formula>OR(AND(R2523&gt;0.2, S2523&gt;4), R2523&gt;0.5)</formula>
    </cfRule>
  </conditionalFormatting>
  <conditionalFormatting sqref="O2523:O2534">
    <cfRule type="cellIs" dxfId="3" priority="4" operator="greaterThan">
      <formula>5</formula>
    </cfRule>
  </conditionalFormatting>
  <conditionalFormatting sqref="A1:A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A9EAD-6D52-4425-9994-D3D492A58AD1}">
  <dimension ref="A1:AT230"/>
  <sheetViews>
    <sheetView topLeftCell="R34" workbookViewId="0">
      <selection activeCell="AT56" sqref="AT56"/>
    </sheetView>
  </sheetViews>
  <sheetFormatPr defaultRowHeight="15" x14ac:dyDescent="0.25"/>
  <cols>
    <col min="10" max="10" width="41.5703125" bestFit="1" customWidth="1"/>
  </cols>
  <sheetData>
    <row r="1" spans="1:46" x14ac:dyDescent="0.25">
      <c r="A1" s="1" t="s">
        <v>79</v>
      </c>
      <c r="B1" s="1" t="s">
        <v>38</v>
      </c>
      <c r="C1" s="1" t="s">
        <v>80</v>
      </c>
      <c r="D1" s="1" t="s">
        <v>75</v>
      </c>
      <c r="E1" s="1" t="s">
        <v>76</v>
      </c>
      <c r="F1" s="1" t="s">
        <v>39</v>
      </c>
      <c r="G1" s="1" t="s">
        <v>81</v>
      </c>
      <c r="H1" s="1" t="s">
        <v>77</v>
      </c>
      <c r="I1" s="1" t="s">
        <v>78</v>
      </c>
      <c r="J1" s="1" t="s">
        <v>40</v>
      </c>
      <c r="K1" s="48" t="s">
        <v>41</v>
      </c>
      <c r="L1" s="1" t="s">
        <v>42</v>
      </c>
      <c r="M1" s="1" t="s">
        <v>43</v>
      </c>
      <c r="N1" s="1" t="s">
        <v>44</v>
      </c>
      <c r="O1" s="1" t="s">
        <v>45</v>
      </c>
      <c r="P1" s="1" t="s">
        <v>46</v>
      </c>
      <c r="Q1" s="1" t="s">
        <v>47</v>
      </c>
      <c r="R1" s="1" t="s">
        <v>48</v>
      </c>
      <c r="S1" s="1" t="s">
        <v>49</v>
      </c>
      <c r="T1" s="1" t="s">
        <v>50</v>
      </c>
      <c r="U1" s="1" t="s">
        <v>51</v>
      </c>
      <c r="V1" s="1" t="s">
        <v>52</v>
      </c>
      <c r="W1" s="1" t="s">
        <v>53</v>
      </c>
      <c r="X1" s="1" t="s">
        <v>54</v>
      </c>
      <c r="Y1" s="1" t="s">
        <v>55</v>
      </c>
      <c r="Z1" s="1" t="s">
        <v>56</v>
      </c>
      <c r="AA1" s="1" t="s">
        <v>57</v>
      </c>
      <c r="AB1" s="1" t="s">
        <v>58</v>
      </c>
      <c r="AC1" s="1" t="s">
        <v>59</v>
      </c>
      <c r="AD1" s="1" t="s">
        <v>7</v>
      </c>
      <c r="AE1" s="48" t="s">
        <v>8</v>
      </c>
      <c r="AF1" s="48" t="s">
        <v>9</v>
      </c>
      <c r="AG1" s="48" t="s">
        <v>10</v>
      </c>
      <c r="AH1" s="48" t="s">
        <v>11</v>
      </c>
      <c r="AI1" s="1" t="s">
        <v>60</v>
      </c>
      <c r="AJ1" s="1" t="s">
        <v>61</v>
      </c>
      <c r="AK1" s="1" t="s">
        <v>62</v>
      </c>
      <c r="AL1" s="48" t="s">
        <v>12</v>
      </c>
      <c r="AM1" s="2" t="s">
        <v>63</v>
      </c>
      <c r="AN1" s="2" t="s">
        <v>64</v>
      </c>
      <c r="AO1" s="2" t="s">
        <v>71</v>
      </c>
      <c r="AP1" s="2" t="s">
        <v>82</v>
      </c>
      <c r="AQ1" s="1" t="s">
        <v>1510</v>
      </c>
      <c r="AR1" s="1" t="s">
        <v>1511</v>
      </c>
      <c r="AS1" s="1" t="s">
        <v>1512</v>
      </c>
      <c r="AT1" s="1" t="s">
        <v>1562</v>
      </c>
    </row>
    <row r="2" spans="1:46" x14ac:dyDescent="0.25">
      <c r="A2" s="1">
        <v>13550180</v>
      </c>
      <c r="B2" s="1" t="s">
        <v>83</v>
      </c>
      <c r="C2" s="1" t="s">
        <v>84</v>
      </c>
      <c r="D2" s="1" t="s">
        <v>74</v>
      </c>
      <c r="E2" s="1"/>
      <c r="F2" s="1" t="s">
        <v>83</v>
      </c>
      <c r="G2" s="1" t="s">
        <v>84</v>
      </c>
      <c r="H2" s="1"/>
      <c r="I2" s="1"/>
      <c r="J2" s="1" t="s">
        <v>85</v>
      </c>
      <c r="K2" s="48">
        <v>17108</v>
      </c>
      <c r="L2" s="1"/>
      <c r="M2" s="1" t="s">
        <v>86</v>
      </c>
      <c r="N2" s="1"/>
      <c r="O2" s="1"/>
      <c r="P2" s="1" t="s">
        <v>87</v>
      </c>
      <c r="Q2" s="1" t="s">
        <v>88</v>
      </c>
      <c r="R2" s="1" t="s">
        <v>1</v>
      </c>
      <c r="S2" s="1" t="s">
        <v>89</v>
      </c>
      <c r="T2" s="1" t="s">
        <v>87</v>
      </c>
      <c r="U2" s="1" t="s">
        <v>88</v>
      </c>
      <c r="V2" s="1" t="s">
        <v>1</v>
      </c>
      <c r="W2" s="1" t="s">
        <v>89</v>
      </c>
      <c r="X2" s="1" t="s">
        <v>90</v>
      </c>
      <c r="Y2" s="1" t="s">
        <v>88</v>
      </c>
      <c r="Z2" s="1" t="s">
        <v>2</v>
      </c>
      <c r="AA2" s="1" t="s">
        <v>65</v>
      </c>
      <c r="AB2" s="1" t="s">
        <v>91</v>
      </c>
      <c r="AC2" s="1" t="s">
        <v>92</v>
      </c>
      <c r="AD2" s="1" t="s">
        <v>93</v>
      </c>
      <c r="AE2" s="48">
        <v>150000</v>
      </c>
      <c r="AF2" s="48">
        <v>150000</v>
      </c>
      <c r="AG2" s="48">
        <v>119759</v>
      </c>
      <c r="AH2" s="48">
        <v>150000</v>
      </c>
      <c r="AI2" s="1" t="s">
        <v>94</v>
      </c>
      <c r="AJ2" s="1">
        <v>0</v>
      </c>
      <c r="AK2" s="1">
        <v>100</v>
      </c>
      <c r="AL2" s="48">
        <v>1.6994260000000001</v>
      </c>
      <c r="AM2" s="2">
        <v>74026.996582000007</v>
      </c>
      <c r="AN2" s="2">
        <v>2419.4669381399999</v>
      </c>
      <c r="AO2" s="2">
        <v>1.6997350221700001</v>
      </c>
      <c r="AP2" s="2">
        <v>1.49509474195</v>
      </c>
      <c r="AQ2" s="1">
        <v>1</v>
      </c>
      <c r="AR2" s="1">
        <v>3</v>
      </c>
      <c r="AS2" s="1">
        <v>1</v>
      </c>
      <c r="AT2" s="1"/>
    </row>
    <row r="3" spans="1:46" x14ac:dyDescent="0.25">
      <c r="A3" s="1">
        <v>13550181</v>
      </c>
      <c r="B3" s="1" t="s">
        <v>95</v>
      </c>
      <c r="C3" s="1" t="s">
        <v>96</v>
      </c>
      <c r="D3" s="1" t="s">
        <v>74</v>
      </c>
      <c r="E3" s="1"/>
      <c r="F3" s="1" t="s">
        <v>95</v>
      </c>
      <c r="G3" s="1" t="s">
        <v>96</v>
      </c>
      <c r="H3" s="1"/>
      <c r="I3" s="1"/>
      <c r="J3" s="1" t="s">
        <v>97</v>
      </c>
      <c r="K3" s="48">
        <v>12737</v>
      </c>
      <c r="L3" s="1"/>
      <c r="M3" s="1" t="s">
        <v>98</v>
      </c>
      <c r="N3" s="1"/>
      <c r="O3" s="1"/>
      <c r="P3" s="1" t="s">
        <v>99</v>
      </c>
      <c r="Q3" s="1" t="s">
        <v>88</v>
      </c>
      <c r="R3" s="1" t="s">
        <v>1</v>
      </c>
      <c r="S3" s="1" t="s">
        <v>89</v>
      </c>
      <c r="T3" s="1" t="s">
        <v>99</v>
      </c>
      <c r="U3" s="1" t="s">
        <v>88</v>
      </c>
      <c r="V3" s="1" t="s">
        <v>1</v>
      </c>
      <c r="W3" s="1" t="s">
        <v>89</v>
      </c>
      <c r="X3" s="1" t="s">
        <v>90</v>
      </c>
      <c r="Y3" s="1" t="s">
        <v>88</v>
      </c>
      <c r="Z3" s="1" t="s">
        <v>2</v>
      </c>
      <c r="AA3" s="1" t="s">
        <v>65</v>
      </c>
      <c r="AB3" s="1" t="s">
        <v>91</v>
      </c>
      <c r="AC3" s="1" t="s">
        <v>92</v>
      </c>
      <c r="AD3" s="1" t="s">
        <v>100</v>
      </c>
      <c r="AE3" s="48">
        <v>249100</v>
      </c>
      <c r="AF3" s="48">
        <v>249100</v>
      </c>
      <c r="AG3" s="48">
        <v>200528</v>
      </c>
      <c r="AH3" s="48">
        <v>200528</v>
      </c>
      <c r="AI3" s="1" t="s">
        <v>101</v>
      </c>
      <c r="AJ3" s="1">
        <v>0</v>
      </c>
      <c r="AK3" s="1">
        <v>100</v>
      </c>
      <c r="AL3" s="48">
        <v>0.52961311</v>
      </c>
      <c r="AM3" s="2">
        <v>23069.9472656</v>
      </c>
      <c r="AN3" s="2">
        <v>614.89904649699997</v>
      </c>
      <c r="AO3" s="2">
        <v>0.52970876257800004</v>
      </c>
      <c r="AP3" s="2">
        <v>0.52970876255300003</v>
      </c>
      <c r="AQ3" s="1">
        <v>1</v>
      </c>
      <c r="AR3" s="1">
        <v>2</v>
      </c>
      <c r="AS3" s="1">
        <v>2</v>
      </c>
      <c r="AT3" s="1"/>
    </row>
    <row r="4" spans="1:46" x14ac:dyDescent="0.25">
      <c r="A4" s="1">
        <v>13550182</v>
      </c>
      <c r="B4" s="1" t="s">
        <v>102</v>
      </c>
      <c r="C4" s="1" t="s">
        <v>103</v>
      </c>
      <c r="D4" s="1" t="s">
        <v>74</v>
      </c>
      <c r="E4" s="1"/>
      <c r="F4" s="1" t="s">
        <v>102</v>
      </c>
      <c r="G4" s="1" t="s">
        <v>103</v>
      </c>
      <c r="H4" s="1"/>
      <c r="I4" s="1"/>
      <c r="J4" s="1" t="s">
        <v>104</v>
      </c>
      <c r="K4" s="48">
        <v>12714</v>
      </c>
      <c r="L4" s="1"/>
      <c r="M4" s="1" t="s">
        <v>98</v>
      </c>
      <c r="N4" s="1"/>
      <c r="O4" s="1"/>
      <c r="P4" s="1" t="s">
        <v>105</v>
      </c>
      <c r="Q4" s="1" t="s">
        <v>88</v>
      </c>
      <c r="R4" s="1" t="s">
        <v>1</v>
      </c>
      <c r="S4" s="1" t="s">
        <v>89</v>
      </c>
      <c r="T4" s="1" t="s">
        <v>105</v>
      </c>
      <c r="U4" s="1" t="s">
        <v>88</v>
      </c>
      <c r="V4" s="1" t="s">
        <v>1</v>
      </c>
      <c r="W4" s="1" t="s">
        <v>89</v>
      </c>
      <c r="X4" s="1" t="s">
        <v>90</v>
      </c>
      <c r="Y4" s="1" t="s">
        <v>88</v>
      </c>
      <c r="Z4" s="1" t="s">
        <v>2</v>
      </c>
      <c r="AA4" s="1" t="s">
        <v>65</v>
      </c>
      <c r="AB4" s="1" t="s">
        <v>91</v>
      </c>
      <c r="AC4" s="1" t="s">
        <v>92</v>
      </c>
      <c r="AD4" s="1" t="s">
        <v>106</v>
      </c>
      <c r="AE4" s="48">
        <v>314300</v>
      </c>
      <c r="AF4" s="48">
        <v>314300</v>
      </c>
      <c r="AG4" s="48">
        <v>256494</v>
      </c>
      <c r="AH4" s="48">
        <v>256494</v>
      </c>
      <c r="AI4" s="1" t="s">
        <v>107</v>
      </c>
      <c r="AJ4" s="1">
        <v>0</v>
      </c>
      <c r="AK4" s="1">
        <v>100</v>
      </c>
      <c r="AL4" s="48">
        <v>0.45163165999999999</v>
      </c>
      <c r="AM4" s="2">
        <v>19673.0751953</v>
      </c>
      <c r="AN4" s="2">
        <v>631.54683823300002</v>
      </c>
      <c r="AO4" s="2">
        <v>0.45171461382400002</v>
      </c>
      <c r="AP4" s="2">
        <v>0.45171461377</v>
      </c>
      <c r="AQ4" s="1">
        <v>1</v>
      </c>
      <c r="AR4" s="1">
        <v>2</v>
      </c>
      <c r="AS4" s="1">
        <v>2</v>
      </c>
      <c r="AT4" s="1"/>
    </row>
    <row r="5" spans="1:46" x14ac:dyDescent="0.25">
      <c r="A5" s="1">
        <v>13550183</v>
      </c>
      <c r="B5" s="1" t="s">
        <v>108</v>
      </c>
      <c r="C5" s="1" t="s">
        <v>109</v>
      </c>
      <c r="D5" s="1" t="s">
        <v>74</v>
      </c>
      <c r="E5" s="1"/>
      <c r="F5" s="1" t="s">
        <v>108</v>
      </c>
      <c r="G5" s="1" t="s">
        <v>109</v>
      </c>
      <c r="H5" s="1"/>
      <c r="I5" s="1"/>
      <c r="J5" s="1" t="s">
        <v>110</v>
      </c>
      <c r="K5" s="48">
        <v>16862</v>
      </c>
      <c r="L5" s="1"/>
      <c r="M5" s="1" t="s">
        <v>86</v>
      </c>
      <c r="N5" s="1"/>
      <c r="O5" s="1"/>
      <c r="P5" s="1" t="s">
        <v>111</v>
      </c>
      <c r="Q5" s="1" t="s">
        <v>88</v>
      </c>
      <c r="R5" s="1" t="s">
        <v>1</v>
      </c>
      <c r="S5" s="1" t="s">
        <v>89</v>
      </c>
      <c r="T5" s="1" t="s">
        <v>111</v>
      </c>
      <c r="U5" s="1" t="s">
        <v>88</v>
      </c>
      <c r="V5" s="1" t="s">
        <v>1</v>
      </c>
      <c r="W5" s="1" t="s">
        <v>89</v>
      </c>
      <c r="X5" s="1" t="s">
        <v>90</v>
      </c>
      <c r="Y5" s="1" t="s">
        <v>88</v>
      </c>
      <c r="Z5" s="1" t="s">
        <v>2</v>
      </c>
      <c r="AA5" s="1" t="s">
        <v>65</v>
      </c>
      <c r="AB5" s="1" t="s">
        <v>91</v>
      </c>
      <c r="AC5" s="1" t="s">
        <v>92</v>
      </c>
      <c r="AD5" s="1" t="s">
        <v>112</v>
      </c>
      <c r="AE5" s="48">
        <v>196600</v>
      </c>
      <c r="AF5" s="48">
        <v>196600</v>
      </c>
      <c r="AG5" s="48">
        <v>191425</v>
      </c>
      <c r="AH5" s="48">
        <v>191425</v>
      </c>
      <c r="AI5" s="1" t="s">
        <v>113</v>
      </c>
      <c r="AJ5" s="1">
        <v>0</v>
      </c>
      <c r="AK5" s="1">
        <v>100</v>
      </c>
      <c r="AL5" s="48">
        <v>0.36743812999999997</v>
      </c>
      <c r="AM5" s="2">
        <v>16005.6049805</v>
      </c>
      <c r="AN5" s="2">
        <v>520.13706101900004</v>
      </c>
      <c r="AO5" s="2">
        <v>0.36750475188100001</v>
      </c>
      <c r="AP5" s="2">
        <v>0.36750353457099999</v>
      </c>
      <c r="AQ5" s="1">
        <v>1</v>
      </c>
      <c r="AR5" s="1">
        <v>2</v>
      </c>
      <c r="AS5" s="1">
        <v>2</v>
      </c>
      <c r="AT5" s="1"/>
    </row>
    <row r="6" spans="1:46" x14ac:dyDescent="0.25">
      <c r="A6" s="1">
        <v>13550184</v>
      </c>
      <c r="B6" s="1" t="s">
        <v>114</v>
      </c>
      <c r="C6" s="1" t="s">
        <v>115</v>
      </c>
      <c r="D6" s="1" t="s">
        <v>74</v>
      </c>
      <c r="E6" s="1"/>
      <c r="F6" s="1" t="s">
        <v>114</v>
      </c>
      <c r="G6" s="1" t="s">
        <v>115</v>
      </c>
      <c r="H6" s="1"/>
      <c r="I6" s="1"/>
      <c r="J6" s="1" t="s">
        <v>116</v>
      </c>
      <c r="K6" s="48">
        <v>16875</v>
      </c>
      <c r="L6" s="1"/>
      <c r="M6" s="1" t="s">
        <v>117</v>
      </c>
      <c r="N6" s="1"/>
      <c r="O6" s="1"/>
      <c r="P6" s="1" t="s">
        <v>118</v>
      </c>
      <c r="Q6" s="1" t="s">
        <v>88</v>
      </c>
      <c r="R6" s="1" t="s">
        <v>1</v>
      </c>
      <c r="S6" s="1" t="s">
        <v>89</v>
      </c>
      <c r="T6" s="1" t="s">
        <v>118</v>
      </c>
      <c r="U6" s="1" t="s">
        <v>88</v>
      </c>
      <c r="V6" s="1" t="s">
        <v>1</v>
      </c>
      <c r="W6" s="1" t="s">
        <v>89</v>
      </c>
      <c r="X6" s="1" t="s">
        <v>90</v>
      </c>
      <c r="Y6" s="1" t="s">
        <v>88</v>
      </c>
      <c r="Z6" s="1" t="s">
        <v>2</v>
      </c>
      <c r="AA6" s="1" t="s">
        <v>65</v>
      </c>
      <c r="AB6" s="1" t="s">
        <v>91</v>
      </c>
      <c r="AC6" s="1" t="s">
        <v>92</v>
      </c>
      <c r="AD6" s="1" t="s">
        <v>119</v>
      </c>
      <c r="AE6" s="48">
        <v>165500</v>
      </c>
      <c r="AF6" s="48">
        <v>165500</v>
      </c>
      <c r="AG6" s="48">
        <v>132976</v>
      </c>
      <c r="AH6" s="48">
        <v>132976</v>
      </c>
      <c r="AI6" s="1" t="s">
        <v>120</v>
      </c>
      <c r="AJ6" s="1">
        <v>0</v>
      </c>
      <c r="AK6" s="1">
        <v>100</v>
      </c>
      <c r="AL6" s="48">
        <v>0.47033004</v>
      </c>
      <c r="AM6" s="2">
        <v>20487.5766602</v>
      </c>
      <c r="AN6" s="2">
        <v>587.605016879</v>
      </c>
      <c r="AO6" s="2">
        <v>0.47041546071099999</v>
      </c>
      <c r="AP6" s="2">
        <v>0.47041546066700002</v>
      </c>
      <c r="AQ6" s="1">
        <v>1</v>
      </c>
      <c r="AR6" s="1">
        <v>2</v>
      </c>
      <c r="AS6" s="1">
        <v>1</v>
      </c>
      <c r="AT6" s="1">
        <v>1</v>
      </c>
    </row>
    <row r="7" spans="1:46" x14ac:dyDescent="0.25">
      <c r="A7" s="1">
        <v>13550185</v>
      </c>
      <c r="B7" s="1" t="s">
        <v>121</v>
      </c>
      <c r="C7" s="1" t="s">
        <v>122</v>
      </c>
      <c r="D7" s="1" t="s">
        <v>74</v>
      </c>
      <c r="E7" s="1"/>
      <c r="F7" s="1" t="s">
        <v>121</v>
      </c>
      <c r="G7" s="1" t="s">
        <v>122</v>
      </c>
      <c r="H7" s="1"/>
      <c r="I7" s="1"/>
      <c r="J7" s="1" t="s">
        <v>123</v>
      </c>
      <c r="K7" s="48">
        <v>16935</v>
      </c>
      <c r="L7" s="1"/>
      <c r="M7" s="1" t="s">
        <v>117</v>
      </c>
      <c r="N7" s="1"/>
      <c r="O7" s="1"/>
      <c r="P7" s="1" t="s">
        <v>124</v>
      </c>
      <c r="Q7" s="1" t="s">
        <v>88</v>
      </c>
      <c r="R7" s="1" t="s">
        <v>1</v>
      </c>
      <c r="S7" s="1" t="s">
        <v>89</v>
      </c>
      <c r="T7" s="1" t="s">
        <v>124</v>
      </c>
      <c r="U7" s="1" t="s">
        <v>88</v>
      </c>
      <c r="V7" s="1" t="s">
        <v>1</v>
      </c>
      <c r="W7" s="1" t="s">
        <v>89</v>
      </c>
      <c r="X7" s="1" t="s">
        <v>90</v>
      </c>
      <c r="Y7" s="1" t="s">
        <v>88</v>
      </c>
      <c r="Z7" s="1" t="s">
        <v>2</v>
      </c>
      <c r="AA7" s="1" t="s">
        <v>65</v>
      </c>
      <c r="AB7" s="1" t="s">
        <v>91</v>
      </c>
      <c r="AC7" s="1" t="s">
        <v>92</v>
      </c>
      <c r="AD7" s="1" t="s">
        <v>125</v>
      </c>
      <c r="AE7" s="48">
        <v>109000</v>
      </c>
      <c r="AF7" s="48">
        <v>109000</v>
      </c>
      <c r="AG7" s="48">
        <v>93637</v>
      </c>
      <c r="AH7" s="48">
        <v>93637</v>
      </c>
      <c r="AI7" s="1" t="s">
        <v>126</v>
      </c>
      <c r="AJ7" s="1">
        <v>0</v>
      </c>
      <c r="AK7" s="1">
        <v>100</v>
      </c>
      <c r="AL7" s="48">
        <v>0.40265325000000002</v>
      </c>
      <c r="AM7" s="2">
        <v>17539.5756836</v>
      </c>
      <c r="AN7" s="2">
        <v>554.77860970100005</v>
      </c>
      <c r="AO7" s="2">
        <v>0.40272622294900001</v>
      </c>
      <c r="AP7" s="2">
        <v>0.40272622301799998</v>
      </c>
      <c r="AQ7" s="1">
        <v>1</v>
      </c>
      <c r="AR7" s="1">
        <v>2</v>
      </c>
      <c r="AS7" s="1">
        <v>1</v>
      </c>
      <c r="AT7" s="1">
        <v>1</v>
      </c>
    </row>
    <row r="8" spans="1:46" x14ac:dyDescent="0.25">
      <c r="A8" s="1">
        <v>13550186</v>
      </c>
      <c r="B8" s="1" t="s">
        <v>127</v>
      </c>
      <c r="C8" s="1" t="s">
        <v>128</v>
      </c>
      <c r="D8" s="1" t="s">
        <v>74</v>
      </c>
      <c r="E8" s="1"/>
      <c r="F8" s="1" t="s">
        <v>127</v>
      </c>
      <c r="G8" s="1" t="s">
        <v>128</v>
      </c>
      <c r="H8" s="1"/>
      <c r="I8" s="1"/>
      <c r="J8" s="1" t="s">
        <v>129</v>
      </c>
      <c r="K8" s="48">
        <v>16965</v>
      </c>
      <c r="L8" s="1"/>
      <c r="M8" s="1" t="s">
        <v>117</v>
      </c>
      <c r="N8" s="1"/>
      <c r="O8" s="1"/>
      <c r="P8" s="1" t="s">
        <v>130</v>
      </c>
      <c r="Q8" s="1" t="s">
        <v>88</v>
      </c>
      <c r="R8" s="1" t="s">
        <v>1</v>
      </c>
      <c r="S8" s="1" t="s">
        <v>89</v>
      </c>
      <c r="T8" s="1" t="s">
        <v>130</v>
      </c>
      <c r="U8" s="1" t="s">
        <v>88</v>
      </c>
      <c r="V8" s="1" t="s">
        <v>1</v>
      </c>
      <c r="W8" s="1" t="s">
        <v>89</v>
      </c>
      <c r="X8" s="1" t="s">
        <v>90</v>
      </c>
      <c r="Y8" s="1" t="s">
        <v>88</v>
      </c>
      <c r="Z8" s="1" t="s">
        <v>2</v>
      </c>
      <c r="AA8" s="1" t="s">
        <v>65</v>
      </c>
      <c r="AB8" s="1" t="s">
        <v>91</v>
      </c>
      <c r="AC8" s="1" t="s">
        <v>92</v>
      </c>
      <c r="AD8" s="1" t="s">
        <v>131</v>
      </c>
      <c r="AE8" s="48">
        <v>122100</v>
      </c>
      <c r="AF8" s="48">
        <v>122100</v>
      </c>
      <c r="AG8" s="48">
        <v>102739</v>
      </c>
      <c r="AH8" s="48">
        <v>102739</v>
      </c>
      <c r="AI8" s="1" t="s">
        <v>132</v>
      </c>
      <c r="AJ8" s="1">
        <v>0</v>
      </c>
      <c r="AK8" s="1">
        <v>100</v>
      </c>
      <c r="AL8" s="48">
        <v>0.43983088999999997</v>
      </c>
      <c r="AM8" s="2">
        <v>19159.0336914</v>
      </c>
      <c r="AN8" s="2">
        <v>572.66805765699996</v>
      </c>
      <c r="AO8" s="2">
        <v>0.43991078037300002</v>
      </c>
      <c r="AP8" s="2">
        <v>0.43991078037699999</v>
      </c>
      <c r="AQ8" s="1">
        <v>1</v>
      </c>
      <c r="AR8" s="1">
        <v>3</v>
      </c>
      <c r="AS8" s="1">
        <v>1</v>
      </c>
      <c r="AT8" s="1"/>
    </row>
    <row r="9" spans="1:46" x14ac:dyDescent="0.25">
      <c r="A9" s="1">
        <v>13550187</v>
      </c>
      <c r="B9" s="1" t="s">
        <v>133</v>
      </c>
      <c r="C9" s="1" t="s">
        <v>134</v>
      </c>
      <c r="D9" s="1" t="s">
        <v>74</v>
      </c>
      <c r="E9" s="1"/>
      <c r="F9" s="1" t="s">
        <v>133</v>
      </c>
      <c r="G9" s="1" t="s">
        <v>134</v>
      </c>
      <c r="H9" s="1"/>
      <c r="I9" s="1"/>
      <c r="J9" s="1" t="s">
        <v>135</v>
      </c>
      <c r="K9" s="48">
        <v>16985</v>
      </c>
      <c r="L9" s="1"/>
      <c r="M9" s="1" t="s">
        <v>117</v>
      </c>
      <c r="N9" s="1"/>
      <c r="O9" s="1"/>
      <c r="P9" s="1" t="s">
        <v>136</v>
      </c>
      <c r="Q9" s="1" t="s">
        <v>88</v>
      </c>
      <c r="R9" s="1" t="s">
        <v>1</v>
      </c>
      <c r="S9" s="1" t="s">
        <v>89</v>
      </c>
      <c r="T9" s="1" t="s">
        <v>136</v>
      </c>
      <c r="U9" s="1" t="s">
        <v>88</v>
      </c>
      <c r="V9" s="1" t="s">
        <v>1</v>
      </c>
      <c r="W9" s="1" t="s">
        <v>89</v>
      </c>
      <c r="X9" s="1" t="s">
        <v>90</v>
      </c>
      <c r="Y9" s="1" t="s">
        <v>88</v>
      </c>
      <c r="Z9" s="1" t="s">
        <v>2</v>
      </c>
      <c r="AA9" s="1" t="s">
        <v>65</v>
      </c>
      <c r="AB9" s="1" t="s">
        <v>91</v>
      </c>
      <c r="AC9" s="1" t="s">
        <v>92</v>
      </c>
      <c r="AD9" s="1" t="s">
        <v>137</v>
      </c>
      <c r="AE9" s="48">
        <v>132400</v>
      </c>
      <c r="AF9" s="48">
        <v>132400</v>
      </c>
      <c r="AG9" s="48">
        <v>113296</v>
      </c>
      <c r="AH9" s="48">
        <v>113296</v>
      </c>
      <c r="AI9" s="1" t="s">
        <v>138</v>
      </c>
      <c r="AJ9" s="1">
        <v>0</v>
      </c>
      <c r="AK9" s="1">
        <v>100</v>
      </c>
      <c r="AL9" s="48">
        <v>0.41289801999999998</v>
      </c>
      <c r="AM9" s="2">
        <v>17985.8378906</v>
      </c>
      <c r="AN9" s="2">
        <v>559.76087006700004</v>
      </c>
      <c r="AO9" s="2">
        <v>0.41297314591700002</v>
      </c>
      <c r="AP9" s="2">
        <v>0.41297308704800001</v>
      </c>
      <c r="AQ9" s="1">
        <v>1</v>
      </c>
      <c r="AR9" s="1">
        <v>3</v>
      </c>
      <c r="AS9" s="1">
        <v>1</v>
      </c>
      <c r="AT9" s="1"/>
    </row>
    <row r="10" spans="1:46" x14ac:dyDescent="0.25">
      <c r="A10" s="1">
        <v>13550188</v>
      </c>
      <c r="B10" s="1" t="s">
        <v>139</v>
      </c>
      <c r="C10" s="1" t="s">
        <v>140</v>
      </c>
      <c r="D10" s="1" t="s">
        <v>74</v>
      </c>
      <c r="E10" s="1"/>
      <c r="F10" s="1" t="s">
        <v>139</v>
      </c>
      <c r="G10" s="1" t="s">
        <v>140</v>
      </c>
      <c r="H10" s="1"/>
      <c r="I10" s="1"/>
      <c r="J10" s="1" t="s">
        <v>141</v>
      </c>
      <c r="K10" s="48">
        <v>17005</v>
      </c>
      <c r="L10" s="1"/>
      <c r="M10" s="1" t="s">
        <v>117</v>
      </c>
      <c r="N10" s="1"/>
      <c r="O10" s="1"/>
      <c r="P10" s="1" t="s">
        <v>142</v>
      </c>
      <c r="Q10" s="1" t="s">
        <v>88</v>
      </c>
      <c r="R10" s="1" t="s">
        <v>1</v>
      </c>
      <c r="S10" s="1" t="s">
        <v>89</v>
      </c>
      <c r="T10" s="1" t="s">
        <v>142</v>
      </c>
      <c r="U10" s="1" t="s">
        <v>88</v>
      </c>
      <c r="V10" s="1" t="s">
        <v>1</v>
      </c>
      <c r="W10" s="1" t="s">
        <v>143</v>
      </c>
      <c r="X10" s="1" t="s">
        <v>90</v>
      </c>
      <c r="Y10" s="1" t="s">
        <v>88</v>
      </c>
      <c r="Z10" s="1" t="s">
        <v>2</v>
      </c>
      <c r="AA10" s="1" t="s">
        <v>65</v>
      </c>
      <c r="AB10" s="1" t="s">
        <v>91</v>
      </c>
      <c r="AC10" s="1" t="s">
        <v>92</v>
      </c>
      <c r="AD10" s="1" t="s">
        <v>144</v>
      </c>
      <c r="AE10" s="48">
        <v>121600</v>
      </c>
      <c r="AF10" s="48">
        <v>121600</v>
      </c>
      <c r="AG10" s="48">
        <v>99987</v>
      </c>
      <c r="AH10" s="48">
        <v>99987</v>
      </c>
      <c r="AI10" s="1" t="s">
        <v>145</v>
      </c>
      <c r="AJ10" s="1">
        <v>0</v>
      </c>
      <c r="AK10" s="1">
        <v>100</v>
      </c>
      <c r="AL10" s="48">
        <v>0.47295074999999998</v>
      </c>
      <c r="AM10" s="2">
        <v>20601.7348633</v>
      </c>
      <c r="AN10" s="2">
        <v>588.92170905600005</v>
      </c>
      <c r="AO10" s="2">
        <v>0.47303662298900001</v>
      </c>
      <c r="AP10" s="2">
        <v>0.473036622982</v>
      </c>
      <c r="AQ10" s="1">
        <v>1</v>
      </c>
      <c r="AR10" s="1">
        <v>3</v>
      </c>
      <c r="AS10" s="1">
        <v>1</v>
      </c>
      <c r="AT10" s="1"/>
    </row>
    <row r="11" spans="1:46" x14ac:dyDescent="0.25">
      <c r="A11" s="1">
        <v>13550189</v>
      </c>
      <c r="B11" s="1" t="s">
        <v>146</v>
      </c>
      <c r="C11" s="1" t="s">
        <v>147</v>
      </c>
      <c r="D11" s="1" t="s">
        <v>74</v>
      </c>
      <c r="E11" s="1"/>
      <c r="F11" s="1" t="s">
        <v>146</v>
      </c>
      <c r="G11" s="1" t="s">
        <v>147</v>
      </c>
      <c r="H11" s="1"/>
      <c r="I11" s="1"/>
      <c r="J11" s="1" t="s">
        <v>148</v>
      </c>
      <c r="K11" s="48">
        <v>16864</v>
      </c>
      <c r="L11" s="1"/>
      <c r="M11" s="1" t="s">
        <v>117</v>
      </c>
      <c r="N11" s="1"/>
      <c r="O11" s="1"/>
      <c r="P11" s="1" t="s">
        <v>149</v>
      </c>
      <c r="Q11" s="1" t="s">
        <v>88</v>
      </c>
      <c r="R11" s="1" t="s">
        <v>1</v>
      </c>
      <c r="S11" s="1" t="s">
        <v>89</v>
      </c>
      <c r="T11" s="1" t="s">
        <v>149</v>
      </c>
      <c r="U11" s="1" t="s">
        <v>88</v>
      </c>
      <c r="V11" s="1" t="s">
        <v>1</v>
      </c>
      <c r="W11" s="1" t="s">
        <v>89</v>
      </c>
      <c r="X11" s="1" t="s">
        <v>90</v>
      </c>
      <c r="Y11" s="1" t="s">
        <v>88</v>
      </c>
      <c r="Z11" s="1" t="s">
        <v>2</v>
      </c>
      <c r="AA11" s="1" t="s">
        <v>65</v>
      </c>
      <c r="AB11" s="1" t="s">
        <v>91</v>
      </c>
      <c r="AC11" s="1" t="s">
        <v>92</v>
      </c>
      <c r="AD11" s="1" t="s">
        <v>150</v>
      </c>
      <c r="AE11" s="48">
        <v>127500</v>
      </c>
      <c r="AF11" s="48">
        <v>127500</v>
      </c>
      <c r="AG11" s="48">
        <v>103357</v>
      </c>
      <c r="AH11" s="48">
        <v>127500</v>
      </c>
      <c r="AI11" s="1" t="s">
        <v>151</v>
      </c>
      <c r="AJ11" s="1">
        <v>0</v>
      </c>
      <c r="AK11" s="1">
        <v>100</v>
      </c>
      <c r="AL11" s="48">
        <v>0.57792695999999999</v>
      </c>
      <c r="AM11" s="2">
        <v>25174.4985352</v>
      </c>
      <c r="AN11" s="2">
        <v>746.17589286800001</v>
      </c>
      <c r="AO11" s="2">
        <v>0.57803214858200003</v>
      </c>
      <c r="AP11" s="2">
        <v>0.57803214858899998</v>
      </c>
      <c r="AQ11" s="1">
        <v>1</v>
      </c>
      <c r="AR11" s="1">
        <v>2</v>
      </c>
      <c r="AS11" s="1">
        <v>1</v>
      </c>
      <c r="AT11" s="1">
        <v>1</v>
      </c>
    </row>
    <row r="12" spans="1:46" x14ac:dyDescent="0.25">
      <c r="A12" s="1">
        <v>13550190</v>
      </c>
      <c r="B12" s="1" t="s">
        <v>152</v>
      </c>
      <c r="C12" s="1" t="s">
        <v>153</v>
      </c>
      <c r="D12" s="1" t="s">
        <v>74</v>
      </c>
      <c r="E12" s="1"/>
      <c r="F12" s="1" t="s">
        <v>152</v>
      </c>
      <c r="G12" s="1" t="s">
        <v>153</v>
      </c>
      <c r="H12" s="1"/>
      <c r="I12" s="1"/>
      <c r="J12" s="1" t="s">
        <v>154</v>
      </c>
      <c r="K12" s="48">
        <v>16904</v>
      </c>
      <c r="L12" s="1"/>
      <c r="M12" s="1" t="s">
        <v>117</v>
      </c>
      <c r="N12" s="1"/>
      <c r="O12" s="1"/>
      <c r="P12" s="1" t="s">
        <v>155</v>
      </c>
      <c r="Q12" s="1" t="s">
        <v>88</v>
      </c>
      <c r="R12" s="1" t="s">
        <v>1</v>
      </c>
      <c r="S12" s="1" t="s">
        <v>89</v>
      </c>
      <c r="T12" s="1" t="s">
        <v>155</v>
      </c>
      <c r="U12" s="1" t="s">
        <v>88</v>
      </c>
      <c r="V12" s="1" t="s">
        <v>1</v>
      </c>
      <c r="W12" s="1" t="s">
        <v>89</v>
      </c>
      <c r="X12" s="1" t="s">
        <v>90</v>
      </c>
      <c r="Y12" s="1" t="s">
        <v>88</v>
      </c>
      <c r="Z12" s="1" t="s">
        <v>2</v>
      </c>
      <c r="AA12" s="1" t="s">
        <v>65</v>
      </c>
      <c r="AB12" s="1" t="s">
        <v>91</v>
      </c>
      <c r="AC12" s="1" t="s">
        <v>92</v>
      </c>
      <c r="AD12" s="1" t="s">
        <v>156</v>
      </c>
      <c r="AE12" s="48">
        <v>121300</v>
      </c>
      <c r="AF12" s="48">
        <v>121300</v>
      </c>
      <c r="AG12" s="48">
        <v>102103</v>
      </c>
      <c r="AH12" s="48">
        <v>102103</v>
      </c>
      <c r="AI12" s="1" t="s">
        <v>157</v>
      </c>
      <c r="AJ12" s="1">
        <v>0</v>
      </c>
      <c r="AK12" s="1">
        <v>100</v>
      </c>
      <c r="AL12" s="48">
        <v>0.41997435</v>
      </c>
      <c r="AM12" s="2">
        <v>18294.0825195</v>
      </c>
      <c r="AN12" s="2">
        <v>563.31546519799997</v>
      </c>
      <c r="AO12" s="2">
        <v>0.42005070349500001</v>
      </c>
      <c r="AP12" s="2">
        <v>0.42005070352899998</v>
      </c>
      <c r="AQ12" s="1">
        <v>1</v>
      </c>
      <c r="AR12" s="1">
        <v>2</v>
      </c>
      <c r="AS12" s="1">
        <v>2</v>
      </c>
      <c r="AT12" s="1">
        <v>1</v>
      </c>
    </row>
    <row r="13" spans="1:46" x14ac:dyDescent="0.25">
      <c r="A13" s="1">
        <v>13550191</v>
      </c>
      <c r="B13" s="1" t="s">
        <v>158</v>
      </c>
      <c r="C13" s="1" t="s">
        <v>159</v>
      </c>
      <c r="D13" s="1" t="s">
        <v>74</v>
      </c>
      <c r="E13" s="1"/>
      <c r="F13" s="1" t="s">
        <v>158</v>
      </c>
      <c r="G13" s="1" t="s">
        <v>159</v>
      </c>
      <c r="H13" s="1"/>
      <c r="I13" s="1"/>
      <c r="J13" s="1" t="s">
        <v>160</v>
      </c>
      <c r="K13" s="48">
        <v>16952</v>
      </c>
      <c r="L13" s="1"/>
      <c r="M13" s="1" t="s">
        <v>117</v>
      </c>
      <c r="N13" s="1"/>
      <c r="O13" s="1"/>
      <c r="P13" s="1" t="s">
        <v>161</v>
      </c>
      <c r="Q13" s="1" t="s">
        <v>88</v>
      </c>
      <c r="R13" s="1" t="s">
        <v>1</v>
      </c>
      <c r="S13" s="1" t="s">
        <v>89</v>
      </c>
      <c r="T13" s="1" t="s">
        <v>161</v>
      </c>
      <c r="U13" s="1" t="s">
        <v>88</v>
      </c>
      <c r="V13" s="1" t="s">
        <v>1</v>
      </c>
      <c r="W13" s="1" t="s">
        <v>89</v>
      </c>
      <c r="X13" s="1" t="s">
        <v>90</v>
      </c>
      <c r="Y13" s="1" t="s">
        <v>88</v>
      </c>
      <c r="Z13" s="1" t="s">
        <v>2</v>
      </c>
      <c r="AA13" s="1" t="s">
        <v>65</v>
      </c>
      <c r="AB13" s="1" t="s">
        <v>91</v>
      </c>
      <c r="AC13" s="1" t="s">
        <v>92</v>
      </c>
      <c r="AD13" s="1" t="s">
        <v>162</v>
      </c>
      <c r="AE13" s="48">
        <v>130400</v>
      </c>
      <c r="AF13" s="48">
        <v>130400</v>
      </c>
      <c r="AG13" s="48">
        <v>110144</v>
      </c>
      <c r="AH13" s="48">
        <v>110144</v>
      </c>
      <c r="AI13" s="1" t="s">
        <v>163</v>
      </c>
      <c r="AJ13" s="1">
        <v>0</v>
      </c>
      <c r="AK13" s="1">
        <v>100</v>
      </c>
      <c r="AL13" s="48">
        <v>0.50164412000000003</v>
      </c>
      <c r="AM13" s="2">
        <v>21851.6176758</v>
      </c>
      <c r="AN13" s="2">
        <v>687.39380101500001</v>
      </c>
      <c r="AO13" s="2">
        <v>0.50173551659899995</v>
      </c>
      <c r="AP13" s="2">
        <v>0.50173551659399995</v>
      </c>
      <c r="AQ13" s="1">
        <v>1</v>
      </c>
      <c r="AR13" s="1">
        <v>2</v>
      </c>
      <c r="AS13" s="1">
        <v>1</v>
      </c>
      <c r="AT13" s="1">
        <v>1</v>
      </c>
    </row>
    <row r="14" spans="1:46" x14ac:dyDescent="0.25">
      <c r="A14" s="1">
        <v>13550192</v>
      </c>
      <c r="B14" s="1" t="s">
        <v>164</v>
      </c>
      <c r="C14" s="1" t="s">
        <v>165</v>
      </c>
      <c r="D14" s="1" t="s">
        <v>74</v>
      </c>
      <c r="E14" s="1"/>
      <c r="F14" s="1" t="s">
        <v>164</v>
      </c>
      <c r="G14" s="1" t="s">
        <v>165</v>
      </c>
      <c r="H14" s="1"/>
      <c r="I14" s="1"/>
      <c r="J14" s="1" t="s">
        <v>166</v>
      </c>
      <c r="K14" s="48">
        <v>12425</v>
      </c>
      <c r="L14" s="1"/>
      <c r="M14" s="1" t="s">
        <v>167</v>
      </c>
      <c r="N14" s="1"/>
      <c r="O14" s="1"/>
      <c r="P14" s="1" t="s">
        <v>168</v>
      </c>
      <c r="Q14" s="1" t="s">
        <v>88</v>
      </c>
      <c r="R14" s="1" t="s">
        <v>1</v>
      </c>
      <c r="S14" s="1" t="s">
        <v>89</v>
      </c>
      <c r="T14" s="1" t="s">
        <v>168</v>
      </c>
      <c r="U14" s="1" t="s">
        <v>88</v>
      </c>
      <c r="V14" s="1" t="s">
        <v>1</v>
      </c>
      <c r="W14" s="1" t="s">
        <v>89</v>
      </c>
      <c r="X14" s="1" t="s">
        <v>90</v>
      </c>
      <c r="Y14" s="1" t="s">
        <v>88</v>
      </c>
      <c r="Z14" s="1" t="s">
        <v>2</v>
      </c>
      <c r="AA14" s="1" t="s">
        <v>65</v>
      </c>
      <c r="AB14" s="1" t="s">
        <v>91</v>
      </c>
      <c r="AC14" s="1" t="s">
        <v>92</v>
      </c>
      <c r="AD14" s="1" t="s">
        <v>169</v>
      </c>
      <c r="AE14" s="48">
        <v>102800</v>
      </c>
      <c r="AF14" s="48">
        <v>102800</v>
      </c>
      <c r="AG14" s="48">
        <v>90251</v>
      </c>
      <c r="AH14" s="48">
        <v>90251</v>
      </c>
      <c r="AI14" s="1" t="s">
        <v>66</v>
      </c>
      <c r="AJ14" s="1">
        <v>0</v>
      </c>
      <c r="AK14" s="1">
        <v>100</v>
      </c>
      <c r="AL14" s="48">
        <v>0.41273081</v>
      </c>
      <c r="AM14" s="2">
        <v>17978.5541992</v>
      </c>
      <c r="AN14" s="2">
        <v>559.59510092000005</v>
      </c>
      <c r="AO14" s="2">
        <v>0.41280588178599997</v>
      </c>
      <c r="AP14" s="2">
        <v>0.412805873978</v>
      </c>
      <c r="AQ14" s="1">
        <v>1</v>
      </c>
      <c r="AR14" s="1">
        <v>3</v>
      </c>
      <c r="AS14" s="1">
        <v>1</v>
      </c>
      <c r="AT14" s="1"/>
    </row>
    <row r="15" spans="1:46" x14ac:dyDescent="0.25">
      <c r="A15" s="1">
        <v>13550211</v>
      </c>
      <c r="B15" s="1" t="s">
        <v>170</v>
      </c>
      <c r="C15" s="1" t="s">
        <v>171</v>
      </c>
      <c r="D15" s="1" t="s">
        <v>74</v>
      </c>
      <c r="E15" s="1"/>
      <c r="F15" s="1" t="s">
        <v>170</v>
      </c>
      <c r="G15" s="1" t="s">
        <v>171</v>
      </c>
      <c r="H15" s="1"/>
      <c r="I15" s="1"/>
      <c r="J15" s="1" t="s">
        <v>172</v>
      </c>
      <c r="K15" s="48">
        <v>17050</v>
      </c>
      <c r="L15" s="1"/>
      <c r="M15" s="1" t="s">
        <v>117</v>
      </c>
      <c r="N15" s="1"/>
      <c r="O15" s="1"/>
      <c r="P15" s="1" t="s">
        <v>173</v>
      </c>
      <c r="Q15" s="1" t="s">
        <v>88</v>
      </c>
      <c r="R15" s="1" t="s">
        <v>1</v>
      </c>
      <c r="S15" s="1" t="s">
        <v>89</v>
      </c>
      <c r="T15" s="1" t="s">
        <v>173</v>
      </c>
      <c r="U15" s="1" t="s">
        <v>88</v>
      </c>
      <c r="V15" s="1" t="s">
        <v>1</v>
      </c>
      <c r="W15" s="1" t="s">
        <v>89</v>
      </c>
      <c r="X15" s="1" t="s">
        <v>90</v>
      </c>
      <c r="Y15" s="1" t="s">
        <v>88</v>
      </c>
      <c r="Z15" s="1" t="s">
        <v>2</v>
      </c>
      <c r="AA15" s="1" t="s">
        <v>65</v>
      </c>
      <c r="AB15" s="1" t="s">
        <v>91</v>
      </c>
      <c r="AC15" s="1" t="s">
        <v>92</v>
      </c>
      <c r="AD15" s="1" t="s">
        <v>174</v>
      </c>
      <c r="AE15" s="48">
        <v>183300</v>
      </c>
      <c r="AF15" s="48">
        <v>183300</v>
      </c>
      <c r="AG15" s="48">
        <v>143043</v>
      </c>
      <c r="AH15" s="48">
        <v>143043</v>
      </c>
      <c r="AI15" s="1" t="s">
        <v>175</v>
      </c>
      <c r="AJ15" s="1">
        <v>0</v>
      </c>
      <c r="AK15" s="1">
        <v>100</v>
      </c>
      <c r="AL15" s="48">
        <v>0.49919686000000002</v>
      </c>
      <c r="AM15" s="2">
        <v>21745.0151367</v>
      </c>
      <c r="AN15" s="2">
        <v>602.26224385399996</v>
      </c>
      <c r="AO15" s="2">
        <v>0.49928747267700002</v>
      </c>
      <c r="AP15" s="2">
        <v>0.49928747265000001</v>
      </c>
      <c r="AQ15" s="1">
        <v>1</v>
      </c>
      <c r="AR15" s="1">
        <v>3</v>
      </c>
      <c r="AS15" s="1">
        <v>1</v>
      </c>
      <c r="AT15" s="1"/>
    </row>
    <row r="16" spans="1:46" x14ac:dyDescent="0.25">
      <c r="A16" s="1">
        <v>13550226</v>
      </c>
      <c r="B16" s="1" t="s">
        <v>176</v>
      </c>
      <c r="C16" s="1" t="s">
        <v>177</v>
      </c>
      <c r="D16" s="1" t="s">
        <v>74</v>
      </c>
      <c r="E16" s="1"/>
      <c r="F16" s="1" t="s">
        <v>176</v>
      </c>
      <c r="G16" s="1" t="s">
        <v>177</v>
      </c>
      <c r="H16" s="1"/>
      <c r="I16" s="1"/>
      <c r="J16" s="1" t="s">
        <v>178</v>
      </c>
      <c r="K16" s="48">
        <v>16920</v>
      </c>
      <c r="L16" s="1"/>
      <c r="M16" s="1" t="s">
        <v>179</v>
      </c>
      <c r="N16" s="1"/>
      <c r="O16" s="1"/>
      <c r="P16" s="1" t="s">
        <v>180</v>
      </c>
      <c r="Q16" s="1" t="s">
        <v>88</v>
      </c>
      <c r="R16" s="1" t="s">
        <v>1</v>
      </c>
      <c r="S16" s="1" t="s">
        <v>89</v>
      </c>
      <c r="T16" s="1" t="s">
        <v>180</v>
      </c>
      <c r="U16" s="1" t="s">
        <v>88</v>
      </c>
      <c r="V16" s="1" t="s">
        <v>1</v>
      </c>
      <c r="W16" s="1" t="s">
        <v>89</v>
      </c>
      <c r="X16" s="1" t="s">
        <v>90</v>
      </c>
      <c r="Y16" s="1" t="s">
        <v>88</v>
      </c>
      <c r="Z16" s="1" t="s">
        <v>2</v>
      </c>
      <c r="AA16" s="1" t="s">
        <v>65</v>
      </c>
      <c r="AB16" s="1" t="s">
        <v>91</v>
      </c>
      <c r="AC16" s="1" t="s">
        <v>92</v>
      </c>
      <c r="AD16" s="1" t="s">
        <v>181</v>
      </c>
      <c r="AE16" s="48">
        <v>79800</v>
      </c>
      <c r="AF16" s="48">
        <v>79800</v>
      </c>
      <c r="AG16" s="48">
        <v>43174</v>
      </c>
      <c r="AH16" s="48">
        <v>43174</v>
      </c>
      <c r="AI16" s="1" t="s">
        <v>182</v>
      </c>
      <c r="AJ16" s="1">
        <v>0</v>
      </c>
      <c r="AK16" s="1">
        <v>100</v>
      </c>
      <c r="AL16" s="48">
        <v>1.3696724899999999</v>
      </c>
      <c r="AM16" s="2">
        <v>59662.9335938</v>
      </c>
      <c r="AN16" s="2">
        <v>1021.33782701</v>
      </c>
      <c r="AO16" s="2">
        <v>1.36991948937</v>
      </c>
      <c r="AP16" s="2">
        <v>1.36991948931</v>
      </c>
      <c r="AQ16" s="1">
        <v>1</v>
      </c>
      <c r="AR16" s="1">
        <v>3</v>
      </c>
      <c r="AS16" s="1">
        <v>1</v>
      </c>
      <c r="AT16" s="1"/>
    </row>
    <row r="17" spans="1:46" x14ac:dyDescent="0.25">
      <c r="A17" s="1">
        <v>13550228</v>
      </c>
      <c r="B17" s="1" t="s">
        <v>183</v>
      </c>
      <c r="C17" s="1" t="s">
        <v>184</v>
      </c>
      <c r="D17" s="1" t="s">
        <v>74</v>
      </c>
      <c r="E17" s="1"/>
      <c r="F17" s="1" t="s">
        <v>183</v>
      </c>
      <c r="G17" s="1" t="s">
        <v>184</v>
      </c>
      <c r="H17" s="1"/>
      <c r="I17" s="1"/>
      <c r="J17" s="1" t="s">
        <v>185</v>
      </c>
      <c r="K17" s="48">
        <v>12243</v>
      </c>
      <c r="L17" s="1"/>
      <c r="M17" s="1" t="s">
        <v>167</v>
      </c>
      <c r="N17" s="1"/>
      <c r="O17" s="1"/>
      <c r="P17" s="1" t="s">
        <v>186</v>
      </c>
      <c r="Q17" s="1" t="s">
        <v>88</v>
      </c>
      <c r="R17" s="1" t="s">
        <v>1</v>
      </c>
      <c r="S17" s="1" t="s">
        <v>89</v>
      </c>
      <c r="T17" s="1" t="s">
        <v>186</v>
      </c>
      <c r="U17" s="1" t="s">
        <v>88</v>
      </c>
      <c r="V17" s="1" t="s">
        <v>1</v>
      </c>
      <c r="W17" s="1" t="s">
        <v>89</v>
      </c>
      <c r="X17" s="1" t="s">
        <v>90</v>
      </c>
      <c r="Y17" s="1" t="s">
        <v>88</v>
      </c>
      <c r="Z17" s="1" t="s">
        <v>2</v>
      </c>
      <c r="AA17" s="1" t="s">
        <v>65</v>
      </c>
      <c r="AB17" s="1" t="s">
        <v>91</v>
      </c>
      <c r="AC17" s="1" t="s">
        <v>92</v>
      </c>
      <c r="AD17" s="1" t="s">
        <v>187</v>
      </c>
      <c r="AE17" s="48">
        <v>132800</v>
      </c>
      <c r="AF17" s="48">
        <v>132800</v>
      </c>
      <c r="AG17" s="48">
        <v>107142</v>
      </c>
      <c r="AH17" s="48">
        <v>107142</v>
      </c>
      <c r="AI17" s="1" t="s">
        <v>188</v>
      </c>
      <c r="AJ17" s="1">
        <v>0</v>
      </c>
      <c r="AK17" s="1">
        <v>100</v>
      </c>
      <c r="AL17" s="48">
        <v>2.43670477</v>
      </c>
      <c r="AM17" s="2">
        <v>106142.85986300001</v>
      </c>
      <c r="AN17" s="2">
        <v>1646.5451486300001</v>
      </c>
      <c r="AO17" s="2">
        <v>2.43713302444</v>
      </c>
      <c r="AP17" s="2">
        <v>2.28050425098</v>
      </c>
      <c r="AQ17" s="1">
        <v>1</v>
      </c>
      <c r="AR17" s="1">
        <v>3</v>
      </c>
      <c r="AS17" s="1">
        <v>1</v>
      </c>
      <c r="AT17" s="1"/>
    </row>
    <row r="18" spans="1:46" x14ac:dyDescent="0.25">
      <c r="A18" s="1">
        <v>13550229</v>
      </c>
      <c r="B18" s="1" t="s">
        <v>189</v>
      </c>
      <c r="C18" s="1" t="s">
        <v>190</v>
      </c>
      <c r="D18" s="1" t="s">
        <v>74</v>
      </c>
      <c r="E18" s="1"/>
      <c r="F18" s="1" t="s">
        <v>189</v>
      </c>
      <c r="G18" s="1" t="s">
        <v>190</v>
      </c>
      <c r="H18" s="1"/>
      <c r="I18" s="1"/>
      <c r="J18" s="1" t="s">
        <v>191</v>
      </c>
      <c r="K18" s="48">
        <v>12351</v>
      </c>
      <c r="L18" s="1"/>
      <c r="M18" s="1" t="s">
        <v>167</v>
      </c>
      <c r="N18" s="1"/>
      <c r="O18" s="1"/>
      <c r="P18" s="1" t="s">
        <v>192</v>
      </c>
      <c r="Q18" s="1" t="s">
        <v>88</v>
      </c>
      <c r="R18" s="1" t="s">
        <v>1</v>
      </c>
      <c r="S18" s="1" t="s">
        <v>89</v>
      </c>
      <c r="T18" s="1" t="s">
        <v>192</v>
      </c>
      <c r="U18" s="1" t="s">
        <v>88</v>
      </c>
      <c r="V18" s="1" t="s">
        <v>1</v>
      </c>
      <c r="W18" s="1" t="s">
        <v>89</v>
      </c>
      <c r="X18" s="1" t="s">
        <v>90</v>
      </c>
      <c r="Y18" s="1" t="s">
        <v>88</v>
      </c>
      <c r="Z18" s="1" t="s">
        <v>2</v>
      </c>
      <c r="AA18" s="1" t="s">
        <v>65</v>
      </c>
      <c r="AB18" s="1" t="s">
        <v>91</v>
      </c>
      <c r="AC18" s="1" t="s">
        <v>92</v>
      </c>
      <c r="AD18" s="1" t="s">
        <v>193</v>
      </c>
      <c r="AE18" s="48">
        <v>195800</v>
      </c>
      <c r="AF18" s="48">
        <v>195800</v>
      </c>
      <c r="AG18" s="48">
        <v>153736</v>
      </c>
      <c r="AH18" s="48">
        <v>153736</v>
      </c>
      <c r="AI18" s="1" t="s">
        <v>194</v>
      </c>
      <c r="AJ18" s="1">
        <v>0</v>
      </c>
      <c r="AK18" s="1">
        <v>100</v>
      </c>
      <c r="AL18" s="48">
        <v>1.1467022600000001</v>
      </c>
      <c r="AM18" s="2">
        <v>49950.3505859</v>
      </c>
      <c r="AN18" s="2">
        <v>966.34314160999998</v>
      </c>
      <c r="AO18" s="2">
        <v>1.1469109523800001</v>
      </c>
      <c r="AP18" s="2">
        <v>1.1469109523900001</v>
      </c>
      <c r="AQ18" s="1">
        <v>1</v>
      </c>
      <c r="AR18" s="1">
        <v>3</v>
      </c>
      <c r="AS18" s="1">
        <v>1</v>
      </c>
      <c r="AT18" s="1"/>
    </row>
    <row r="19" spans="1:46" x14ac:dyDescent="0.25">
      <c r="A19" s="1">
        <v>13550231</v>
      </c>
      <c r="B19" s="1" t="s">
        <v>195</v>
      </c>
      <c r="C19" s="1" t="s">
        <v>196</v>
      </c>
      <c r="D19" s="1" t="s">
        <v>74</v>
      </c>
      <c r="E19" s="1"/>
      <c r="F19" s="1" t="s">
        <v>195</v>
      </c>
      <c r="G19" s="1" t="s">
        <v>196</v>
      </c>
      <c r="H19" s="1"/>
      <c r="I19" s="1"/>
      <c r="J19" s="1" t="s">
        <v>197</v>
      </c>
      <c r="K19" s="48">
        <v>12353</v>
      </c>
      <c r="L19" s="1"/>
      <c r="M19" s="1" t="s">
        <v>167</v>
      </c>
      <c r="N19" s="1"/>
      <c r="O19" s="1"/>
      <c r="P19" s="1" t="s">
        <v>198</v>
      </c>
      <c r="Q19" s="1" t="s">
        <v>88</v>
      </c>
      <c r="R19" s="1" t="s">
        <v>1</v>
      </c>
      <c r="S19" s="1" t="s">
        <v>89</v>
      </c>
      <c r="T19" s="1" t="s">
        <v>199</v>
      </c>
      <c r="U19" s="1" t="s">
        <v>88</v>
      </c>
      <c r="V19" s="1" t="s">
        <v>1</v>
      </c>
      <c r="W19" s="1" t="s">
        <v>89</v>
      </c>
      <c r="X19" s="1" t="s">
        <v>90</v>
      </c>
      <c r="Y19" s="1" t="s">
        <v>88</v>
      </c>
      <c r="Z19" s="1" t="s">
        <v>2</v>
      </c>
      <c r="AA19" s="1" t="s">
        <v>65</v>
      </c>
      <c r="AB19" s="1" t="s">
        <v>91</v>
      </c>
      <c r="AC19" s="1" t="s">
        <v>92</v>
      </c>
      <c r="AD19" s="1" t="s">
        <v>200</v>
      </c>
      <c r="AE19" s="48">
        <v>265300</v>
      </c>
      <c r="AF19" s="48">
        <v>265300</v>
      </c>
      <c r="AG19" s="48">
        <v>253743</v>
      </c>
      <c r="AH19" s="48">
        <v>253743</v>
      </c>
      <c r="AI19" s="1" t="s">
        <v>201</v>
      </c>
      <c r="AJ19" s="1">
        <v>0</v>
      </c>
      <c r="AK19" s="1">
        <v>100</v>
      </c>
      <c r="AL19" s="48">
        <v>2.9913711900000002</v>
      </c>
      <c r="AM19" s="2">
        <v>130304.128906</v>
      </c>
      <c r="AN19" s="2">
        <v>1449.05045965</v>
      </c>
      <c r="AO19" s="2">
        <v>2.9919149598699999</v>
      </c>
      <c r="AP19" s="2">
        <v>2.9919127033400001</v>
      </c>
      <c r="AQ19" s="1">
        <v>1</v>
      </c>
      <c r="AR19" s="1">
        <v>3</v>
      </c>
      <c r="AS19" s="1">
        <v>1</v>
      </c>
      <c r="AT19" s="1"/>
    </row>
    <row r="20" spans="1:46" x14ac:dyDescent="0.25">
      <c r="A20" s="1">
        <v>13550233</v>
      </c>
      <c r="B20" s="1" t="s">
        <v>202</v>
      </c>
      <c r="C20" s="1" t="s">
        <v>203</v>
      </c>
      <c r="D20" s="1" t="s">
        <v>74</v>
      </c>
      <c r="E20" s="1"/>
      <c r="F20" s="1" t="s">
        <v>202</v>
      </c>
      <c r="G20" s="1" t="s">
        <v>203</v>
      </c>
      <c r="H20" s="1"/>
      <c r="I20" s="1"/>
      <c r="J20" s="1" t="s">
        <v>204</v>
      </c>
      <c r="K20" s="48">
        <v>12133</v>
      </c>
      <c r="L20" s="1"/>
      <c r="M20" s="1" t="s">
        <v>167</v>
      </c>
      <c r="N20" s="1"/>
      <c r="O20" s="1"/>
      <c r="P20" s="1" t="s">
        <v>205</v>
      </c>
      <c r="Q20" s="1" t="s">
        <v>88</v>
      </c>
      <c r="R20" s="1" t="s">
        <v>1</v>
      </c>
      <c r="S20" s="1" t="s">
        <v>89</v>
      </c>
      <c r="T20" s="1" t="s">
        <v>205</v>
      </c>
      <c r="U20" s="1" t="s">
        <v>88</v>
      </c>
      <c r="V20" s="1" t="s">
        <v>1</v>
      </c>
      <c r="W20" s="1" t="s">
        <v>89</v>
      </c>
      <c r="X20" s="1" t="s">
        <v>90</v>
      </c>
      <c r="Y20" s="1" t="s">
        <v>88</v>
      </c>
      <c r="Z20" s="1" t="s">
        <v>2</v>
      </c>
      <c r="AA20" s="1" t="s">
        <v>65</v>
      </c>
      <c r="AB20" s="1" t="s">
        <v>91</v>
      </c>
      <c r="AC20" s="1" t="s">
        <v>92</v>
      </c>
      <c r="AD20" s="1" t="s">
        <v>206</v>
      </c>
      <c r="AE20" s="48">
        <v>313900</v>
      </c>
      <c r="AF20" s="48">
        <v>313900</v>
      </c>
      <c r="AG20" s="48">
        <v>275000</v>
      </c>
      <c r="AH20" s="48">
        <v>275000</v>
      </c>
      <c r="AI20" s="1" t="s">
        <v>207</v>
      </c>
      <c r="AJ20" s="1">
        <v>0</v>
      </c>
      <c r="AK20" s="1">
        <v>100</v>
      </c>
      <c r="AL20" s="48">
        <v>5.0534357099999996</v>
      </c>
      <c r="AM20" s="2">
        <v>220127.65966800001</v>
      </c>
      <c r="AN20" s="2">
        <v>1990.4149874300001</v>
      </c>
      <c r="AO20" s="2">
        <v>5.05435608288</v>
      </c>
      <c r="AP20" s="2">
        <v>0.195629776585</v>
      </c>
      <c r="AQ20" s="1">
        <v>1</v>
      </c>
      <c r="AR20" s="1">
        <v>3</v>
      </c>
      <c r="AS20" s="1">
        <v>1</v>
      </c>
      <c r="AT20" s="1"/>
    </row>
    <row r="21" spans="1:46" x14ac:dyDescent="0.25">
      <c r="A21" s="1">
        <v>13550234</v>
      </c>
      <c r="B21" s="1" t="s">
        <v>208</v>
      </c>
      <c r="C21" s="1" t="s">
        <v>209</v>
      </c>
      <c r="D21" s="1" t="s">
        <v>74</v>
      </c>
      <c r="E21" s="1"/>
      <c r="F21" s="1" t="s">
        <v>208</v>
      </c>
      <c r="G21" s="1" t="s">
        <v>209</v>
      </c>
      <c r="H21" s="1"/>
      <c r="I21" s="1"/>
      <c r="J21" s="1" t="s">
        <v>210</v>
      </c>
      <c r="K21" s="48">
        <v>12177</v>
      </c>
      <c r="L21" s="1"/>
      <c r="M21" s="1" t="s">
        <v>167</v>
      </c>
      <c r="N21" s="1"/>
      <c r="O21" s="1"/>
      <c r="P21" s="1" t="s">
        <v>211</v>
      </c>
      <c r="Q21" s="1" t="s">
        <v>88</v>
      </c>
      <c r="R21" s="1" t="s">
        <v>1</v>
      </c>
      <c r="S21" s="1" t="s">
        <v>89</v>
      </c>
      <c r="T21" s="1" t="s">
        <v>211</v>
      </c>
      <c r="U21" s="1" t="s">
        <v>88</v>
      </c>
      <c r="V21" s="1" t="s">
        <v>1</v>
      </c>
      <c r="W21" s="1" t="s">
        <v>89</v>
      </c>
      <c r="X21" s="1" t="s">
        <v>90</v>
      </c>
      <c r="Y21" s="1" t="s">
        <v>88</v>
      </c>
      <c r="Z21" s="1" t="s">
        <v>2</v>
      </c>
      <c r="AA21" s="1" t="s">
        <v>65</v>
      </c>
      <c r="AB21" s="1" t="s">
        <v>91</v>
      </c>
      <c r="AC21" s="1" t="s">
        <v>92</v>
      </c>
      <c r="AD21" s="1" t="s">
        <v>212</v>
      </c>
      <c r="AE21" s="48">
        <v>113500</v>
      </c>
      <c r="AF21" s="48">
        <v>113500</v>
      </c>
      <c r="AG21" s="48">
        <v>116121</v>
      </c>
      <c r="AH21" s="48">
        <v>113500</v>
      </c>
      <c r="AI21" s="1" t="s">
        <v>213</v>
      </c>
      <c r="AJ21" s="1">
        <v>0</v>
      </c>
      <c r="AK21" s="1">
        <v>100</v>
      </c>
      <c r="AL21" s="48">
        <v>5.1750279099999998</v>
      </c>
      <c r="AM21" s="2">
        <v>225424.21582000001</v>
      </c>
      <c r="AN21" s="2">
        <v>2006.40790449</v>
      </c>
      <c r="AO21" s="2">
        <v>5.1759911082799999</v>
      </c>
      <c r="AP21" s="2">
        <v>2.7803654462099998</v>
      </c>
      <c r="AQ21" s="1">
        <v>1</v>
      </c>
      <c r="AR21" s="1">
        <v>3</v>
      </c>
      <c r="AS21" s="1">
        <v>1</v>
      </c>
      <c r="AT21" s="1"/>
    </row>
    <row r="22" spans="1:46" x14ac:dyDescent="0.25">
      <c r="A22" s="1">
        <v>13551344</v>
      </c>
      <c r="B22" s="1" t="s">
        <v>214</v>
      </c>
      <c r="C22" s="1" t="s">
        <v>215</v>
      </c>
      <c r="D22" s="1" t="s">
        <v>74</v>
      </c>
      <c r="E22" s="1"/>
      <c r="F22" s="1" t="s">
        <v>214</v>
      </c>
      <c r="G22" s="1" t="s">
        <v>215</v>
      </c>
      <c r="H22" s="1"/>
      <c r="I22" s="1"/>
      <c r="J22" s="1" t="s">
        <v>216</v>
      </c>
      <c r="K22" s="48">
        <v>17106</v>
      </c>
      <c r="L22" s="1"/>
      <c r="M22" s="1" t="s">
        <v>86</v>
      </c>
      <c r="N22" s="1"/>
      <c r="O22" s="1"/>
      <c r="P22" s="1" t="s">
        <v>217</v>
      </c>
      <c r="Q22" s="1" t="s">
        <v>88</v>
      </c>
      <c r="R22" s="1" t="s">
        <v>1</v>
      </c>
      <c r="S22" s="1" t="s">
        <v>89</v>
      </c>
      <c r="T22" s="1" t="s">
        <v>217</v>
      </c>
      <c r="U22" s="1" t="s">
        <v>88</v>
      </c>
      <c r="V22" s="1" t="s">
        <v>1</v>
      </c>
      <c r="W22" s="1" t="s">
        <v>89</v>
      </c>
      <c r="X22" s="1" t="s">
        <v>90</v>
      </c>
      <c r="Y22" s="1" t="s">
        <v>88</v>
      </c>
      <c r="Z22" s="1" t="s">
        <v>2</v>
      </c>
      <c r="AA22" s="1" t="s">
        <v>65</v>
      </c>
      <c r="AB22" s="1" t="s">
        <v>91</v>
      </c>
      <c r="AC22" s="1" t="s">
        <v>92</v>
      </c>
      <c r="AD22" s="1" t="s">
        <v>218</v>
      </c>
      <c r="AE22" s="48">
        <v>118900</v>
      </c>
      <c r="AF22" s="48">
        <v>118900</v>
      </c>
      <c r="AG22" s="48">
        <v>94490</v>
      </c>
      <c r="AH22" s="48">
        <v>94490</v>
      </c>
      <c r="AI22" s="1" t="s">
        <v>219</v>
      </c>
      <c r="AJ22" s="1">
        <v>0</v>
      </c>
      <c r="AK22" s="1">
        <v>100</v>
      </c>
      <c r="AL22" s="48">
        <v>2.14169908</v>
      </c>
      <c r="AM22" s="2">
        <v>93292.4121094</v>
      </c>
      <c r="AN22" s="2">
        <v>1602.6879904</v>
      </c>
      <c r="AO22" s="2">
        <v>2.1420879125200001</v>
      </c>
      <c r="AP22" s="2">
        <v>2.0217763828100002</v>
      </c>
      <c r="AQ22" s="1">
        <v>1</v>
      </c>
      <c r="AR22" s="1">
        <v>3</v>
      </c>
      <c r="AS22" s="1">
        <v>1</v>
      </c>
      <c r="AT22" s="1"/>
    </row>
    <row r="23" spans="1:46" x14ac:dyDescent="0.25">
      <c r="A23" s="1">
        <v>13551345</v>
      </c>
      <c r="B23" s="1" t="s">
        <v>220</v>
      </c>
      <c r="C23" s="1" t="s">
        <v>221</v>
      </c>
      <c r="D23" s="1" t="s">
        <v>74</v>
      </c>
      <c r="E23" s="1"/>
      <c r="F23" s="1" t="s">
        <v>220</v>
      </c>
      <c r="G23" s="1" t="s">
        <v>221</v>
      </c>
      <c r="H23" s="1"/>
      <c r="I23" s="1"/>
      <c r="J23" s="1" t="s">
        <v>222</v>
      </c>
      <c r="K23" s="48">
        <v>17150</v>
      </c>
      <c r="L23" s="1"/>
      <c r="M23" s="1" t="s">
        <v>86</v>
      </c>
      <c r="N23" s="1"/>
      <c r="O23" s="1"/>
      <c r="P23" s="1" t="s">
        <v>223</v>
      </c>
      <c r="Q23" s="1" t="s">
        <v>88</v>
      </c>
      <c r="R23" s="1" t="s">
        <v>1</v>
      </c>
      <c r="S23" s="1" t="s">
        <v>89</v>
      </c>
      <c r="T23" s="1" t="s">
        <v>223</v>
      </c>
      <c r="U23" s="1" t="s">
        <v>88</v>
      </c>
      <c r="V23" s="1" t="s">
        <v>1</v>
      </c>
      <c r="W23" s="1" t="s">
        <v>89</v>
      </c>
      <c r="X23" s="1" t="s">
        <v>90</v>
      </c>
      <c r="Y23" s="1" t="s">
        <v>88</v>
      </c>
      <c r="Z23" s="1" t="s">
        <v>2</v>
      </c>
      <c r="AA23" s="1" t="s">
        <v>65</v>
      </c>
      <c r="AB23" s="1" t="s">
        <v>91</v>
      </c>
      <c r="AC23" s="1" t="s">
        <v>92</v>
      </c>
      <c r="AD23" s="1" t="s">
        <v>224</v>
      </c>
      <c r="AE23" s="48">
        <v>177800</v>
      </c>
      <c r="AF23" s="48">
        <v>177800</v>
      </c>
      <c r="AG23" s="48">
        <v>126526</v>
      </c>
      <c r="AH23" s="48">
        <v>126526</v>
      </c>
      <c r="AI23" s="1" t="s">
        <v>225</v>
      </c>
      <c r="AJ23" s="1">
        <v>0</v>
      </c>
      <c r="AK23" s="1">
        <v>100</v>
      </c>
      <c r="AL23" s="48">
        <v>2.7146416100000001</v>
      </c>
      <c r="AM23" s="2">
        <v>118249.78857400001</v>
      </c>
      <c r="AN23" s="2">
        <v>3315.68076071</v>
      </c>
      <c r="AO23" s="2">
        <v>2.7151349481399998</v>
      </c>
      <c r="AP23" s="2">
        <v>0.71420783138800004</v>
      </c>
      <c r="AQ23" s="1">
        <v>1</v>
      </c>
      <c r="AR23" s="1">
        <v>3</v>
      </c>
      <c r="AS23" s="1">
        <v>1</v>
      </c>
      <c r="AT23" s="1"/>
    </row>
    <row r="24" spans="1:46" x14ac:dyDescent="0.25">
      <c r="A24" s="1">
        <v>13551347</v>
      </c>
      <c r="B24" s="1" t="s">
        <v>226</v>
      </c>
      <c r="C24" s="1" t="s">
        <v>227</v>
      </c>
      <c r="D24" s="1" t="s">
        <v>74</v>
      </c>
      <c r="E24" s="1"/>
      <c r="F24" s="1" t="s">
        <v>226</v>
      </c>
      <c r="G24" s="1" t="s">
        <v>227</v>
      </c>
      <c r="H24" s="1"/>
      <c r="I24" s="1"/>
      <c r="J24" s="1" t="s">
        <v>228</v>
      </c>
      <c r="K24" s="48">
        <v>0</v>
      </c>
      <c r="L24" s="1"/>
      <c r="M24" s="1" t="s">
        <v>86</v>
      </c>
      <c r="N24" s="1"/>
      <c r="O24" s="1"/>
      <c r="P24" s="1"/>
      <c r="Q24" s="1" t="s">
        <v>88</v>
      </c>
      <c r="R24" s="1" t="s">
        <v>1</v>
      </c>
      <c r="S24" s="1" t="s">
        <v>89</v>
      </c>
      <c r="T24" s="1" t="s">
        <v>229</v>
      </c>
      <c r="U24" s="1" t="s">
        <v>88</v>
      </c>
      <c r="V24" s="1" t="s">
        <v>1</v>
      </c>
      <c r="W24" s="1" t="s">
        <v>89</v>
      </c>
      <c r="X24" s="1" t="s">
        <v>90</v>
      </c>
      <c r="Y24" s="1" t="s">
        <v>88</v>
      </c>
      <c r="Z24" s="1" t="s">
        <v>230</v>
      </c>
      <c r="AA24" s="1" t="s">
        <v>231</v>
      </c>
      <c r="AB24" s="1" t="s">
        <v>91</v>
      </c>
      <c r="AC24" s="1" t="s">
        <v>92</v>
      </c>
      <c r="AD24" s="1" t="s">
        <v>232</v>
      </c>
      <c r="AE24" s="48">
        <v>27500</v>
      </c>
      <c r="AF24" s="48">
        <v>27500</v>
      </c>
      <c r="AG24" s="48">
        <v>15289</v>
      </c>
      <c r="AH24" s="48">
        <v>15289</v>
      </c>
      <c r="AI24" s="1" t="s">
        <v>233</v>
      </c>
      <c r="AJ24" s="1">
        <v>0</v>
      </c>
      <c r="AK24" s="1">
        <v>100</v>
      </c>
      <c r="AL24" s="48">
        <v>1.16376368</v>
      </c>
      <c r="AM24" s="2">
        <v>50693.5458984</v>
      </c>
      <c r="AN24" s="2">
        <v>998.49796571800005</v>
      </c>
      <c r="AO24" s="2">
        <v>1.1639749430199999</v>
      </c>
      <c r="AP24" s="2">
        <v>0.82856960480599995</v>
      </c>
      <c r="AQ24" s="1">
        <v>1</v>
      </c>
      <c r="AR24" s="1">
        <v>3</v>
      </c>
      <c r="AS24" s="1">
        <v>1</v>
      </c>
      <c r="AT24" s="1"/>
    </row>
    <row r="25" spans="1:46" x14ac:dyDescent="0.25">
      <c r="A25" s="1">
        <v>13551348</v>
      </c>
      <c r="B25" s="1" t="s">
        <v>234</v>
      </c>
      <c r="C25" s="1" t="s">
        <v>235</v>
      </c>
      <c r="D25" s="1" t="s">
        <v>74</v>
      </c>
      <c r="E25" s="1"/>
      <c r="F25" s="1" t="s">
        <v>234</v>
      </c>
      <c r="G25" s="1" t="s">
        <v>235</v>
      </c>
      <c r="H25" s="1"/>
      <c r="I25" s="1"/>
      <c r="J25" s="1" t="s">
        <v>236</v>
      </c>
      <c r="K25" s="48">
        <v>17100</v>
      </c>
      <c r="L25" s="1"/>
      <c r="M25" s="1" t="s">
        <v>86</v>
      </c>
      <c r="N25" s="1"/>
      <c r="O25" s="1"/>
      <c r="P25" s="1" t="s">
        <v>237</v>
      </c>
      <c r="Q25" s="1" t="s">
        <v>88</v>
      </c>
      <c r="R25" s="1" t="s">
        <v>1</v>
      </c>
      <c r="S25" s="1" t="s">
        <v>89</v>
      </c>
      <c r="T25" s="1" t="s">
        <v>238</v>
      </c>
      <c r="U25" s="1" t="s">
        <v>88</v>
      </c>
      <c r="V25" s="1" t="s">
        <v>1</v>
      </c>
      <c r="W25" s="1" t="s">
        <v>89</v>
      </c>
      <c r="X25" s="1" t="s">
        <v>90</v>
      </c>
      <c r="Y25" s="1" t="s">
        <v>88</v>
      </c>
      <c r="Z25" s="1" t="s">
        <v>230</v>
      </c>
      <c r="AA25" s="1" t="s">
        <v>231</v>
      </c>
      <c r="AB25" s="1" t="s">
        <v>91</v>
      </c>
      <c r="AC25" s="1" t="s">
        <v>92</v>
      </c>
      <c r="AD25" s="1" t="s">
        <v>239</v>
      </c>
      <c r="AE25" s="48">
        <v>35000</v>
      </c>
      <c r="AF25" s="48">
        <v>35000</v>
      </c>
      <c r="AG25" s="48">
        <v>33228</v>
      </c>
      <c r="AH25" s="48">
        <v>33228</v>
      </c>
      <c r="AI25" s="1" t="s">
        <v>240</v>
      </c>
      <c r="AJ25" s="1">
        <v>0</v>
      </c>
      <c r="AK25" s="1">
        <v>100</v>
      </c>
      <c r="AL25" s="48">
        <v>0.34701834999999998</v>
      </c>
      <c r="AM25" s="2">
        <v>15116.1191406</v>
      </c>
      <c r="AN25" s="2">
        <v>501.557425029</v>
      </c>
      <c r="AO25" s="2">
        <v>0.34708028849099998</v>
      </c>
      <c r="AP25" s="2">
        <v>0.34708143333300001</v>
      </c>
      <c r="AQ25" s="1">
        <v>1</v>
      </c>
      <c r="AR25" s="1">
        <v>3</v>
      </c>
      <c r="AS25" s="1">
        <v>1</v>
      </c>
      <c r="AT25" s="1"/>
    </row>
    <row r="26" spans="1:46" x14ac:dyDescent="0.25">
      <c r="A26" s="1">
        <v>13551349</v>
      </c>
      <c r="B26" s="1" t="s">
        <v>241</v>
      </c>
      <c r="C26" s="1" t="s">
        <v>242</v>
      </c>
      <c r="D26" s="1" t="s">
        <v>74</v>
      </c>
      <c r="E26" s="1"/>
      <c r="F26" s="1" t="s">
        <v>241</v>
      </c>
      <c r="G26" s="1" t="s">
        <v>242</v>
      </c>
      <c r="H26" s="1"/>
      <c r="I26" s="1"/>
      <c r="J26" s="1" t="s">
        <v>243</v>
      </c>
      <c r="K26" s="48">
        <v>12743</v>
      </c>
      <c r="L26" s="1"/>
      <c r="M26" s="1" t="s">
        <v>98</v>
      </c>
      <c r="N26" s="1"/>
      <c r="O26" s="1"/>
      <c r="P26" s="1" t="s">
        <v>244</v>
      </c>
      <c r="Q26" s="1" t="s">
        <v>88</v>
      </c>
      <c r="R26" s="1" t="s">
        <v>1</v>
      </c>
      <c r="S26" s="1" t="s">
        <v>89</v>
      </c>
      <c r="T26" s="1" t="s">
        <v>244</v>
      </c>
      <c r="U26" s="1" t="s">
        <v>88</v>
      </c>
      <c r="V26" s="1" t="s">
        <v>1</v>
      </c>
      <c r="W26" s="1" t="s">
        <v>89</v>
      </c>
      <c r="X26" s="1" t="s">
        <v>90</v>
      </c>
      <c r="Y26" s="1" t="s">
        <v>88</v>
      </c>
      <c r="Z26" s="1" t="s">
        <v>2</v>
      </c>
      <c r="AA26" s="1" t="s">
        <v>65</v>
      </c>
      <c r="AB26" s="1" t="s">
        <v>91</v>
      </c>
      <c r="AC26" s="1" t="s">
        <v>92</v>
      </c>
      <c r="AD26" s="1" t="s">
        <v>245</v>
      </c>
      <c r="AE26" s="48">
        <v>256200</v>
      </c>
      <c r="AF26" s="48">
        <v>256200</v>
      </c>
      <c r="AG26" s="48">
        <v>203902</v>
      </c>
      <c r="AH26" s="48">
        <v>203902</v>
      </c>
      <c r="AI26" s="1" t="s">
        <v>246</v>
      </c>
      <c r="AJ26" s="1">
        <v>0</v>
      </c>
      <c r="AK26" s="1">
        <v>100</v>
      </c>
      <c r="AL26" s="48">
        <v>0.51064967999999999</v>
      </c>
      <c r="AM26" s="2">
        <v>22243.8999023</v>
      </c>
      <c r="AN26" s="2">
        <v>632.83831237200002</v>
      </c>
      <c r="AO26" s="2">
        <v>0.510742143697</v>
      </c>
      <c r="AP26" s="2">
        <v>0.51074214367500004</v>
      </c>
      <c r="AQ26" s="1">
        <v>1</v>
      </c>
      <c r="AR26" s="1">
        <v>2</v>
      </c>
      <c r="AS26" s="1">
        <v>2</v>
      </c>
      <c r="AT26" s="1"/>
    </row>
    <row r="27" spans="1:46" x14ac:dyDescent="0.25">
      <c r="A27" s="1">
        <v>13551350</v>
      </c>
      <c r="B27" s="1" t="s">
        <v>247</v>
      </c>
      <c r="C27" s="1" t="s">
        <v>248</v>
      </c>
      <c r="D27" s="1" t="s">
        <v>74</v>
      </c>
      <c r="E27" s="1"/>
      <c r="F27" s="1" t="s">
        <v>247</v>
      </c>
      <c r="G27" s="1" t="s">
        <v>248</v>
      </c>
      <c r="H27" s="1"/>
      <c r="I27" s="1"/>
      <c r="J27" s="1" t="s">
        <v>249</v>
      </c>
      <c r="K27" s="48">
        <v>12728</v>
      </c>
      <c r="L27" s="1"/>
      <c r="M27" s="1" t="s">
        <v>98</v>
      </c>
      <c r="N27" s="1"/>
      <c r="O27" s="1"/>
      <c r="P27" s="1" t="s">
        <v>250</v>
      </c>
      <c r="Q27" s="1" t="s">
        <v>88</v>
      </c>
      <c r="R27" s="1" t="s">
        <v>1</v>
      </c>
      <c r="S27" s="1" t="s">
        <v>89</v>
      </c>
      <c r="T27" s="1" t="s">
        <v>250</v>
      </c>
      <c r="U27" s="1" t="s">
        <v>88</v>
      </c>
      <c r="V27" s="1" t="s">
        <v>1</v>
      </c>
      <c r="W27" s="1" t="s">
        <v>89</v>
      </c>
      <c r="X27" s="1" t="s">
        <v>90</v>
      </c>
      <c r="Y27" s="1" t="s">
        <v>88</v>
      </c>
      <c r="Z27" s="1" t="s">
        <v>2</v>
      </c>
      <c r="AA27" s="1" t="s">
        <v>65</v>
      </c>
      <c r="AB27" s="1" t="s">
        <v>91</v>
      </c>
      <c r="AC27" s="1" t="s">
        <v>92</v>
      </c>
      <c r="AD27" s="1" t="s">
        <v>251</v>
      </c>
      <c r="AE27" s="48">
        <v>240600</v>
      </c>
      <c r="AF27" s="48">
        <v>240600</v>
      </c>
      <c r="AG27" s="48">
        <v>200609</v>
      </c>
      <c r="AH27" s="48">
        <v>200609</v>
      </c>
      <c r="AI27" s="1" t="s">
        <v>252</v>
      </c>
      <c r="AJ27" s="1">
        <v>0</v>
      </c>
      <c r="AK27" s="1">
        <v>100</v>
      </c>
      <c r="AL27" s="48">
        <v>0.36419181</v>
      </c>
      <c r="AM27" s="2">
        <v>15864.1953125</v>
      </c>
      <c r="AN27" s="2">
        <v>529.24115271599999</v>
      </c>
      <c r="AO27" s="2">
        <v>0.36425791741500002</v>
      </c>
      <c r="AP27" s="2">
        <v>0.36425789910299999</v>
      </c>
      <c r="AQ27" s="1">
        <v>1</v>
      </c>
      <c r="AR27" s="1">
        <v>2</v>
      </c>
      <c r="AS27" s="1">
        <v>2</v>
      </c>
      <c r="AT27" s="1"/>
    </row>
    <row r="28" spans="1:46" x14ac:dyDescent="0.25">
      <c r="A28" s="1">
        <v>13551351</v>
      </c>
      <c r="B28" s="1" t="s">
        <v>253</v>
      </c>
      <c r="C28" s="1" t="s">
        <v>254</v>
      </c>
      <c r="D28" s="1" t="s">
        <v>74</v>
      </c>
      <c r="E28" s="1"/>
      <c r="F28" s="1" t="s">
        <v>253</v>
      </c>
      <c r="G28" s="1" t="s">
        <v>254</v>
      </c>
      <c r="H28" s="1"/>
      <c r="I28" s="1"/>
      <c r="J28" s="1" t="s">
        <v>255</v>
      </c>
      <c r="K28" s="48">
        <v>16904</v>
      </c>
      <c r="L28" s="1"/>
      <c r="M28" s="1" t="s">
        <v>86</v>
      </c>
      <c r="N28" s="1"/>
      <c r="O28" s="1"/>
      <c r="P28" s="1" t="s">
        <v>256</v>
      </c>
      <c r="Q28" s="1" t="s">
        <v>88</v>
      </c>
      <c r="R28" s="1" t="s">
        <v>1</v>
      </c>
      <c r="S28" s="1" t="s">
        <v>89</v>
      </c>
      <c r="T28" s="1" t="s">
        <v>256</v>
      </c>
      <c r="U28" s="1" t="s">
        <v>88</v>
      </c>
      <c r="V28" s="1" t="s">
        <v>1</v>
      </c>
      <c r="W28" s="1" t="s">
        <v>89</v>
      </c>
      <c r="X28" s="1" t="s">
        <v>90</v>
      </c>
      <c r="Y28" s="1" t="s">
        <v>88</v>
      </c>
      <c r="Z28" s="1" t="s">
        <v>2</v>
      </c>
      <c r="AA28" s="1" t="s">
        <v>65</v>
      </c>
      <c r="AB28" s="1" t="s">
        <v>91</v>
      </c>
      <c r="AC28" s="1" t="s">
        <v>92</v>
      </c>
      <c r="AD28" s="1" t="s">
        <v>257</v>
      </c>
      <c r="AE28" s="48">
        <v>235600</v>
      </c>
      <c r="AF28" s="48">
        <v>235600</v>
      </c>
      <c r="AG28" s="48">
        <v>180234</v>
      </c>
      <c r="AH28" s="48">
        <v>180234</v>
      </c>
      <c r="AI28" s="1" t="s">
        <v>113</v>
      </c>
      <c r="AJ28" s="1">
        <v>0</v>
      </c>
      <c r="AK28" s="1">
        <v>100</v>
      </c>
      <c r="AL28" s="48">
        <v>0.36742300999999999</v>
      </c>
      <c r="AM28" s="2">
        <v>16004.9462891</v>
      </c>
      <c r="AN28" s="2">
        <v>520.13479489400004</v>
      </c>
      <c r="AO28" s="2">
        <v>0.36748959312599999</v>
      </c>
      <c r="AP28" s="2">
        <v>0.367489593123</v>
      </c>
      <c r="AQ28" s="1">
        <v>1</v>
      </c>
      <c r="AR28" s="1">
        <v>2</v>
      </c>
      <c r="AS28" s="1">
        <v>2</v>
      </c>
      <c r="AT28" s="1"/>
    </row>
    <row r="29" spans="1:46" x14ac:dyDescent="0.25">
      <c r="A29" s="1">
        <v>13551352</v>
      </c>
      <c r="B29" s="1" t="s">
        <v>258</v>
      </c>
      <c r="C29" s="1" t="s">
        <v>259</v>
      </c>
      <c r="D29" s="1" t="s">
        <v>74</v>
      </c>
      <c r="E29" s="1"/>
      <c r="F29" s="1" t="s">
        <v>258</v>
      </c>
      <c r="G29" s="1" t="s">
        <v>259</v>
      </c>
      <c r="H29" s="1"/>
      <c r="I29" s="1"/>
      <c r="J29" s="1" t="s">
        <v>260</v>
      </c>
      <c r="K29" s="48">
        <v>16895</v>
      </c>
      <c r="L29" s="1"/>
      <c r="M29" s="1" t="s">
        <v>117</v>
      </c>
      <c r="N29" s="1"/>
      <c r="O29" s="1"/>
      <c r="P29" s="1" t="s">
        <v>261</v>
      </c>
      <c r="Q29" s="1" t="s">
        <v>88</v>
      </c>
      <c r="R29" s="1" t="s">
        <v>1</v>
      </c>
      <c r="S29" s="1" t="s">
        <v>89</v>
      </c>
      <c r="T29" s="1" t="s">
        <v>261</v>
      </c>
      <c r="U29" s="1" t="s">
        <v>88</v>
      </c>
      <c r="V29" s="1" t="s">
        <v>1</v>
      </c>
      <c r="W29" s="1" t="s">
        <v>89</v>
      </c>
      <c r="X29" s="1" t="s">
        <v>90</v>
      </c>
      <c r="Y29" s="1" t="s">
        <v>88</v>
      </c>
      <c r="Z29" s="1" t="s">
        <v>2</v>
      </c>
      <c r="AA29" s="1" t="s">
        <v>65</v>
      </c>
      <c r="AB29" s="1" t="s">
        <v>91</v>
      </c>
      <c r="AC29" s="1" t="s">
        <v>92</v>
      </c>
      <c r="AD29" s="1" t="s">
        <v>262</v>
      </c>
      <c r="AE29" s="48">
        <v>125300</v>
      </c>
      <c r="AF29" s="48">
        <v>125300</v>
      </c>
      <c r="AG29" s="48">
        <v>121382</v>
      </c>
      <c r="AH29" s="48">
        <v>121382</v>
      </c>
      <c r="AI29" s="1" t="s">
        <v>263</v>
      </c>
      <c r="AJ29" s="1">
        <v>0</v>
      </c>
      <c r="AK29" s="1">
        <v>100</v>
      </c>
      <c r="AL29" s="48">
        <v>0.43476353000000001</v>
      </c>
      <c r="AM29" s="2">
        <v>18938.2993164</v>
      </c>
      <c r="AN29" s="2">
        <v>569.84357662000002</v>
      </c>
      <c r="AO29" s="2">
        <v>0.43484245206700001</v>
      </c>
      <c r="AP29" s="2">
        <v>0.43484245208</v>
      </c>
      <c r="AQ29" s="1">
        <v>1</v>
      </c>
      <c r="AR29" s="1">
        <v>2</v>
      </c>
      <c r="AS29" s="1">
        <v>1</v>
      </c>
      <c r="AT29" s="1">
        <v>1</v>
      </c>
    </row>
    <row r="30" spans="1:46" x14ac:dyDescent="0.25">
      <c r="A30" s="1">
        <v>13551353</v>
      </c>
      <c r="B30" s="1" t="s">
        <v>264</v>
      </c>
      <c r="C30" s="1" t="s">
        <v>265</v>
      </c>
      <c r="D30" s="1" t="s">
        <v>74</v>
      </c>
      <c r="E30" s="1"/>
      <c r="F30" s="1" t="s">
        <v>264</v>
      </c>
      <c r="G30" s="1" t="s">
        <v>265</v>
      </c>
      <c r="H30" s="1"/>
      <c r="I30" s="1"/>
      <c r="J30" s="1" t="s">
        <v>266</v>
      </c>
      <c r="K30" s="48">
        <v>16915</v>
      </c>
      <c r="L30" s="1"/>
      <c r="M30" s="1" t="s">
        <v>117</v>
      </c>
      <c r="N30" s="1"/>
      <c r="O30" s="1"/>
      <c r="P30" s="1" t="s">
        <v>267</v>
      </c>
      <c r="Q30" s="1" t="s">
        <v>88</v>
      </c>
      <c r="R30" s="1" t="s">
        <v>1</v>
      </c>
      <c r="S30" s="1" t="s">
        <v>89</v>
      </c>
      <c r="T30" s="1" t="s">
        <v>268</v>
      </c>
      <c r="U30" s="1" t="s">
        <v>88</v>
      </c>
      <c r="V30" s="1" t="s">
        <v>1</v>
      </c>
      <c r="W30" s="1" t="s">
        <v>89</v>
      </c>
      <c r="X30" s="1" t="s">
        <v>90</v>
      </c>
      <c r="Y30" s="1" t="s">
        <v>88</v>
      </c>
      <c r="Z30" s="1" t="s">
        <v>2</v>
      </c>
      <c r="AA30" s="1" t="s">
        <v>65</v>
      </c>
      <c r="AB30" s="1" t="s">
        <v>91</v>
      </c>
      <c r="AC30" s="1" t="s">
        <v>92</v>
      </c>
      <c r="AD30" s="1" t="s">
        <v>269</v>
      </c>
      <c r="AE30" s="48">
        <v>89400</v>
      </c>
      <c r="AF30" s="48">
        <v>89400</v>
      </c>
      <c r="AG30" s="48">
        <v>79565</v>
      </c>
      <c r="AH30" s="48">
        <v>79565</v>
      </c>
      <c r="AI30" s="1" t="s">
        <v>270</v>
      </c>
      <c r="AJ30" s="1">
        <v>2</v>
      </c>
      <c r="AK30" s="1">
        <v>0</v>
      </c>
      <c r="AL30" s="48">
        <v>0.45203569999999998</v>
      </c>
      <c r="AM30" s="2">
        <v>19690.675293</v>
      </c>
      <c r="AN30" s="2">
        <v>579.00568608799995</v>
      </c>
      <c r="AO30" s="2">
        <v>0.452117942828</v>
      </c>
      <c r="AP30" s="2">
        <v>0.45211794287099999</v>
      </c>
      <c r="AQ30" s="1">
        <v>1</v>
      </c>
      <c r="AR30" s="1">
        <v>2</v>
      </c>
      <c r="AS30" s="1">
        <v>1</v>
      </c>
      <c r="AT30" s="1">
        <v>1</v>
      </c>
    </row>
    <row r="31" spans="1:46" x14ac:dyDescent="0.25">
      <c r="A31" s="1">
        <v>13551354</v>
      </c>
      <c r="B31" s="1" t="s">
        <v>271</v>
      </c>
      <c r="C31" s="1" t="s">
        <v>272</v>
      </c>
      <c r="D31" s="1" t="s">
        <v>74</v>
      </c>
      <c r="E31" s="1"/>
      <c r="F31" s="1" t="s">
        <v>271</v>
      </c>
      <c r="G31" s="1" t="s">
        <v>272</v>
      </c>
      <c r="H31" s="1"/>
      <c r="I31" s="1"/>
      <c r="J31" s="1" t="s">
        <v>273</v>
      </c>
      <c r="K31" s="48">
        <v>17035</v>
      </c>
      <c r="L31" s="1"/>
      <c r="M31" s="1" t="s">
        <v>117</v>
      </c>
      <c r="N31" s="1"/>
      <c r="O31" s="1"/>
      <c r="P31" s="1" t="s">
        <v>274</v>
      </c>
      <c r="Q31" s="1" t="s">
        <v>88</v>
      </c>
      <c r="R31" s="1" t="s">
        <v>1</v>
      </c>
      <c r="S31" s="1" t="s">
        <v>89</v>
      </c>
      <c r="T31" s="1" t="s">
        <v>274</v>
      </c>
      <c r="U31" s="1" t="s">
        <v>88</v>
      </c>
      <c r="V31" s="1" t="s">
        <v>1</v>
      </c>
      <c r="W31" s="1" t="s">
        <v>89</v>
      </c>
      <c r="X31" s="1" t="s">
        <v>90</v>
      </c>
      <c r="Y31" s="1" t="s">
        <v>88</v>
      </c>
      <c r="Z31" s="1" t="s">
        <v>2</v>
      </c>
      <c r="AA31" s="1" t="s">
        <v>65</v>
      </c>
      <c r="AB31" s="1" t="s">
        <v>91</v>
      </c>
      <c r="AC31" s="1" t="s">
        <v>92</v>
      </c>
      <c r="AD31" s="1" t="s">
        <v>275</v>
      </c>
      <c r="AE31" s="48">
        <v>103300</v>
      </c>
      <c r="AF31" s="48">
        <v>103300</v>
      </c>
      <c r="AG31" s="48">
        <v>92639</v>
      </c>
      <c r="AH31" s="48">
        <v>92639</v>
      </c>
      <c r="AI31" s="1" t="s">
        <v>276</v>
      </c>
      <c r="AJ31" s="1">
        <v>0</v>
      </c>
      <c r="AK31" s="1">
        <v>100</v>
      </c>
      <c r="AL31" s="48">
        <v>0.39794486000000001</v>
      </c>
      <c r="AM31" s="2">
        <v>17334.4780273</v>
      </c>
      <c r="AN31" s="2">
        <v>539.84712378200004</v>
      </c>
      <c r="AO31" s="2">
        <v>0.39801724561700003</v>
      </c>
      <c r="AP31" s="2">
        <v>0.16729869774700001</v>
      </c>
      <c r="AQ31" s="1">
        <v>1</v>
      </c>
      <c r="AR31" s="1">
        <v>3</v>
      </c>
      <c r="AS31" s="1">
        <v>1</v>
      </c>
      <c r="AT31" s="1"/>
    </row>
    <row r="32" spans="1:46" x14ac:dyDescent="0.25">
      <c r="A32" s="1">
        <v>13551355</v>
      </c>
      <c r="B32" s="1" t="s">
        <v>277</v>
      </c>
      <c r="C32" s="1" t="s">
        <v>278</v>
      </c>
      <c r="D32" s="1" t="s">
        <v>74</v>
      </c>
      <c r="E32" s="1"/>
      <c r="F32" s="1" t="s">
        <v>277</v>
      </c>
      <c r="G32" s="1" t="s">
        <v>278</v>
      </c>
      <c r="H32" s="1"/>
      <c r="I32" s="1"/>
      <c r="J32" s="1" t="s">
        <v>279</v>
      </c>
      <c r="K32" s="48">
        <v>16910</v>
      </c>
      <c r="L32" s="1"/>
      <c r="M32" s="1" t="s">
        <v>117</v>
      </c>
      <c r="N32" s="1"/>
      <c r="O32" s="1"/>
      <c r="P32" s="1" t="s">
        <v>280</v>
      </c>
      <c r="Q32" s="1" t="s">
        <v>88</v>
      </c>
      <c r="R32" s="1" t="s">
        <v>1</v>
      </c>
      <c r="S32" s="1" t="s">
        <v>89</v>
      </c>
      <c r="T32" s="1" t="s">
        <v>280</v>
      </c>
      <c r="U32" s="1" t="s">
        <v>88</v>
      </c>
      <c r="V32" s="1" t="s">
        <v>1</v>
      </c>
      <c r="W32" s="1" t="s">
        <v>89</v>
      </c>
      <c r="X32" s="1" t="s">
        <v>90</v>
      </c>
      <c r="Y32" s="1" t="s">
        <v>88</v>
      </c>
      <c r="Z32" s="1" t="s">
        <v>2</v>
      </c>
      <c r="AA32" s="1" t="s">
        <v>65</v>
      </c>
      <c r="AB32" s="1" t="s">
        <v>91</v>
      </c>
      <c r="AC32" s="1" t="s">
        <v>92</v>
      </c>
      <c r="AD32" s="1" t="s">
        <v>281</v>
      </c>
      <c r="AE32" s="48">
        <v>119900</v>
      </c>
      <c r="AF32" s="48">
        <v>119900</v>
      </c>
      <c r="AG32" s="48">
        <v>95244</v>
      </c>
      <c r="AH32" s="48">
        <v>95244</v>
      </c>
      <c r="AI32" s="1" t="s">
        <v>282</v>
      </c>
      <c r="AJ32" s="1">
        <v>0</v>
      </c>
      <c r="AK32" s="1">
        <v>100</v>
      </c>
      <c r="AL32" s="48">
        <v>0.42111045000000003</v>
      </c>
      <c r="AM32" s="2">
        <v>18343.5712891</v>
      </c>
      <c r="AN32" s="2">
        <v>564.02514507199999</v>
      </c>
      <c r="AO32" s="2">
        <v>0.42118658946600002</v>
      </c>
      <c r="AP32" s="2">
        <v>0.42118658947100002</v>
      </c>
      <c r="AQ32" s="1">
        <v>1</v>
      </c>
      <c r="AR32" s="1">
        <v>2</v>
      </c>
      <c r="AS32" s="1">
        <v>2</v>
      </c>
      <c r="AT32" s="1">
        <v>1</v>
      </c>
    </row>
    <row r="33" spans="1:46" x14ac:dyDescent="0.25">
      <c r="A33" s="1">
        <v>13551356</v>
      </c>
      <c r="B33" s="1" t="s">
        <v>283</v>
      </c>
      <c r="C33" s="1" t="s">
        <v>284</v>
      </c>
      <c r="D33" s="1" t="s">
        <v>74</v>
      </c>
      <c r="E33" s="1"/>
      <c r="F33" s="1" t="s">
        <v>283</v>
      </c>
      <c r="G33" s="1" t="s">
        <v>284</v>
      </c>
      <c r="H33" s="1"/>
      <c r="I33" s="1"/>
      <c r="J33" s="1" t="s">
        <v>285</v>
      </c>
      <c r="K33" s="48">
        <v>12503</v>
      </c>
      <c r="L33" s="1"/>
      <c r="M33" s="1" t="s">
        <v>167</v>
      </c>
      <c r="N33" s="1"/>
      <c r="O33" s="1"/>
      <c r="P33" s="1" t="s">
        <v>286</v>
      </c>
      <c r="Q33" s="1" t="s">
        <v>88</v>
      </c>
      <c r="R33" s="1" t="s">
        <v>1</v>
      </c>
      <c r="S33" s="1" t="s">
        <v>89</v>
      </c>
      <c r="T33" s="1" t="s">
        <v>286</v>
      </c>
      <c r="U33" s="1" t="s">
        <v>88</v>
      </c>
      <c r="V33" s="1" t="s">
        <v>1</v>
      </c>
      <c r="W33" s="1" t="s">
        <v>89</v>
      </c>
      <c r="X33" s="1" t="s">
        <v>90</v>
      </c>
      <c r="Y33" s="1" t="s">
        <v>88</v>
      </c>
      <c r="Z33" s="1" t="s">
        <v>2</v>
      </c>
      <c r="AA33" s="1" t="s">
        <v>65</v>
      </c>
      <c r="AB33" s="1" t="s">
        <v>91</v>
      </c>
      <c r="AC33" s="1" t="s">
        <v>92</v>
      </c>
      <c r="AD33" s="1" t="s">
        <v>287</v>
      </c>
      <c r="AE33" s="48">
        <v>83000</v>
      </c>
      <c r="AF33" s="48">
        <v>83000</v>
      </c>
      <c r="AG33" s="48">
        <v>72689</v>
      </c>
      <c r="AH33" s="48">
        <v>72689</v>
      </c>
      <c r="AI33" s="1" t="s">
        <v>138</v>
      </c>
      <c r="AJ33" s="1">
        <v>0</v>
      </c>
      <c r="AK33" s="1">
        <v>100</v>
      </c>
      <c r="AL33" s="48">
        <v>0.41282596999999999</v>
      </c>
      <c r="AM33" s="2">
        <v>17982.6992188</v>
      </c>
      <c r="AN33" s="2">
        <v>559.24436493400003</v>
      </c>
      <c r="AO33" s="2">
        <v>0.41290116281099998</v>
      </c>
      <c r="AP33" s="2">
        <v>0.41290116277099997</v>
      </c>
      <c r="AQ33" s="1">
        <v>1</v>
      </c>
      <c r="AR33" s="1">
        <v>2</v>
      </c>
      <c r="AS33" s="1">
        <v>2</v>
      </c>
      <c r="AT33" s="1"/>
    </row>
    <row r="34" spans="1:46" x14ac:dyDescent="0.25">
      <c r="A34" s="1">
        <v>13551357</v>
      </c>
      <c r="B34" s="1" t="s">
        <v>288</v>
      </c>
      <c r="C34" s="1" t="s">
        <v>289</v>
      </c>
      <c r="D34" s="1" t="s">
        <v>74</v>
      </c>
      <c r="E34" s="1"/>
      <c r="F34" s="1" t="s">
        <v>288</v>
      </c>
      <c r="G34" s="1" t="s">
        <v>289</v>
      </c>
      <c r="H34" s="1"/>
      <c r="I34" s="1"/>
      <c r="J34" s="1" t="s">
        <v>290</v>
      </c>
      <c r="K34" s="48">
        <v>12453</v>
      </c>
      <c r="L34" s="1"/>
      <c r="M34" s="1" t="s">
        <v>167</v>
      </c>
      <c r="N34" s="1"/>
      <c r="O34" s="1"/>
      <c r="P34" s="1" t="s">
        <v>291</v>
      </c>
      <c r="Q34" s="1" t="s">
        <v>88</v>
      </c>
      <c r="R34" s="1" t="s">
        <v>1</v>
      </c>
      <c r="S34" s="1" t="s">
        <v>89</v>
      </c>
      <c r="T34" s="1" t="s">
        <v>291</v>
      </c>
      <c r="U34" s="1" t="s">
        <v>88</v>
      </c>
      <c r="V34" s="1" t="s">
        <v>1</v>
      </c>
      <c r="W34" s="1" t="s">
        <v>89</v>
      </c>
      <c r="X34" s="1" t="s">
        <v>90</v>
      </c>
      <c r="Y34" s="1" t="s">
        <v>88</v>
      </c>
      <c r="Z34" s="1" t="s">
        <v>2</v>
      </c>
      <c r="AA34" s="1" t="s">
        <v>65</v>
      </c>
      <c r="AB34" s="1" t="s">
        <v>91</v>
      </c>
      <c r="AC34" s="1" t="s">
        <v>92</v>
      </c>
      <c r="AD34" s="1" t="s">
        <v>292</v>
      </c>
      <c r="AE34" s="48">
        <v>144900</v>
      </c>
      <c r="AF34" s="48">
        <v>144900</v>
      </c>
      <c r="AG34" s="48">
        <v>114857</v>
      </c>
      <c r="AH34" s="48">
        <v>114857</v>
      </c>
      <c r="AI34" s="1" t="s">
        <v>66</v>
      </c>
      <c r="AJ34" s="1">
        <v>0</v>
      </c>
      <c r="AK34" s="1">
        <v>100</v>
      </c>
      <c r="AL34" s="48">
        <v>0.41275791000000001</v>
      </c>
      <c r="AM34" s="2">
        <v>17979.734375</v>
      </c>
      <c r="AN34" s="2">
        <v>559.565989855</v>
      </c>
      <c r="AO34" s="2">
        <v>0.41283325922300002</v>
      </c>
      <c r="AP34" s="2">
        <v>0.41283318552100001</v>
      </c>
      <c r="AQ34" s="1">
        <v>1</v>
      </c>
      <c r="AR34" s="1">
        <v>2</v>
      </c>
      <c r="AS34" s="1">
        <v>2</v>
      </c>
      <c r="AT34" s="1"/>
    </row>
    <row r="35" spans="1:46" x14ac:dyDescent="0.25">
      <c r="A35" s="1">
        <v>13551358</v>
      </c>
      <c r="B35" s="1" t="s">
        <v>293</v>
      </c>
      <c r="C35" s="1" t="s">
        <v>294</v>
      </c>
      <c r="D35" s="1" t="s">
        <v>74</v>
      </c>
      <c r="E35" s="1"/>
      <c r="F35" s="1" t="s">
        <v>293</v>
      </c>
      <c r="G35" s="1" t="s">
        <v>294</v>
      </c>
      <c r="H35" s="1"/>
      <c r="I35" s="1"/>
      <c r="J35" s="1" t="s">
        <v>295</v>
      </c>
      <c r="K35" s="48">
        <v>12403</v>
      </c>
      <c r="L35" s="1"/>
      <c r="M35" s="1" t="s">
        <v>167</v>
      </c>
      <c r="N35" s="1"/>
      <c r="O35" s="1"/>
      <c r="P35" s="1" t="s">
        <v>296</v>
      </c>
      <c r="Q35" s="1" t="s">
        <v>88</v>
      </c>
      <c r="R35" s="1" t="s">
        <v>1</v>
      </c>
      <c r="S35" s="1" t="s">
        <v>89</v>
      </c>
      <c r="T35" s="1" t="s">
        <v>296</v>
      </c>
      <c r="U35" s="1" t="s">
        <v>88</v>
      </c>
      <c r="V35" s="1" t="s">
        <v>1</v>
      </c>
      <c r="W35" s="1" t="s">
        <v>89</v>
      </c>
      <c r="X35" s="1" t="s">
        <v>90</v>
      </c>
      <c r="Y35" s="1" t="s">
        <v>88</v>
      </c>
      <c r="Z35" s="1" t="s">
        <v>2</v>
      </c>
      <c r="AA35" s="1" t="s">
        <v>65</v>
      </c>
      <c r="AB35" s="1" t="s">
        <v>91</v>
      </c>
      <c r="AC35" s="1" t="s">
        <v>92</v>
      </c>
      <c r="AD35" s="1" t="s">
        <v>297</v>
      </c>
      <c r="AE35" s="48">
        <v>128100</v>
      </c>
      <c r="AF35" s="48">
        <v>128100</v>
      </c>
      <c r="AG35" s="48">
        <v>110049</v>
      </c>
      <c r="AH35" s="48">
        <v>110049</v>
      </c>
      <c r="AI35" s="1" t="s">
        <v>138</v>
      </c>
      <c r="AJ35" s="1">
        <v>0</v>
      </c>
      <c r="AK35" s="1">
        <v>100</v>
      </c>
      <c r="AL35" s="48">
        <v>0.41281209000000002</v>
      </c>
      <c r="AM35" s="2">
        <v>17982.0947266</v>
      </c>
      <c r="AN35" s="2">
        <v>559.68542556700004</v>
      </c>
      <c r="AO35" s="2">
        <v>0.41288701960800001</v>
      </c>
      <c r="AP35" s="2">
        <v>0.412886972623</v>
      </c>
      <c r="AQ35" s="1">
        <v>1</v>
      </c>
      <c r="AR35" s="1">
        <v>3</v>
      </c>
      <c r="AS35" s="1">
        <v>1</v>
      </c>
      <c r="AT35" s="1"/>
    </row>
    <row r="36" spans="1:46" x14ac:dyDescent="0.25">
      <c r="A36" s="1">
        <v>13551382</v>
      </c>
      <c r="B36" s="1" t="s">
        <v>298</v>
      </c>
      <c r="C36" s="1" t="s">
        <v>299</v>
      </c>
      <c r="D36" s="1" t="s">
        <v>74</v>
      </c>
      <c r="E36" s="1"/>
      <c r="F36" s="1" t="s">
        <v>298</v>
      </c>
      <c r="G36" s="1" t="s">
        <v>299</v>
      </c>
      <c r="H36" s="1"/>
      <c r="I36" s="1"/>
      <c r="J36" s="1" t="s">
        <v>300</v>
      </c>
      <c r="K36" s="48">
        <v>16935</v>
      </c>
      <c r="L36" s="1"/>
      <c r="M36" s="1" t="s">
        <v>301</v>
      </c>
      <c r="N36" s="1"/>
      <c r="O36" s="1"/>
      <c r="P36" s="1" t="s">
        <v>302</v>
      </c>
      <c r="Q36" s="1" t="s">
        <v>88</v>
      </c>
      <c r="R36" s="1" t="s">
        <v>1</v>
      </c>
      <c r="S36" s="1" t="s">
        <v>89</v>
      </c>
      <c r="T36" s="1" t="s">
        <v>302</v>
      </c>
      <c r="U36" s="1" t="s">
        <v>88</v>
      </c>
      <c r="V36" s="1" t="s">
        <v>1</v>
      </c>
      <c r="W36" s="1" t="s">
        <v>89</v>
      </c>
      <c r="X36" s="1" t="s">
        <v>90</v>
      </c>
      <c r="Y36" s="1" t="s">
        <v>88</v>
      </c>
      <c r="Z36" s="1" t="s">
        <v>2</v>
      </c>
      <c r="AA36" s="1" t="s">
        <v>65</v>
      </c>
      <c r="AB36" s="1" t="s">
        <v>91</v>
      </c>
      <c r="AC36" s="1" t="s">
        <v>92</v>
      </c>
      <c r="AD36" s="1" t="s">
        <v>303</v>
      </c>
      <c r="AE36" s="48">
        <v>150800</v>
      </c>
      <c r="AF36" s="48">
        <v>150800</v>
      </c>
      <c r="AG36" s="48">
        <v>129732</v>
      </c>
      <c r="AH36" s="48">
        <v>129732</v>
      </c>
      <c r="AI36" s="1" t="s">
        <v>304</v>
      </c>
      <c r="AJ36" s="1">
        <v>0</v>
      </c>
      <c r="AK36" s="1">
        <v>100</v>
      </c>
      <c r="AL36" s="48">
        <v>6.12913833</v>
      </c>
      <c r="AM36" s="2">
        <v>266985.265625</v>
      </c>
      <c r="AN36" s="2">
        <v>3069.9935018699998</v>
      </c>
      <c r="AO36" s="2">
        <v>6.1302556024000001</v>
      </c>
      <c r="AP36" s="2">
        <v>1.1439410645300001</v>
      </c>
      <c r="AQ36" s="1">
        <v>1</v>
      </c>
      <c r="AR36" s="1">
        <v>3</v>
      </c>
      <c r="AS36" s="1">
        <v>1</v>
      </c>
      <c r="AT36" s="1"/>
    </row>
    <row r="37" spans="1:46" x14ac:dyDescent="0.25">
      <c r="A37" s="1">
        <v>13551383</v>
      </c>
      <c r="B37" s="1" t="s">
        <v>305</v>
      </c>
      <c r="C37" s="1" t="s">
        <v>306</v>
      </c>
      <c r="D37" s="1" t="s">
        <v>74</v>
      </c>
      <c r="E37" s="1"/>
      <c r="F37" s="1" t="s">
        <v>305</v>
      </c>
      <c r="G37" s="1" t="s">
        <v>306</v>
      </c>
      <c r="H37" s="1"/>
      <c r="I37" s="1"/>
      <c r="J37" s="1" t="s">
        <v>307</v>
      </c>
      <c r="K37" s="48">
        <v>16863</v>
      </c>
      <c r="L37" s="1"/>
      <c r="M37" s="1" t="s">
        <v>179</v>
      </c>
      <c r="N37" s="1"/>
      <c r="O37" s="1"/>
      <c r="P37" s="1" t="s">
        <v>308</v>
      </c>
      <c r="Q37" s="1" t="s">
        <v>88</v>
      </c>
      <c r="R37" s="1" t="s">
        <v>1</v>
      </c>
      <c r="S37" s="1" t="s">
        <v>89</v>
      </c>
      <c r="T37" s="1" t="s">
        <v>308</v>
      </c>
      <c r="U37" s="1" t="s">
        <v>88</v>
      </c>
      <c r="V37" s="1" t="s">
        <v>1</v>
      </c>
      <c r="W37" s="1" t="s">
        <v>89</v>
      </c>
      <c r="X37" s="1" t="s">
        <v>90</v>
      </c>
      <c r="Y37" s="1" t="s">
        <v>88</v>
      </c>
      <c r="Z37" s="1" t="s">
        <v>2</v>
      </c>
      <c r="AA37" s="1" t="s">
        <v>65</v>
      </c>
      <c r="AB37" s="1" t="s">
        <v>91</v>
      </c>
      <c r="AC37" s="1" t="s">
        <v>92</v>
      </c>
      <c r="AD37" s="1" t="s">
        <v>309</v>
      </c>
      <c r="AE37" s="48">
        <v>131100</v>
      </c>
      <c r="AF37" s="48">
        <v>131100</v>
      </c>
      <c r="AG37" s="48">
        <v>101661</v>
      </c>
      <c r="AH37" s="48">
        <v>101661</v>
      </c>
      <c r="AI37" s="1" t="s">
        <v>310</v>
      </c>
      <c r="AJ37" s="1">
        <v>0</v>
      </c>
      <c r="AK37" s="1">
        <v>100</v>
      </c>
      <c r="AL37" s="48">
        <v>2.7465647899999999</v>
      </c>
      <c r="AM37" s="2">
        <v>119640.362305</v>
      </c>
      <c r="AN37" s="2">
        <v>1780.25100245</v>
      </c>
      <c r="AO37" s="2">
        <v>2.7470729249199999</v>
      </c>
      <c r="AP37" s="2">
        <v>2.7470733602399999</v>
      </c>
      <c r="AQ37" s="1">
        <v>1</v>
      </c>
      <c r="AR37" s="1">
        <v>3</v>
      </c>
      <c r="AS37" s="1">
        <v>1</v>
      </c>
      <c r="AT37" s="1"/>
    </row>
    <row r="38" spans="1:46" x14ac:dyDescent="0.25">
      <c r="A38" s="1">
        <v>13551384</v>
      </c>
      <c r="B38" s="1" t="s">
        <v>311</v>
      </c>
      <c r="C38" s="1" t="s">
        <v>312</v>
      </c>
      <c r="D38" s="1" t="s">
        <v>74</v>
      </c>
      <c r="E38" s="1"/>
      <c r="F38" s="1" t="s">
        <v>311</v>
      </c>
      <c r="G38" s="1" t="s">
        <v>312</v>
      </c>
      <c r="H38" s="1"/>
      <c r="I38" s="1"/>
      <c r="J38" s="1" t="s">
        <v>313</v>
      </c>
      <c r="K38" s="48">
        <v>16904</v>
      </c>
      <c r="L38" s="1"/>
      <c r="M38" s="1" t="s">
        <v>179</v>
      </c>
      <c r="N38" s="1"/>
      <c r="O38" s="1"/>
      <c r="P38" s="1" t="s">
        <v>314</v>
      </c>
      <c r="Q38" s="1" t="s">
        <v>88</v>
      </c>
      <c r="R38" s="1" t="s">
        <v>1</v>
      </c>
      <c r="S38" s="1" t="s">
        <v>89</v>
      </c>
      <c r="T38" s="1" t="s">
        <v>314</v>
      </c>
      <c r="U38" s="1" t="s">
        <v>88</v>
      </c>
      <c r="V38" s="1" t="s">
        <v>1</v>
      </c>
      <c r="W38" s="1" t="s">
        <v>89</v>
      </c>
      <c r="X38" s="1" t="s">
        <v>90</v>
      </c>
      <c r="Y38" s="1" t="s">
        <v>88</v>
      </c>
      <c r="Z38" s="1" t="s">
        <v>2</v>
      </c>
      <c r="AA38" s="1" t="s">
        <v>65</v>
      </c>
      <c r="AB38" s="1" t="s">
        <v>91</v>
      </c>
      <c r="AC38" s="1" t="s">
        <v>92</v>
      </c>
      <c r="AD38" s="1" t="s">
        <v>315</v>
      </c>
      <c r="AE38" s="48">
        <v>126700</v>
      </c>
      <c r="AF38" s="48">
        <v>126700</v>
      </c>
      <c r="AG38" s="48">
        <v>93832</v>
      </c>
      <c r="AH38" s="48">
        <v>93832</v>
      </c>
      <c r="AI38" s="1" t="s">
        <v>316</v>
      </c>
      <c r="AJ38" s="1">
        <v>0</v>
      </c>
      <c r="AK38" s="1">
        <v>100</v>
      </c>
      <c r="AL38" s="48">
        <v>3.6577367999999999</v>
      </c>
      <c r="AM38" s="2">
        <v>159331.01513700001</v>
      </c>
      <c r="AN38" s="2">
        <v>1984.96037615</v>
      </c>
      <c r="AO38" s="2">
        <v>3.6584020453099999</v>
      </c>
      <c r="AP38" s="2">
        <v>3.6584020453099999</v>
      </c>
      <c r="AQ38" s="1">
        <v>1</v>
      </c>
      <c r="AR38" s="1">
        <v>3</v>
      </c>
      <c r="AS38" s="1">
        <v>1</v>
      </c>
      <c r="AT38" s="1"/>
    </row>
    <row r="39" spans="1:46" x14ac:dyDescent="0.25">
      <c r="A39" s="1">
        <v>13551385</v>
      </c>
      <c r="B39" s="1" t="s">
        <v>317</v>
      </c>
      <c r="C39" s="1" t="s">
        <v>318</v>
      </c>
      <c r="D39" s="1" t="s">
        <v>74</v>
      </c>
      <c r="E39" s="1"/>
      <c r="F39" s="1" t="s">
        <v>317</v>
      </c>
      <c r="G39" s="1" t="s">
        <v>318</v>
      </c>
      <c r="H39" s="1"/>
      <c r="I39" s="1"/>
      <c r="J39" s="1" t="s">
        <v>319</v>
      </c>
      <c r="K39" s="48">
        <v>17043</v>
      </c>
      <c r="L39" s="1"/>
      <c r="M39" s="1" t="s">
        <v>301</v>
      </c>
      <c r="N39" s="1"/>
      <c r="O39" s="1"/>
      <c r="P39" s="1" t="s">
        <v>320</v>
      </c>
      <c r="Q39" s="1" t="s">
        <v>88</v>
      </c>
      <c r="R39" s="1" t="s">
        <v>1</v>
      </c>
      <c r="S39" s="1" t="s">
        <v>89</v>
      </c>
      <c r="T39" s="1" t="s">
        <v>320</v>
      </c>
      <c r="U39" s="1" t="s">
        <v>88</v>
      </c>
      <c r="V39" s="1" t="s">
        <v>1</v>
      </c>
      <c r="W39" s="1" t="s">
        <v>89</v>
      </c>
      <c r="X39" s="1" t="s">
        <v>90</v>
      </c>
      <c r="Y39" s="1" t="s">
        <v>88</v>
      </c>
      <c r="Z39" s="1" t="s">
        <v>2</v>
      </c>
      <c r="AA39" s="1" t="s">
        <v>65</v>
      </c>
      <c r="AB39" s="1" t="s">
        <v>91</v>
      </c>
      <c r="AC39" s="1" t="s">
        <v>92</v>
      </c>
      <c r="AD39" s="1" t="s">
        <v>321</v>
      </c>
      <c r="AE39" s="48">
        <v>297000</v>
      </c>
      <c r="AF39" s="48">
        <v>297000</v>
      </c>
      <c r="AG39" s="48">
        <v>235732</v>
      </c>
      <c r="AH39" s="48">
        <v>297000</v>
      </c>
      <c r="AI39" s="1" t="s">
        <v>322</v>
      </c>
      <c r="AJ39" s="1">
        <v>0</v>
      </c>
      <c r="AK39" s="1">
        <v>100</v>
      </c>
      <c r="AL39" s="48">
        <v>10.897622070000001</v>
      </c>
      <c r="AM39" s="2">
        <v>474700.41748</v>
      </c>
      <c r="AN39" s="2">
        <v>3381.0003224900001</v>
      </c>
      <c r="AO39" s="2">
        <v>10.899605792499999</v>
      </c>
      <c r="AP39" s="2">
        <v>1.19501734879</v>
      </c>
      <c r="AQ39" s="1">
        <v>1</v>
      </c>
      <c r="AR39" s="1">
        <v>3</v>
      </c>
      <c r="AS39" s="1">
        <v>1</v>
      </c>
      <c r="AT39" s="1"/>
    </row>
    <row r="40" spans="1:46" x14ac:dyDescent="0.25">
      <c r="A40" s="1">
        <v>13551389</v>
      </c>
      <c r="B40" s="1" t="s">
        <v>323</v>
      </c>
      <c r="C40" s="1" t="s">
        <v>324</v>
      </c>
      <c r="D40" s="1" t="s">
        <v>74</v>
      </c>
      <c r="E40" s="1"/>
      <c r="F40" s="1" t="s">
        <v>323</v>
      </c>
      <c r="G40" s="1" t="s">
        <v>324</v>
      </c>
      <c r="H40" s="1"/>
      <c r="I40" s="1"/>
      <c r="J40" s="1" t="s">
        <v>325</v>
      </c>
      <c r="K40" s="48">
        <v>12321</v>
      </c>
      <c r="L40" s="1"/>
      <c r="M40" s="1" t="s">
        <v>167</v>
      </c>
      <c r="N40" s="1"/>
      <c r="O40" s="1"/>
      <c r="P40" s="1" t="s">
        <v>326</v>
      </c>
      <c r="Q40" s="1" t="s">
        <v>88</v>
      </c>
      <c r="R40" s="1" t="s">
        <v>1</v>
      </c>
      <c r="S40" s="1" t="s">
        <v>89</v>
      </c>
      <c r="T40" s="1" t="s">
        <v>326</v>
      </c>
      <c r="U40" s="1" t="s">
        <v>88</v>
      </c>
      <c r="V40" s="1" t="s">
        <v>1</v>
      </c>
      <c r="W40" s="1" t="s">
        <v>89</v>
      </c>
      <c r="X40" s="1" t="s">
        <v>90</v>
      </c>
      <c r="Y40" s="1" t="s">
        <v>88</v>
      </c>
      <c r="Z40" s="1" t="s">
        <v>2</v>
      </c>
      <c r="AA40" s="1" t="s">
        <v>65</v>
      </c>
      <c r="AB40" s="1" t="s">
        <v>91</v>
      </c>
      <c r="AC40" s="1" t="s">
        <v>92</v>
      </c>
      <c r="AD40" s="1" t="s">
        <v>327</v>
      </c>
      <c r="AE40" s="48">
        <v>0</v>
      </c>
      <c r="AF40" s="48">
        <v>0</v>
      </c>
      <c r="AG40" s="48">
        <v>0</v>
      </c>
      <c r="AH40" s="48">
        <v>0</v>
      </c>
      <c r="AI40" s="1" t="s">
        <v>328</v>
      </c>
      <c r="AJ40" s="1">
        <v>0</v>
      </c>
      <c r="AK40" s="1">
        <v>100</v>
      </c>
      <c r="AL40" s="48">
        <v>1.8067957299999999</v>
      </c>
      <c r="AM40" s="2">
        <v>78704.021972699993</v>
      </c>
      <c r="AN40" s="2">
        <v>1291.75580358</v>
      </c>
      <c r="AO40" s="2">
        <v>1.80711918858</v>
      </c>
      <c r="AP40" s="2">
        <v>1.67826141292</v>
      </c>
      <c r="AQ40" s="1">
        <v>1</v>
      </c>
      <c r="AR40" s="1">
        <v>3</v>
      </c>
      <c r="AS40" s="1">
        <v>1</v>
      </c>
      <c r="AT40" s="1"/>
    </row>
    <row r="41" spans="1:46" x14ac:dyDescent="0.25">
      <c r="A41" s="1">
        <v>13551390</v>
      </c>
      <c r="B41" s="1" t="s">
        <v>329</v>
      </c>
      <c r="C41" s="1" t="s">
        <v>330</v>
      </c>
      <c r="D41" s="1" t="s">
        <v>74</v>
      </c>
      <c r="E41" s="1"/>
      <c r="F41" s="1" t="s">
        <v>329</v>
      </c>
      <c r="G41" s="1" t="s">
        <v>330</v>
      </c>
      <c r="H41" s="1"/>
      <c r="I41" s="1"/>
      <c r="J41" s="1" t="s">
        <v>331</v>
      </c>
      <c r="K41" s="48">
        <v>16868</v>
      </c>
      <c r="L41" s="1"/>
      <c r="M41" s="1" t="s">
        <v>179</v>
      </c>
      <c r="N41" s="1"/>
      <c r="O41" s="1"/>
      <c r="P41" s="1" t="s">
        <v>332</v>
      </c>
      <c r="Q41" s="1" t="s">
        <v>88</v>
      </c>
      <c r="R41" s="1" t="s">
        <v>1</v>
      </c>
      <c r="S41" s="1" t="s">
        <v>89</v>
      </c>
      <c r="T41" s="1" t="s">
        <v>332</v>
      </c>
      <c r="U41" s="1" t="s">
        <v>88</v>
      </c>
      <c r="V41" s="1" t="s">
        <v>1</v>
      </c>
      <c r="W41" s="1" t="s">
        <v>89</v>
      </c>
      <c r="X41" s="1" t="s">
        <v>90</v>
      </c>
      <c r="Y41" s="1" t="s">
        <v>88</v>
      </c>
      <c r="Z41" s="1" t="s">
        <v>2</v>
      </c>
      <c r="AA41" s="1" t="s">
        <v>65</v>
      </c>
      <c r="AB41" s="1" t="s">
        <v>91</v>
      </c>
      <c r="AC41" s="1" t="s">
        <v>92</v>
      </c>
      <c r="AD41" s="1" t="s">
        <v>333</v>
      </c>
      <c r="AE41" s="48">
        <v>126800</v>
      </c>
      <c r="AF41" s="48">
        <v>126800</v>
      </c>
      <c r="AG41" s="48">
        <v>100655</v>
      </c>
      <c r="AH41" s="48">
        <v>100655</v>
      </c>
      <c r="AI41" s="1" t="s">
        <v>334</v>
      </c>
      <c r="AJ41" s="1">
        <v>0</v>
      </c>
      <c r="AK41" s="1">
        <v>100</v>
      </c>
      <c r="AL41" s="48">
        <v>3.8139445699999999</v>
      </c>
      <c r="AM41" s="2">
        <v>166135.42529300001</v>
      </c>
      <c r="AN41" s="2">
        <v>1884.40677188</v>
      </c>
      <c r="AO41" s="2">
        <v>3.8146406490600002</v>
      </c>
      <c r="AP41" s="2">
        <v>3.8146430555299999</v>
      </c>
      <c r="AQ41" s="1">
        <v>1</v>
      </c>
      <c r="AR41" s="1">
        <v>3</v>
      </c>
      <c r="AS41" s="1">
        <v>1</v>
      </c>
      <c r="AT41" s="1"/>
    </row>
    <row r="42" spans="1:46" x14ac:dyDescent="0.25">
      <c r="A42" s="1">
        <v>13551392</v>
      </c>
      <c r="B42" s="1" t="s">
        <v>335</v>
      </c>
      <c r="C42" s="1" t="s">
        <v>336</v>
      </c>
      <c r="D42" s="1" t="s">
        <v>74</v>
      </c>
      <c r="E42" s="1"/>
      <c r="F42" s="1" t="s">
        <v>335</v>
      </c>
      <c r="G42" s="1" t="s">
        <v>336</v>
      </c>
      <c r="H42" s="1"/>
      <c r="I42" s="1"/>
      <c r="J42" s="1" t="s">
        <v>337</v>
      </c>
      <c r="K42" s="48">
        <v>16979</v>
      </c>
      <c r="L42" s="1"/>
      <c r="M42" s="1" t="s">
        <v>301</v>
      </c>
      <c r="N42" s="1"/>
      <c r="O42" s="1"/>
      <c r="P42" s="1" t="s">
        <v>338</v>
      </c>
      <c r="Q42" s="1" t="s">
        <v>88</v>
      </c>
      <c r="R42" s="1" t="s">
        <v>1</v>
      </c>
      <c r="S42" s="1" t="s">
        <v>89</v>
      </c>
      <c r="T42" s="1" t="s">
        <v>338</v>
      </c>
      <c r="U42" s="1" t="s">
        <v>88</v>
      </c>
      <c r="V42" s="1" t="s">
        <v>1</v>
      </c>
      <c r="W42" s="1" t="s">
        <v>89</v>
      </c>
      <c r="X42" s="1" t="s">
        <v>90</v>
      </c>
      <c r="Y42" s="1" t="s">
        <v>88</v>
      </c>
      <c r="Z42" s="1" t="s">
        <v>2</v>
      </c>
      <c r="AA42" s="1" t="s">
        <v>65</v>
      </c>
      <c r="AB42" s="1" t="s">
        <v>91</v>
      </c>
      <c r="AC42" s="1" t="s">
        <v>92</v>
      </c>
      <c r="AD42" s="1" t="s">
        <v>339</v>
      </c>
      <c r="AE42" s="48">
        <v>210600</v>
      </c>
      <c r="AF42" s="48">
        <v>210600</v>
      </c>
      <c r="AG42" s="48">
        <v>172253</v>
      </c>
      <c r="AH42" s="48">
        <v>172253</v>
      </c>
      <c r="AI42" s="1" t="s">
        <v>340</v>
      </c>
      <c r="AJ42" s="1">
        <v>0</v>
      </c>
      <c r="AK42" s="1">
        <v>100</v>
      </c>
      <c r="AL42" s="48">
        <v>12.91461473</v>
      </c>
      <c r="AM42" s="2">
        <v>562560.61767599999</v>
      </c>
      <c r="AN42" s="2">
        <v>3591.7923473000001</v>
      </c>
      <c r="AO42" s="2">
        <v>12.9169657122</v>
      </c>
      <c r="AP42" s="2">
        <v>4.12809658761</v>
      </c>
      <c r="AQ42" s="1">
        <v>1</v>
      </c>
      <c r="AR42" s="1">
        <v>3</v>
      </c>
      <c r="AS42" s="1">
        <v>1</v>
      </c>
      <c r="AT42" s="1"/>
    </row>
    <row r="43" spans="1:46" x14ac:dyDescent="0.25">
      <c r="A43" s="1">
        <v>13551393</v>
      </c>
      <c r="B43" s="1" t="s">
        <v>341</v>
      </c>
      <c r="C43" s="1" t="s">
        <v>342</v>
      </c>
      <c r="D43" s="1" t="s">
        <v>74</v>
      </c>
      <c r="E43" s="1"/>
      <c r="F43" s="1" t="s">
        <v>341</v>
      </c>
      <c r="G43" s="1" t="s">
        <v>342</v>
      </c>
      <c r="H43" s="1"/>
      <c r="I43" s="1"/>
      <c r="J43" s="1" t="s">
        <v>343</v>
      </c>
      <c r="K43" s="48">
        <v>12389</v>
      </c>
      <c r="L43" s="1"/>
      <c r="M43" s="1" t="s">
        <v>167</v>
      </c>
      <c r="N43" s="1"/>
      <c r="O43" s="1"/>
      <c r="P43" s="1" t="s">
        <v>344</v>
      </c>
      <c r="Q43" s="1" t="s">
        <v>88</v>
      </c>
      <c r="R43" s="1" t="s">
        <v>1</v>
      </c>
      <c r="S43" s="1" t="s">
        <v>89</v>
      </c>
      <c r="T43" s="1" t="s">
        <v>344</v>
      </c>
      <c r="U43" s="1" t="s">
        <v>88</v>
      </c>
      <c r="V43" s="1" t="s">
        <v>1</v>
      </c>
      <c r="W43" s="1" t="s">
        <v>89</v>
      </c>
      <c r="X43" s="1" t="s">
        <v>90</v>
      </c>
      <c r="Y43" s="1" t="s">
        <v>88</v>
      </c>
      <c r="Z43" s="1" t="s">
        <v>2</v>
      </c>
      <c r="AA43" s="1" t="s">
        <v>65</v>
      </c>
      <c r="AB43" s="1" t="s">
        <v>91</v>
      </c>
      <c r="AC43" s="1" t="s">
        <v>92</v>
      </c>
      <c r="AD43" s="1" t="s">
        <v>345</v>
      </c>
      <c r="AE43" s="48">
        <v>96800</v>
      </c>
      <c r="AF43" s="48">
        <v>96800</v>
      </c>
      <c r="AG43" s="48">
        <v>78845</v>
      </c>
      <c r="AH43" s="48">
        <v>78845</v>
      </c>
      <c r="AI43" s="1" t="s">
        <v>346</v>
      </c>
      <c r="AJ43" s="1">
        <v>0</v>
      </c>
      <c r="AK43" s="1">
        <v>100</v>
      </c>
      <c r="AL43" s="48">
        <v>1.20969682</v>
      </c>
      <c r="AM43" s="2">
        <v>52694.3935547</v>
      </c>
      <c r="AN43" s="2">
        <v>943.45773463900002</v>
      </c>
      <c r="AO43" s="2">
        <v>1.2099168093999999</v>
      </c>
      <c r="AP43" s="2">
        <v>1.20991657748</v>
      </c>
      <c r="AQ43" s="1">
        <v>1</v>
      </c>
      <c r="AR43" s="1">
        <v>3</v>
      </c>
      <c r="AS43" s="1">
        <v>1</v>
      </c>
      <c r="AT43" s="1"/>
    </row>
    <row r="44" spans="1:46" x14ac:dyDescent="0.25">
      <c r="A44" s="1">
        <v>13551908</v>
      </c>
      <c r="B44" s="1" t="s">
        <v>347</v>
      </c>
      <c r="C44" s="1" t="s">
        <v>348</v>
      </c>
      <c r="D44" s="1" t="s">
        <v>74</v>
      </c>
      <c r="E44" s="1"/>
      <c r="F44" s="1" t="s">
        <v>347</v>
      </c>
      <c r="G44" s="1" t="s">
        <v>348</v>
      </c>
      <c r="H44" s="1"/>
      <c r="I44" s="1"/>
      <c r="J44" s="1" t="s">
        <v>349</v>
      </c>
      <c r="K44" s="48">
        <v>16966</v>
      </c>
      <c r="L44" s="1"/>
      <c r="M44" s="1" t="s">
        <v>86</v>
      </c>
      <c r="N44" s="1"/>
      <c r="O44" s="1"/>
      <c r="P44" s="1" t="s">
        <v>350</v>
      </c>
      <c r="Q44" s="1" t="s">
        <v>88</v>
      </c>
      <c r="R44" s="1" t="s">
        <v>1</v>
      </c>
      <c r="S44" s="1" t="s">
        <v>89</v>
      </c>
      <c r="T44" s="1" t="s">
        <v>350</v>
      </c>
      <c r="U44" s="1" t="s">
        <v>88</v>
      </c>
      <c r="V44" s="1" t="s">
        <v>1</v>
      </c>
      <c r="W44" s="1" t="s">
        <v>89</v>
      </c>
      <c r="X44" s="1" t="s">
        <v>90</v>
      </c>
      <c r="Y44" s="1" t="s">
        <v>88</v>
      </c>
      <c r="Z44" s="1" t="s">
        <v>2</v>
      </c>
      <c r="AA44" s="1" t="s">
        <v>65</v>
      </c>
      <c r="AB44" s="1" t="s">
        <v>91</v>
      </c>
      <c r="AC44" s="1" t="s">
        <v>92</v>
      </c>
      <c r="AD44" s="1" t="s">
        <v>351</v>
      </c>
      <c r="AE44" s="48">
        <v>68000</v>
      </c>
      <c r="AF44" s="48">
        <v>68000</v>
      </c>
      <c r="AG44" s="48">
        <v>49781</v>
      </c>
      <c r="AH44" s="48">
        <v>49781</v>
      </c>
      <c r="AI44" s="1" t="s">
        <v>352</v>
      </c>
      <c r="AJ44" s="1">
        <v>0</v>
      </c>
      <c r="AK44" s="1">
        <v>100</v>
      </c>
      <c r="AL44" s="48">
        <v>0.53490314000000005</v>
      </c>
      <c r="AM44" s="2">
        <v>23300.3808594</v>
      </c>
      <c r="AN44" s="2">
        <v>665.89672911699995</v>
      </c>
      <c r="AO44" s="2">
        <v>0.53500011316899998</v>
      </c>
      <c r="AP44" s="2">
        <v>0.53500011323800001</v>
      </c>
      <c r="AQ44" s="1">
        <v>1</v>
      </c>
      <c r="AR44" s="1">
        <v>2</v>
      </c>
      <c r="AS44" s="1">
        <v>1</v>
      </c>
      <c r="AT44" s="1"/>
    </row>
    <row r="45" spans="1:46" x14ac:dyDescent="0.25">
      <c r="A45" s="1">
        <v>13551909</v>
      </c>
      <c r="B45" s="1" t="s">
        <v>353</v>
      </c>
      <c r="C45" s="1" t="s">
        <v>354</v>
      </c>
      <c r="D45" s="1" t="s">
        <v>74</v>
      </c>
      <c r="E45" s="1"/>
      <c r="F45" s="1" t="s">
        <v>353</v>
      </c>
      <c r="G45" s="1" t="s">
        <v>354</v>
      </c>
      <c r="H45" s="1"/>
      <c r="I45" s="1"/>
      <c r="J45" s="1" t="s">
        <v>355</v>
      </c>
      <c r="K45" s="48">
        <v>17000</v>
      </c>
      <c r="L45" s="1"/>
      <c r="M45" s="1" t="s">
        <v>86</v>
      </c>
      <c r="N45" s="1"/>
      <c r="O45" s="1"/>
      <c r="P45" s="1" t="s">
        <v>356</v>
      </c>
      <c r="Q45" s="1" t="s">
        <v>88</v>
      </c>
      <c r="R45" s="1" t="s">
        <v>1</v>
      </c>
      <c r="S45" s="1" t="s">
        <v>89</v>
      </c>
      <c r="T45" s="1" t="s">
        <v>357</v>
      </c>
      <c r="U45" s="1" t="s">
        <v>358</v>
      </c>
      <c r="V45" s="1" t="s">
        <v>359</v>
      </c>
      <c r="W45" s="1" t="s">
        <v>360</v>
      </c>
      <c r="X45" s="1" t="s">
        <v>90</v>
      </c>
      <c r="Y45" s="1" t="s">
        <v>88</v>
      </c>
      <c r="Z45" s="1" t="s">
        <v>361</v>
      </c>
      <c r="AA45" s="1" t="s">
        <v>362</v>
      </c>
      <c r="AB45" s="1" t="s">
        <v>91</v>
      </c>
      <c r="AC45" s="1" t="s">
        <v>92</v>
      </c>
      <c r="AD45" s="1" t="s">
        <v>363</v>
      </c>
      <c r="AE45" s="48">
        <v>2656500</v>
      </c>
      <c r="AF45" s="48">
        <v>2656500</v>
      </c>
      <c r="AG45" s="48">
        <v>1232211</v>
      </c>
      <c r="AH45" s="48">
        <v>1232211</v>
      </c>
      <c r="AI45" s="1" t="s">
        <v>364</v>
      </c>
      <c r="AJ45" s="1">
        <v>0</v>
      </c>
      <c r="AK45" s="1">
        <v>0</v>
      </c>
      <c r="AL45" s="48">
        <v>143.07738423999999</v>
      </c>
      <c r="AM45" s="2">
        <v>6232450.8574200002</v>
      </c>
      <c r="AN45" s="2">
        <v>27229.697662899998</v>
      </c>
      <c r="AO45" s="2">
        <v>143.10338651500001</v>
      </c>
      <c r="AP45" s="2">
        <v>72.119058021599997</v>
      </c>
      <c r="AQ45" s="1">
        <v>3</v>
      </c>
      <c r="AR45" s="1">
        <v>2</v>
      </c>
      <c r="AS45" s="1">
        <v>2</v>
      </c>
      <c r="AT45" s="1"/>
    </row>
    <row r="46" spans="1:46" x14ac:dyDescent="0.25">
      <c r="A46" s="1">
        <v>13551910</v>
      </c>
      <c r="B46" s="1" t="s">
        <v>365</v>
      </c>
      <c r="C46" s="1" t="s">
        <v>366</v>
      </c>
      <c r="D46" s="1" t="s">
        <v>74</v>
      </c>
      <c r="E46" s="1"/>
      <c r="F46" s="1" t="s">
        <v>365</v>
      </c>
      <c r="G46" s="1" t="s">
        <v>366</v>
      </c>
      <c r="H46" s="1"/>
      <c r="I46" s="1"/>
      <c r="J46" s="1" t="s">
        <v>367</v>
      </c>
      <c r="K46" s="48">
        <v>12771</v>
      </c>
      <c r="L46" s="1"/>
      <c r="M46" s="1" t="s">
        <v>98</v>
      </c>
      <c r="N46" s="1"/>
      <c r="O46" s="1"/>
      <c r="P46" s="1" t="s">
        <v>238</v>
      </c>
      <c r="Q46" s="1" t="s">
        <v>88</v>
      </c>
      <c r="R46" s="1" t="s">
        <v>1</v>
      </c>
      <c r="S46" s="1" t="s">
        <v>89</v>
      </c>
      <c r="T46" s="1" t="s">
        <v>238</v>
      </c>
      <c r="U46" s="1" t="s">
        <v>88</v>
      </c>
      <c r="V46" s="1" t="s">
        <v>1</v>
      </c>
      <c r="W46" s="1" t="s">
        <v>89</v>
      </c>
      <c r="X46" s="1" t="s">
        <v>90</v>
      </c>
      <c r="Y46" s="1" t="s">
        <v>88</v>
      </c>
      <c r="Z46" s="1" t="s">
        <v>2</v>
      </c>
      <c r="AA46" s="1" t="s">
        <v>65</v>
      </c>
      <c r="AB46" s="1" t="s">
        <v>91</v>
      </c>
      <c r="AC46" s="1" t="s">
        <v>92</v>
      </c>
      <c r="AD46" s="1" t="s">
        <v>368</v>
      </c>
      <c r="AE46" s="48">
        <v>323900</v>
      </c>
      <c r="AF46" s="48">
        <v>323900</v>
      </c>
      <c r="AG46" s="48">
        <v>257623</v>
      </c>
      <c r="AH46" s="48">
        <v>257623</v>
      </c>
      <c r="AI46" s="1" t="s">
        <v>369</v>
      </c>
      <c r="AJ46" s="1">
        <v>0</v>
      </c>
      <c r="AK46" s="1">
        <v>100</v>
      </c>
      <c r="AL46" s="48">
        <v>0.56709529999999997</v>
      </c>
      <c r="AM46" s="2">
        <v>24702.6713867</v>
      </c>
      <c r="AN46" s="2">
        <v>695.13186692800002</v>
      </c>
      <c r="AO46" s="2">
        <v>0.56719746476900001</v>
      </c>
      <c r="AP46" s="2">
        <v>0.56719781654099999</v>
      </c>
      <c r="AQ46" s="1">
        <v>1</v>
      </c>
      <c r="AR46" s="1">
        <v>2</v>
      </c>
      <c r="AS46" s="1">
        <v>2</v>
      </c>
      <c r="AT46" s="1"/>
    </row>
    <row r="47" spans="1:46" x14ac:dyDescent="0.25">
      <c r="A47" s="1">
        <v>13551911</v>
      </c>
      <c r="B47" s="1" t="s">
        <v>370</v>
      </c>
      <c r="C47" s="1" t="s">
        <v>371</v>
      </c>
      <c r="D47" s="1" t="s">
        <v>74</v>
      </c>
      <c r="E47" s="1"/>
      <c r="F47" s="1" t="s">
        <v>370</v>
      </c>
      <c r="G47" s="1" t="s">
        <v>371</v>
      </c>
      <c r="H47" s="1"/>
      <c r="I47" s="1"/>
      <c r="J47" s="1" t="s">
        <v>372</v>
      </c>
      <c r="K47" s="48">
        <v>12700</v>
      </c>
      <c r="L47" s="1"/>
      <c r="M47" s="1" t="s">
        <v>98</v>
      </c>
      <c r="N47" s="1"/>
      <c r="O47" s="1"/>
      <c r="P47" s="1" t="s">
        <v>373</v>
      </c>
      <c r="Q47" s="1" t="s">
        <v>88</v>
      </c>
      <c r="R47" s="1" t="s">
        <v>1</v>
      </c>
      <c r="S47" s="1" t="s">
        <v>89</v>
      </c>
      <c r="T47" s="1" t="s">
        <v>373</v>
      </c>
      <c r="U47" s="1" t="s">
        <v>88</v>
      </c>
      <c r="V47" s="1" t="s">
        <v>1</v>
      </c>
      <c r="W47" s="1" t="s">
        <v>89</v>
      </c>
      <c r="X47" s="1" t="s">
        <v>90</v>
      </c>
      <c r="Y47" s="1" t="s">
        <v>88</v>
      </c>
      <c r="Z47" s="1" t="s">
        <v>2</v>
      </c>
      <c r="AA47" s="1" t="s">
        <v>65</v>
      </c>
      <c r="AB47" s="1" t="s">
        <v>91</v>
      </c>
      <c r="AC47" s="1" t="s">
        <v>92</v>
      </c>
      <c r="AD47" s="1" t="s">
        <v>374</v>
      </c>
      <c r="AE47" s="48">
        <v>386800</v>
      </c>
      <c r="AF47" s="48">
        <v>386800</v>
      </c>
      <c r="AG47" s="48">
        <v>338087</v>
      </c>
      <c r="AH47" s="48">
        <v>338087</v>
      </c>
      <c r="AI47" s="1" t="s">
        <v>375</v>
      </c>
      <c r="AJ47" s="1">
        <v>0</v>
      </c>
      <c r="AK47" s="1">
        <v>100</v>
      </c>
      <c r="AL47" s="48">
        <v>1.5899914399999999</v>
      </c>
      <c r="AM47" s="2">
        <v>69260.0273438</v>
      </c>
      <c r="AN47" s="2">
        <v>1251.9951149200001</v>
      </c>
      <c r="AO47" s="2">
        <v>1.59027932988</v>
      </c>
      <c r="AP47" s="2">
        <v>1.59027932995</v>
      </c>
      <c r="AQ47" s="1">
        <v>1</v>
      </c>
      <c r="AR47" s="1">
        <v>2</v>
      </c>
      <c r="AS47" s="1">
        <v>2</v>
      </c>
      <c r="AT47" s="1"/>
    </row>
    <row r="48" spans="1:46" x14ac:dyDescent="0.25">
      <c r="A48" s="1">
        <v>13551912</v>
      </c>
      <c r="B48" s="1" t="s">
        <v>376</v>
      </c>
      <c r="C48" s="1" t="s">
        <v>377</v>
      </c>
      <c r="D48" s="1" t="s">
        <v>74</v>
      </c>
      <c r="E48" s="1"/>
      <c r="F48" s="1" t="s">
        <v>376</v>
      </c>
      <c r="G48" s="1" t="s">
        <v>377</v>
      </c>
      <c r="H48" s="1"/>
      <c r="I48" s="1"/>
      <c r="J48" s="1" t="s">
        <v>378</v>
      </c>
      <c r="K48" s="48">
        <v>12732</v>
      </c>
      <c r="L48" s="1"/>
      <c r="M48" s="1" t="s">
        <v>98</v>
      </c>
      <c r="N48" s="1"/>
      <c r="O48" s="1"/>
      <c r="P48" s="1" t="s">
        <v>379</v>
      </c>
      <c r="Q48" s="1" t="s">
        <v>88</v>
      </c>
      <c r="R48" s="1" t="s">
        <v>1</v>
      </c>
      <c r="S48" s="1" t="s">
        <v>89</v>
      </c>
      <c r="T48" s="1" t="s">
        <v>379</v>
      </c>
      <c r="U48" s="1" t="s">
        <v>88</v>
      </c>
      <c r="V48" s="1" t="s">
        <v>1</v>
      </c>
      <c r="W48" s="1" t="s">
        <v>89</v>
      </c>
      <c r="X48" s="1" t="s">
        <v>90</v>
      </c>
      <c r="Y48" s="1" t="s">
        <v>88</v>
      </c>
      <c r="Z48" s="1" t="s">
        <v>2</v>
      </c>
      <c r="AA48" s="1" t="s">
        <v>65</v>
      </c>
      <c r="AB48" s="1" t="s">
        <v>91</v>
      </c>
      <c r="AC48" s="1" t="s">
        <v>92</v>
      </c>
      <c r="AD48" s="1" t="s">
        <v>380</v>
      </c>
      <c r="AE48" s="48">
        <v>309100</v>
      </c>
      <c r="AF48" s="48">
        <v>309100</v>
      </c>
      <c r="AG48" s="48">
        <v>298188</v>
      </c>
      <c r="AH48" s="48">
        <v>298188</v>
      </c>
      <c r="AI48" s="1" t="s">
        <v>381</v>
      </c>
      <c r="AJ48" s="1">
        <v>0</v>
      </c>
      <c r="AK48" s="1">
        <v>100</v>
      </c>
      <c r="AL48" s="48">
        <v>0.37915557999999999</v>
      </c>
      <c r="AM48" s="2">
        <v>16516.0170898</v>
      </c>
      <c r="AN48" s="2">
        <v>535.95320601499998</v>
      </c>
      <c r="AO48" s="2">
        <v>0.37922436667499998</v>
      </c>
      <c r="AP48" s="2">
        <v>0.37922436670800003</v>
      </c>
      <c r="AQ48" s="1">
        <v>1</v>
      </c>
      <c r="AR48" s="1">
        <v>2</v>
      </c>
      <c r="AS48" s="1">
        <v>2</v>
      </c>
      <c r="AT48" s="1"/>
    </row>
    <row r="49" spans="1:46" x14ac:dyDescent="0.25">
      <c r="A49" s="1">
        <v>13551913</v>
      </c>
      <c r="B49" s="1" t="s">
        <v>382</v>
      </c>
      <c r="C49" s="1" t="s">
        <v>383</v>
      </c>
      <c r="D49" s="1" t="s">
        <v>74</v>
      </c>
      <c r="E49" s="1"/>
      <c r="F49" s="1" t="s">
        <v>382</v>
      </c>
      <c r="G49" s="1" t="s">
        <v>383</v>
      </c>
      <c r="H49" s="1"/>
      <c r="I49" s="1"/>
      <c r="J49" s="1" t="s">
        <v>384</v>
      </c>
      <c r="K49" s="48">
        <v>12746</v>
      </c>
      <c r="L49" s="1"/>
      <c r="M49" s="1" t="s">
        <v>98</v>
      </c>
      <c r="N49" s="1"/>
      <c r="O49" s="1"/>
      <c r="P49" s="1" t="s">
        <v>385</v>
      </c>
      <c r="Q49" s="1" t="s">
        <v>88</v>
      </c>
      <c r="R49" s="1" t="s">
        <v>1</v>
      </c>
      <c r="S49" s="1" t="s">
        <v>89</v>
      </c>
      <c r="T49" s="1" t="s">
        <v>385</v>
      </c>
      <c r="U49" s="1" t="s">
        <v>88</v>
      </c>
      <c r="V49" s="1" t="s">
        <v>1</v>
      </c>
      <c r="W49" s="1" t="s">
        <v>89</v>
      </c>
      <c r="X49" s="1" t="s">
        <v>90</v>
      </c>
      <c r="Y49" s="1" t="s">
        <v>88</v>
      </c>
      <c r="Z49" s="1" t="s">
        <v>2</v>
      </c>
      <c r="AA49" s="1" t="s">
        <v>65</v>
      </c>
      <c r="AB49" s="1" t="s">
        <v>91</v>
      </c>
      <c r="AC49" s="1" t="s">
        <v>92</v>
      </c>
      <c r="AD49" s="1" t="s">
        <v>386</v>
      </c>
      <c r="AE49" s="48">
        <v>259700</v>
      </c>
      <c r="AF49" s="48">
        <v>259700</v>
      </c>
      <c r="AG49" s="48">
        <v>204459</v>
      </c>
      <c r="AH49" s="48">
        <v>204459</v>
      </c>
      <c r="AI49" s="1" t="s">
        <v>387</v>
      </c>
      <c r="AJ49" s="1">
        <v>0</v>
      </c>
      <c r="AK49" s="1">
        <v>100</v>
      </c>
      <c r="AL49" s="48">
        <v>0.39004904000000001</v>
      </c>
      <c r="AM49" s="2">
        <v>16990.5361328</v>
      </c>
      <c r="AN49" s="2">
        <v>544.981952052</v>
      </c>
      <c r="AO49" s="2">
        <v>0.39011954038000002</v>
      </c>
      <c r="AP49" s="2">
        <v>0.390119493082</v>
      </c>
      <c r="AQ49" s="1">
        <v>1</v>
      </c>
      <c r="AR49" s="1">
        <v>2</v>
      </c>
      <c r="AS49" s="1">
        <v>2</v>
      </c>
      <c r="AT49" s="1"/>
    </row>
    <row r="50" spans="1:46" x14ac:dyDescent="0.25">
      <c r="A50" s="1">
        <v>13551914</v>
      </c>
      <c r="B50" s="1" t="s">
        <v>388</v>
      </c>
      <c r="C50" s="1" t="s">
        <v>389</v>
      </c>
      <c r="D50" s="1" t="s">
        <v>74</v>
      </c>
      <c r="E50" s="1"/>
      <c r="F50" s="1" t="s">
        <v>388</v>
      </c>
      <c r="G50" s="1" t="s">
        <v>389</v>
      </c>
      <c r="H50" s="1"/>
      <c r="I50" s="1"/>
      <c r="J50" s="1" t="s">
        <v>390</v>
      </c>
      <c r="K50" s="48">
        <v>16918</v>
      </c>
      <c r="L50" s="1"/>
      <c r="M50" s="1" t="s">
        <v>86</v>
      </c>
      <c r="N50" s="1"/>
      <c r="O50" s="1"/>
      <c r="P50" s="1" t="s">
        <v>391</v>
      </c>
      <c r="Q50" s="1" t="s">
        <v>88</v>
      </c>
      <c r="R50" s="1" t="s">
        <v>1</v>
      </c>
      <c r="S50" s="1" t="s">
        <v>89</v>
      </c>
      <c r="T50" s="1" t="s">
        <v>391</v>
      </c>
      <c r="U50" s="1" t="s">
        <v>88</v>
      </c>
      <c r="V50" s="1" t="s">
        <v>1</v>
      </c>
      <c r="W50" s="1" t="s">
        <v>89</v>
      </c>
      <c r="X50" s="1" t="s">
        <v>90</v>
      </c>
      <c r="Y50" s="1" t="s">
        <v>88</v>
      </c>
      <c r="Z50" s="1" t="s">
        <v>2</v>
      </c>
      <c r="AA50" s="1" t="s">
        <v>65</v>
      </c>
      <c r="AB50" s="1" t="s">
        <v>91</v>
      </c>
      <c r="AC50" s="1" t="s">
        <v>92</v>
      </c>
      <c r="AD50" s="1" t="s">
        <v>392</v>
      </c>
      <c r="AE50" s="48">
        <v>199300</v>
      </c>
      <c r="AF50" s="48">
        <v>199300</v>
      </c>
      <c r="AG50" s="48">
        <v>144609</v>
      </c>
      <c r="AH50" s="48">
        <v>144609</v>
      </c>
      <c r="AI50" s="1" t="s">
        <v>393</v>
      </c>
      <c r="AJ50" s="1">
        <v>0</v>
      </c>
      <c r="AK50" s="1">
        <v>100</v>
      </c>
      <c r="AL50" s="48">
        <v>0.40423091</v>
      </c>
      <c r="AM50" s="2">
        <v>17608.2983398</v>
      </c>
      <c r="AN50" s="2">
        <v>540.11560964</v>
      </c>
      <c r="AO50" s="2">
        <v>0.40430419779400001</v>
      </c>
      <c r="AP50" s="2">
        <v>0.40430965252000001</v>
      </c>
      <c r="AQ50" s="1">
        <v>1</v>
      </c>
      <c r="AR50" s="1">
        <v>2</v>
      </c>
      <c r="AS50" s="1">
        <v>2</v>
      </c>
      <c r="AT50" s="1"/>
    </row>
    <row r="51" spans="1:46" x14ac:dyDescent="0.25">
      <c r="A51" s="1">
        <v>13551915</v>
      </c>
      <c r="B51" s="1" t="s">
        <v>394</v>
      </c>
      <c r="C51" s="1" t="s">
        <v>395</v>
      </c>
      <c r="D51" s="1" t="s">
        <v>74</v>
      </c>
      <c r="E51" s="1"/>
      <c r="F51" s="1" t="s">
        <v>394</v>
      </c>
      <c r="G51" s="1" t="s">
        <v>395</v>
      </c>
      <c r="H51" s="1"/>
      <c r="I51" s="1"/>
      <c r="J51" s="1" t="s">
        <v>396</v>
      </c>
      <c r="K51" s="48">
        <v>16876</v>
      </c>
      <c r="L51" s="1"/>
      <c r="M51" s="1" t="s">
        <v>86</v>
      </c>
      <c r="N51" s="1"/>
      <c r="O51" s="1"/>
      <c r="P51" s="1" t="s">
        <v>397</v>
      </c>
      <c r="Q51" s="1" t="s">
        <v>88</v>
      </c>
      <c r="R51" s="1" t="s">
        <v>1</v>
      </c>
      <c r="S51" s="1" t="s">
        <v>89</v>
      </c>
      <c r="T51" s="1" t="s">
        <v>397</v>
      </c>
      <c r="U51" s="1" t="s">
        <v>88</v>
      </c>
      <c r="V51" s="1" t="s">
        <v>1</v>
      </c>
      <c r="W51" s="1" t="s">
        <v>89</v>
      </c>
      <c r="X51" s="1" t="s">
        <v>90</v>
      </c>
      <c r="Y51" s="1" t="s">
        <v>88</v>
      </c>
      <c r="Z51" s="1" t="s">
        <v>2</v>
      </c>
      <c r="AA51" s="1" t="s">
        <v>65</v>
      </c>
      <c r="AB51" s="1" t="s">
        <v>91</v>
      </c>
      <c r="AC51" s="1" t="s">
        <v>92</v>
      </c>
      <c r="AD51" s="1" t="s">
        <v>398</v>
      </c>
      <c r="AE51" s="48">
        <v>183400</v>
      </c>
      <c r="AF51" s="48">
        <v>183400</v>
      </c>
      <c r="AG51" s="48">
        <v>177908</v>
      </c>
      <c r="AH51" s="48">
        <v>177908</v>
      </c>
      <c r="AI51" s="1" t="s">
        <v>113</v>
      </c>
      <c r="AJ51" s="1">
        <v>0</v>
      </c>
      <c r="AK51" s="1">
        <v>100</v>
      </c>
      <c r="AL51" s="48">
        <v>0.36745748</v>
      </c>
      <c r="AM51" s="2">
        <v>16006.4477539</v>
      </c>
      <c r="AN51" s="2">
        <v>520.14101765099997</v>
      </c>
      <c r="AO51" s="2">
        <v>0.36752403951399998</v>
      </c>
      <c r="AP51" s="2">
        <v>0.36752403956200003</v>
      </c>
      <c r="AQ51" s="1">
        <v>1</v>
      </c>
      <c r="AR51" s="1">
        <v>2</v>
      </c>
      <c r="AS51" s="1">
        <v>2</v>
      </c>
      <c r="AT51" s="1"/>
    </row>
    <row r="52" spans="1:46" x14ac:dyDescent="0.25">
      <c r="A52" s="1">
        <v>13551916</v>
      </c>
      <c r="B52" s="1" t="s">
        <v>399</v>
      </c>
      <c r="C52" s="1" t="s">
        <v>400</v>
      </c>
      <c r="D52" s="1" t="s">
        <v>74</v>
      </c>
      <c r="E52" s="1"/>
      <c r="F52" s="1" t="s">
        <v>399</v>
      </c>
      <c r="G52" s="1" t="s">
        <v>400</v>
      </c>
      <c r="H52" s="1"/>
      <c r="I52" s="1"/>
      <c r="J52" s="1" t="s">
        <v>401</v>
      </c>
      <c r="K52" s="48">
        <v>16843</v>
      </c>
      <c r="L52" s="1"/>
      <c r="M52" s="1" t="s">
        <v>117</v>
      </c>
      <c r="N52" s="1"/>
      <c r="O52" s="1"/>
      <c r="P52" s="1" t="s">
        <v>402</v>
      </c>
      <c r="Q52" s="1" t="s">
        <v>88</v>
      </c>
      <c r="R52" s="1" t="s">
        <v>1</v>
      </c>
      <c r="S52" s="1" t="s">
        <v>89</v>
      </c>
      <c r="T52" s="1" t="s">
        <v>402</v>
      </c>
      <c r="U52" s="1" t="s">
        <v>88</v>
      </c>
      <c r="V52" s="1" t="s">
        <v>1</v>
      </c>
      <c r="W52" s="1" t="s">
        <v>89</v>
      </c>
      <c r="X52" s="1" t="s">
        <v>90</v>
      </c>
      <c r="Y52" s="1" t="s">
        <v>88</v>
      </c>
      <c r="Z52" s="1" t="s">
        <v>2</v>
      </c>
      <c r="AA52" s="1" t="s">
        <v>65</v>
      </c>
      <c r="AB52" s="1" t="s">
        <v>91</v>
      </c>
      <c r="AC52" s="1" t="s">
        <v>92</v>
      </c>
      <c r="AD52" s="1" t="s">
        <v>403</v>
      </c>
      <c r="AE52" s="48">
        <v>211100</v>
      </c>
      <c r="AF52" s="48">
        <v>211100</v>
      </c>
      <c r="AG52" s="48">
        <v>167445</v>
      </c>
      <c r="AH52" s="48">
        <v>211100</v>
      </c>
      <c r="AI52" s="1" t="s">
        <v>404</v>
      </c>
      <c r="AJ52" s="1">
        <v>0</v>
      </c>
      <c r="AK52" s="1">
        <v>100</v>
      </c>
      <c r="AL52" s="48">
        <v>0.45114162000000002</v>
      </c>
      <c r="AM52" s="2">
        <v>19651.7290039</v>
      </c>
      <c r="AN52" s="2">
        <v>578.76609592199998</v>
      </c>
      <c r="AO52" s="2">
        <v>0.45122337266700002</v>
      </c>
      <c r="AP52" s="2">
        <v>0.45122278071100003</v>
      </c>
      <c r="AQ52" s="1">
        <v>1</v>
      </c>
      <c r="AR52" s="1">
        <v>2</v>
      </c>
      <c r="AS52" s="1">
        <v>1</v>
      </c>
      <c r="AT52" s="1">
        <v>1</v>
      </c>
    </row>
    <row r="53" spans="1:46" x14ac:dyDescent="0.25">
      <c r="A53" s="1">
        <v>13551917</v>
      </c>
      <c r="B53" s="1" t="s">
        <v>405</v>
      </c>
      <c r="C53" s="1" t="s">
        <v>406</v>
      </c>
      <c r="D53" s="1" t="s">
        <v>74</v>
      </c>
      <c r="E53" s="1"/>
      <c r="F53" s="1" t="s">
        <v>405</v>
      </c>
      <c r="G53" s="1" t="s">
        <v>406</v>
      </c>
      <c r="H53" s="1"/>
      <c r="I53" s="1"/>
      <c r="J53" s="1" t="s">
        <v>407</v>
      </c>
      <c r="K53" s="48">
        <v>16865</v>
      </c>
      <c r="L53" s="1"/>
      <c r="M53" s="1" t="s">
        <v>117</v>
      </c>
      <c r="N53" s="1"/>
      <c r="O53" s="1"/>
      <c r="P53" s="1" t="s">
        <v>408</v>
      </c>
      <c r="Q53" s="1" t="s">
        <v>88</v>
      </c>
      <c r="R53" s="1" t="s">
        <v>1</v>
      </c>
      <c r="S53" s="1" t="s">
        <v>89</v>
      </c>
      <c r="T53" s="1" t="s">
        <v>408</v>
      </c>
      <c r="U53" s="1" t="s">
        <v>88</v>
      </c>
      <c r="V53" s="1" t="s">
        <v>1</v>
      </c>
      <c r="W53" s="1" t="s">
        <v>89</v>
      </c>
      <c r="X53" s="1" t="s">
        <v>90</v>
      </c>
      <c r="Y53" s="1" t="s">
        <v>88</v>
      </c>
      <c r="Z53" s="1" t="s">
        <v>2</v>
      </c>
      <c r="AA53" s="1" t="s">
        <v>65</v>
      </c>
      <c r="AB53" s="1" t="s">
        <v>91</v>
      </c>
      <c r="AC53" s="1" t="s">
        <v>92</v>
      </c>
      <c r="AD53" s="1" t="s">
        <v>409</v>
      </c>
      <c r="AE53" s="48">
        <v>110100</v>
      </c>
      <c r="AF53" s="48">
        <v>110100</v>
      </c>
      <c r="AG53" s="48">
        <v>95966</v>
      </c>
      <c r="AH53" s="48">
        <v>95966</v>
      </c>
      <c r="AI53" s="1" t="s">
        <v>410</v>
      </c>
      <c r="AJ53" s="1">
        <v>0</v>
      </c>
      <c r="AK53" s="1">
        <v>100</v>
      </c>
      <c r="AL53" s="48">
        <v>0.46158206000000002</v>
      </c>
      <c r="AM53" s="2">
        <v>20106.5146484</v>
      </c>
      <c r="AN53" s="2">
        <v>583.39249198499999</v>
      </c>
      <c r="AO53" s="2">
        <v>0.461666212751</v>
      </c>
      <c r="AP53" s="2">
        <v>0.46166621277100001</v>
      </c>
      <c r="AQ53" s="1">
        <v>1</v>
      </c>
      <c r="AR53" s="1">
        <v>2</v>
      </c>
      <c r="AS53" s="1">
        <v>1</v>
      </c>
      <c r="AT53" s="1">
        <v>1</v>
      </c>
    </row>
    <row r="54" spans="1:46" x14ac:dyDescent="0.25">
      <c r="A54" s="1">
        <v>13551918</v>
      </c>
      <c r="B54" s="1" t="s">
        <v>411</v>
      </c>
      <c r="C54" s="1" t="s">
        <v>412</v>
      </c>
      <c r="D54" s="1" t="s">
        <v>74</v>
      </c>
      <c r="E54" s="1"/>
      <c r="F54" s="1" t="s">
        <v>411</v>
      </c>
      <c r="G54" s="1" t="s">
        <v>412</v>
      </c>
      <c r="H54" s="1"/>
      <c r="I54" s="1"/>
      <c r="J54" s="1" t="s">
        <v>413</v>
      </c>
      <c r="K54" s="48">
        <v>16945</v>
      </c>
      <c r="L54" s="1"/>
      <c r="M54" s="1" t="s">
        <v>117</v>
      </c>
      <c r="N54" s="1"/>
      <c r="O54" s="1"/>
      <c r="P54" s="1" t="s">
        <v>414</v>
      </c>
      <c r="Q54" s="1" t="s">
        <v>88</v>
      </c>
      <c r="R54" s="1" t="s">
        <v>1</v>
      </c>
      <c r="S54" s="1" t="s">
        <v>89</v>
      </c>
      <c r="T54" s="1" t="s">
        <v>414</v>
      </c>
      <c r="U54" s="1" t="s">
        <v>88</v>
      </c>
      <c r="V54" s="1" t="s">
        <v>1</v>
      </c>
      <c r="W54" s="1" t="s">
        <v>89</v>
      </c>
      <c r="X54" s="1" t="s">
        <v>90</v>
      </c>
      <c r="Y54" s="1" t="s">
        <v>88</v>
      </c>
      <c r="Z54" s="1" t="s">
        <v>2</v>
      </c>
      <c r="AA54" s="1" t="s">
        <v>65</v>
      </c>
      <c r="AB54" s="1" t="s">
        <v>91</v>
      </c>
      <c r="AC54" s="1" t="s">
        <v>92</v>
      </c>
      <c r="AD54" s="1" t="s">
        <v>415</v>
      </c>
      <c r="AE54" s="48">
        <v>144400</v>
      </c>
      <c r="AF54" s="48">
        <v>144400</v>
      </c>
      <c r="AG54" s="48">
        <v>149913</v>
      </c>
      <c r="AH54" s="48">
        <v>144400</v>
      </c>
      <c r="AI54" s="1" t="s">
        <v>416</v>
      </c>
      <c r="AJ54" s="1">
        <v>0</v>
      </c>
      <c r="AK54" s="1">
        <v>100</v>
      </c>
      <c r="AL54" s="48">
        <v>0.35235336</v>
      </c>
      <c r="AM54" s="2">
        <v>15348.512207</v>
      </c>
      <c r="AN54" s="2">
        <v>530.26348563099998</v>
      </c>
      <c r="AO54" s="2">
        <v>0.35241607482100001</v>
      </c>
      <c r="AP54" s="2">
        <v>0.35241654914499998</v>
      </c>
      <c r="AQ54" s="1">
        <v>1</v>
      </c>
      <c r="AR54" s="1">
        <v>2</v>
      </c>
      <c r="AS54" s="1">
        <v>1</v>
      </c>
      <c r="AT54" s="1">
        <v>1</v>
      </c>
    </row>
    <row r="55" spans="1:46" x14ac:dyDescent="0.25">
      <c r="A55" s="1">
        <v>13551919</v>
      </c>
      <c r="B55" s="1" t="s">
        <v>417</v>
      </c>
      <c r="C55" s="1" t="s">
        <v>418</v>
      </c>
      <c r="D55" s="1" t="s">
        <v>74</v>
      </c>
      <c r="E55" s="1"/>
      <c r="F55" s="1" t="s">
        <v>417</v>
      </c>
      <c r="G55" s="1" t="s">
        <v>418</v>
      </c>
      <c r="H55" s="1"/>
      <c r="I55" s="1"/>
      <c r="J55" s="1" t="s">
        <v>419</v>
      </c>
      <c r="K55" s="48">
        <v>16955</v>
      </c>
      <c r="L55" s="1"/>
      <c r="M55" s="1" t="s">
        <v>117</v>
      </c>
      <c r="N55" s="1"/>
      <c r="O55" s="1"/>
      <c r="P55" s="1" t="s">
        <v>420</v>
      </c>
      <c r="Q55" s="1" t="s">
        <v>88</v>
      </c>
      <c r="R55" s="1" t="s">
        <v>1</v>
      </c>
      <c r="S55" s="1" t="s">
        <v>89</v>
      </c>
      <c r="T55" s="1" t="s">
        <v>420</v>
      </c>
      <c r="U55" s="1" t="s">
        <v>88</v>
      </c>
      <c r="V55" s="1" t="s">
        <v>1</v>
      </c>
      <c r="W55" s="1" t="s">
        <v>89</v>
      </c>
      <c r="X55" s="1" t="s">
        <v>90</v>
      </c>
      <c r="Y55" s="1" t="s">
        <v>88</v>
      </c>
      <c r="Z55" s="1" t="s">
        <v>2</v>
      </c>
      <c r="AA55" s="1" t="s">
        <v>65</v>
      </c>
      <c r="AB55" s="1" t="s">
        <v>91</v>
      </c>
      <c r="AC55" s="1" t="s">
        <v>92</v>
      </c>
      <c r="AD55" s="1" t="s">
        <v>421</v>
      </c>
      <c r="AE55" s="48">
        <v>123000</v>
      </c>
      <c r="AF55" s="48">
        <v>123000</v>
      </c>
      <c r="AG55" s="48">
        <v>104325</v>
      </c>
      <c r="AH55" s="48">
        <v>104325</v>
      </c>
      <c r="AI55" s="1" t="s">
        <v>422</v>
      </c>
      <c r="AJ55" s="1">
        <v>0</v>
      </c>
      <c r="AK55" s="1">
        <v>100</v>
      </c>
      <c r="AL55" s="48">
        <v>0.43860998000000001</v>
      </c>
      <c r="AM55" s="2">
        <v>19105.8505859</v>
      </c>
      <c r="AN55" s="2">
        <v>572.25158998899997</v>
      </c>
      <c r="AO55" s="2">
        <v>0.438689548933</v>
      </c>
      <c r="AP55" s="2">
        <v>0.43869050694400002</v>
      </c>
      <c r="AQ55" s="1">
        <v>1</v>
      </c>
      <c r="AR55" s="1">
        <v>3</v>
      </c>
      <c r="AS55" s="1">
        <v>1</v>
      </c>
      <c r="AT55" s="1"/>
    </row>
    <row r="56" spans="1:46" x14ac:dyDescent="0.25">
      <c r="A56" s="1">
        <v>13551920</v>
      </c>
      <c r="B56" s="1" t="s">
        <v>423</v>
      </c>
      <c r="C56" s="1" t="s">
        <v>424</v>
      </c>
      <c r="D56" s="1" t="s">
        <v>74</v>
      </c>
      <c r="E56" s="1"/>
      <c r="F56" s="1" t="s">
        <v>423</v>
      </c>
      <c r="G56" s="1" t="s">
        <v>424</v>
      </c>
      <c r="H56" s="1"/>
      <c r="I56" s="1"/>
      <c r="J56" s="1" t="s">
        <v>425</v>
      </c>
      <c r="K56" s="48">
        <v>16995</v>
      </c>
      <c r="L56" s="1"/>
      <c r="M56" s="1" t="s">
        <v>117</v>
      </c>
      <c r="N56" s="1"/>
      <c r="O56" s="1"/>
      <c r="P56" s="1" t="s">
        <v>426</v>
      </c>
      <c r="Q56" s="1" t="s">
        <v>88</v>
      </c>
      <c r="R56" s="1" t="s">
        <v>1</v>
      </c>
      <c r="S56" s="1" t="s">
        <v>89</v>
      </c>
      <c r="T56" s="1" t="s">
        <v>426</v>
      </c>
      <c r="U56" s="1" t="s">
        <v>88</v>
      </c>
      <c r="V56" s="1" t="s">
        <v>1</v>
      </c>
      <c r="W56" s="1" t="s">
        <v>89</v>
      </c>
      <c r="X56" s="1" t="s">
        <v>90</v>
      </c>
      <c r="Y56" s="1" t="s">
        <v>88</v>
      </c>
      <c r="Z56" s="1" t="s">
        <v>2</v>
      </c>
      <c r="AA56" s="1" t="s">
        <v>65</v>
      </c>
      <c r="AB56" s="1" t="s">
        <v>91</v>
      </c>
      <c r="AC56" s="1" t="s">
        <v>92</v>
      </c>
      <c r="AD56" s="1" t="s">
        <v>427</v>
      </c>
      <c r="AE56" s="48">
        <v>143800</v>
      </c>
      <c r="AF56" s="48">
        <v>143800</v>
      </c>
      <c r="AG56" s="48">
        <v>111744</v>
      </c>
      <c r="AH56" s="48">
        <v>143800</v>
      </c>
      <c r="AI56" s="1" t="s">
        <v>428</v>
      </c>
      <c r="AJ56" s="1">
        <v>0</v>
      </c>
      <c r="AK56" s="1">
        <v>100</v>
      </c>
      <c r="AL56" s="48">
        <v>0.47192873000000002</v>
      </c>
      <c r="AM56" s="2">
        <v>20557.215332</v>
      </c>
      <c r="AN56" s="2">
        <v>588.36843809599998</v>
      </c>
      <c r="AO56" s="2">
        <v>0.47201448431100002</v>
      </c>
      <c r="AP56" s="2">
        <v>0.47201448231199999</v>
      </c>
      <c r="AQ56" s="1">
        <v>1</v>
      </c>
      <c r="AR56" s="1">
        <v>3</v>
      </c>
      <c r="AS56" s="1">
        <v>1</v>
      </c>
      <c r="AT56" s="1"/>
    </row>
    <row r="57" spans="1:46" x14ac:dyDescent="0.25">
      <c r="A57" s="1">
        <v>13551921</v>
      </c>
      <c r="B57" s="1" t="s">
        <v>429</v>
      </c>
      <c r="C57" s="1" t="s">
        <v>430</v>
      </c>
      <c r="D57" s="1" t="s">
        <v>74</v>
      </c>
      <c r="E57" s="1"/>
      <c r="F57" s="1" t="s">
        <v>429</v>
      </c>
      <c r="G57" s="1" t="s">
        <v>430</v>
      </c>
      <c r="H57" s="1"/>
      <c r="I57" s="1"/>
      <c r="J57" s="1" t="s">
        <v>431</v>
      </c>
      <c r="K57" s="48">
        <v>17015</v>
      </c>
      <c r="L57" s="1"/>
      <c r="M57" s="1" t="s">
        <v>117</v>
      </c>
      <c r="N57" s="1"/>
      <c r="O57" s="1"/>
      <c r="P57" s="1" t="s">
        <v>432</v>
      </c>
      <c r="Q57" s="1" t="s">
        <v>88</v>
      </c>
      <c r="R57" s="1" t="s">
        <v>1</v>
      </c>
      <c r="S57" s="1" t="s">
        <v>89</v>
      </c>
      <c r="T57" s="1" t="s">
        <v>432</v>
      </c>
      <c r="U57" s="1" t="s">
        <v>88</v>
      </c>
      <c r="V57" s="1" t="s">
        <v>1</v>
      </c>
      <c r="W57" s="1" t="s">
        <v>89</v>
      </c>
      <c r="X57" s="1" t="s">
        <v>90</v>
      </c>
      <c r="Y57" s="1" t="s">
        <v>88</v>
      </c>
      <c r="Z57" s="1" t="s">
        <v>2</v>
      </c>
      <c r="AA57" s="1" t="s">
        <v>65</v>
      </c>
      <c r="AB57" s="1" t="s">
        <v>91</v>
      </c>
      <c r="AC57" s="1" t="s">
        <v>92</v>
      </c>
      <c r="AD57" s="1" t="s">
        <v>433</v>
      </c>
      <c r="AE57" s="48">
        <v>133000</v>
      </c>
      <c r="AF57" s="48">
        <v>133000</v>
      </c>
      <c r="AG57" s="48">
        <v>128204</v>
      </c>
      <c r="AH57" s="48">
        <v>128204</v>
      </c>
      <c r="AI57" s="1" t="s">
        <v>434</v>
      </c>
      <c r="AJ57" s="1">
        <v>0</v>
      </c>
      <c r="AK57" s="1">
        <v>100</v>
      </c>
      <c r="AL57" s="48">
        <v>0.46536091000000002</v>
      </c>
      <c r="AM57" s="2">
        <v>20271.1210938</v>
      </c>
      <c r="AN57" s="2">
        <v>585.12225112099998</v>
      </c>
      <c r="AO57" s="2">
        <v>0.465445539031</v>
      </c>
      <c r="AP57" s="2">
        <v>0.46544553902699998</v>
      </c>
      <c r="AQ57" s="1">
        <v>1</v>
      </c>
      <c r="AR57" s="1">
        <v>3</v>
      </c>
      <c r="AS57" s="1">
        <v>1</v>
      </c>
      <c r="AT57" s="1"/>
    </row>
    <row r="58" spans="1:46" x14ac:dyDescent="0.25">
      <c r="A58" s="1">
        <v>13551922</v>
      </c>
      <c r="B58" s="1" t="s">
        <v>435</v>
      </c>
      <c r="C58" s="1" t="s">
        <v>436</v>
      </c>
      <c r="D58" s="1" t="s">
        <v>74</v>
      </c>
      <c r="E58" s="1"/>
      <c r="F58" s="1" t="s">
        <v>435</v>
      </c>
      <c r="G58" s="1" t="s">
        <v>436</v>
      </c>
      <c r="H58" s="1"/>
      <c r="I58" s="1"/>
      <c r="J58" s="1" t="s">
        <v>437</v>
      </c>
      <c r="K58" s="48">
        <v>16896</v>
      </c>
      <c r="L58" s="1"/>
      <c r="M58" s="1" t="s">
        <v>117</v>
      </c>
      <c r="N58" s="1"/>
      <c r="O58" s="1"/>
      <c r="P58" s="1" t="s">
        <v>438</v>
      </c>
      <c r="Q58" s="1" t="s">
        <v>88</v>
      </c>
      <c r="R58" s="1" t="s">
        <v>1</v>
      </c>
      <c r="S58" s="1" t="s">
        <v>89</v>
      </c>
      <c r="T58" s="1" t="s">
        <v>438</v>
      </c>
      <c r="U58" s="1" t="s">
        <v>88</v>
      </c>
      <c r="V58" s="1" t="s">
        <v>1</v>
      </c>
      <c r="W58" s="1" t="s">
        <v>89</v>
      </c>
      <c r="X58" s="1" t="s">
        <v>90</v>
      </c>
      <c r="Y58" s="1" t="s">
        <v>88</v>
      </c>
      <c r="Z58" s="1" t="s">
        <v>2</v>
      </c>
      <c r="AA58" s="1" t="s">
        <v>65</v>
      </c>
      <c r="AB58" s="1" t="s">
        <v>91</v>
      </c>
      <c r="AC58" s="1" t="s">
        <v>92</v>
      </c>
      <c r="AD58" s="1" t="s">
        <v>439</v>
      </c>
      <c r="AE58" s="48">
        <v>140800</v>
      </c>
      <c r="AF58" s="48">
        <v>140800</v>
      </c>
      <c r="AG58" s="48">
        <v>109615</v>
      </c>
      <c r="AH58" s="48">
        <v>109615</v>
      </c>
      <c r="AI58" s="1" t="s">
        <v>440</v>
      </c>
      <c r="AJ58" s="1">
        <v>0</v>
      </c>
      <c r="AK58" s="1">
        <v>100</v>
      </c>
      <c r="AL58" s="48">
        <v>0.41946801</v>
      </c>
      <c r="AM58" s="2">
        <v>18272.0263672</v>
      </c>
      <c r="AN58" s="2">
        <v>562.89184856199995</v>
      </c>
      <c r="AO58" s="2">
        <v>0.419544509979</v>
      </c>
      <c r="AP58" s="2">
        <v>0.41954450990999997</v>
      </c>
      <c r="AQ58" s="1">
        <v>1</v>
      </c>
      <c r="AR58" s="1">
        <v>2</v>
      </c>
      <c r="AS58" s="1">
        <v>1</v>
      </c>
      <c r="AT58" s="1">
        <v>1</v>
      </c>
    </row>
    <row r="59" spans="1:46" x14ac:dyDescent="0.25">
      <c r="A59" s="1">
        <v>13551923</v>
      </c>
      <c r="B59" s="1" t="s">
        <v>441</v>
      </c>
      <c r="C59" s="1" t="s">
        <v>442</v>
      </c>
      <c r="D59" s="1" t="s">
        <v>74</v>
      </c>
      <c r="E59" s="1"/>
      <c r="F59" s="1" t="s">
        <v>441</v>
      </c>
      <c r="G59" s="1" t="s">
        <v>442</v>
      </c>
      <c r="H59" s="1"/>
      <c r="I59" s="1"/>
      <c r="J59" s="1" t="s">
        <v>443</v>
      </c>
      <c r="K59" s="48">
        <v>16934</v>
      </c>
      <c r="L59" s="1"/>
      <c r="M59" s="1" t="s">
        <v>117</v>
      </c>
      <c r="N59" s="1"/>
      <c r="O59" s="1"/>
      <c r="P59" s="1" t="s">
        <v>444</v>
      </c>
      <c r="Q59" s="1" t="s">
        <v>88</v>
      </c>
      <c r="R59" s="1" t="s">
        <v>1</v>
      </c>
      <c r="S59" s="1" t="s">
        <v>89</v>
      </c>
      <c r="T59" s="1" t="s">
        <v>444</v>
      </c>
      <c r="U59" s="1" t="s">
        <v>88</v>
      </c>
      <c r="V59" s="1" t="s">
        <v>1</v>
      </c>
      <c r="W59" s="1" t="s">
        <v>89</v>
      </c>
      <c r="X59" s="1" t="s">
        <v>90</v>
      </c>
      <c r="Y59" s="1" t="s">
        <v>88</v>
      </c>
      <c r="Z59" s="1" t="s">
        <v>2</v>
      </c>
      <c r="AA59" s="1" t="s">
        <v>65</v>
      </c>
      <c r="AB59" s="1" t="s">
        <v>91</v>
      </c>
      <c r="AC59" s="1" t="s">
        <v>92</v>
      </c>
      <c r="AD59" s="1" t="s">
        <v>445</v>
      </c>
      <c r="AE59" s="48">
        <v>155800</v>
      </c>
      <c r="AF59" s="48">
        <v>155800</v>
      </c>
      <c r="AG59" s="48">
        <v>128650</v>
      </c>
      <c r="AH59" s="48">
        <v>155800</v>
      </c>
      <c r="AI59" s="1" t="s">
        <v>446</v>
      </c>
      <c r="AJ59" s="1">
        <v>0</v>
      </c>
      <c r="AK59" s="1">
        <v>100</v>
      </c>
      <c r="AL59" s="48">
        <v>0.43960054999999998</v>
      </c>
      <c r="AM59" s="2">
        <v>19149</v>
      </c>
      <c r="AN59" s="2">
        <v>572.93131921199995</v>
      </c>
      <c r="AO59" s="2">
        <v>0.43968055117999999</v>
      </c>
      <c r="AP59" s="2">
        <v>0.439680551127</v>
      </c>
      <c r="AQ59" s="1">
        <v>1</v>
      </c>
      <c r="AR59" s="1">
        <v>2</v>
      </c>
      <c r="AS59" s="1">
        <v>1</v>
      </c>
      <c r="AT59" s="1">
        <v>1</v>
      </c>
    </row>
    <row r="60" spans="1:46" x14ac:dyDescent="0.25">
      <c r="A60" s="1">
        <v>13551924</v>
      </c>
      <c r="B60" s="1" t="s">
        <v>447</v>
      </c>
      <c r="C60" s="1" t="s">
        <v>448</v>
      </c>
      <c r="D60" s="1" t="s">
        <v>74</v>
      </c>
      <c r="E60" s="1"/>
      <c r="F60" s="1" t="s">
        <v>447</v>
      </c>
      <c r="G60" s="1" t="s">
        <v>448</v>
      </c>
      <c r="H60" s="1"/>
      <c r="I60" s="1"/>
      <c r="J60" s="1" t="s">
        <v>449</v>
      </c>
      <c r="K60" s="48">
        <v>16820</v>
      </c>
      <c r="L60" s="1"/>
      <c r="M60" s="1" t="s">
        <v>117</v>
      </c>
      <c r="N60" s="1"/>
      <c r="O60" s="1"/>
      <c r="P60" s="1" t="s">
        <v>450</v>
      </c>
      <c r="Q60" s="1" t="s">
        <v>88</v>
      </c>
      <c r="R60" s="1" t="s">
        <v>1</v>
      </c>
      <c r="S60" s="1" t="s">
        <v>89</v>
      </c>
      <c r="T60" s="1" t="s">
        <v>450</v>
      </c>
      <c r="U60" s="1" t="s">
        <v>88</v>
      </c>
      <c r="V60" s="1" t="s">
        <v>1</v>
      </c>
      <c r="W60" s="1" t="s">
        <v>89</v>
      </c>
      <c r="X60" s="1" t="s">
        <v>90</v>
      </c>
      <c r="Y60" s="1" t="s">
        <v>88</v>
      </c>
      <c r="Z60" s="1" t="s">
        <v>2</v>
      </c>
      <c r="AA60" s="1" t="s">
        <v>65</v>
      </c>
      <c r="AB60" s="1" t="s">
        <v>91</v>
      </c>
      <c r="AC60" s="1" t="s">
        <v>92</v>
      </c>
      <c r="AD60" s="1" t="s">
        <v>451</v>
      </c>
      <c r="AE60" s="48">
        <v>140300</v>
      </c>
      <c r="AF60" s="48">
        <v>140300</v>
      </c>
      <c r="AG60" s="48">
        <v>113965</v>
      </c>
      <c r="AH60" s="48">
        <v>113965</v>
      </c>
      <c r="AI60" s="1" t="s">
        <v>452</v>
      </c>
      <c r="AJ60" s="1">
        <v>0</v>
      </c>
      <c r="AK60" s="1">
        <v>100</v>
      </c>
      <c r="AL60" s="48">
        <v>0.66376024</v>
      </c>
      <c r="AM60" s="2">
        <v>28913.3959961</v>
      </c>
      <c r="AN60" s="2">
        <v>675.67157863099999</v>
      </c>
      <c r="AO60" s="2">
        <v>0.66387775680899996</v>
      </c>
      <c r="AP60" s="2">
        <v>0.66387896069399999</v>
      </c>
      <c r="AQ60" s="1">
        <v>1</v>
      </c>
      <c r="AR60" s="1">
        <v>2</v>
      </c>
      <c r="AS60" s="1">
        <v>2</v>
      </c>
      <c r="AT60" s="1"/>
    </row>
    <row r="61" spans="1:46" x14ac:dyDescent="0.25">
      <c r="A61" s="1">
        <v>13551925</v>
      </c>
      <c r="B61" s="1" t="s">
        <v>453</v>
      </c>
      <c r="C61" s="1" t="s">
        <v>454</v>
      </c>
      <c r="D61" s="1" t="s">
        <v>74</v>
      </c>
      <c r="E61" s="1"/>
      <c r="F61" s="1" t="s">
        <v>453</v>
      </c>
      <c r="G61" s="1" t="s">
        <v>454</v>
      </c>
      <c r="H61" s="1"/>
      <c r="I61" s="1"/>
      <c r="J61" s="1" t="s">
        <v>455</v>
      </c>
      <c r="K61" s="48">
        <v>12535</v>
      </c>
      <c r="L61" s="1"/>
      <c r="M61" s="1" t="s">
        <v>167</v>
      </c>
      <c r="N61" s="1"/>
      <c r="O61" s="1"/>
      <c r="P61" s="1" t="s">
        <v>456</v>
      </c>
      <c r="Q61" s="1" t="s">
        <v>88</v>
      </c>
      <c r="R61" s="1" t="s">
        <v>1</v>
      </c>
      <c r="S61" s="1" t="s">
        <v>89</v>
      </c>
      <c r="T61" s="1" t="s">
        <v>456</v>
      </c>
      <c r="U61" s="1" t="s">
        <v>88</v>
      </c>
      <c r="V61" s="1" t="s">
        <v>1</v>
      </c>
      <c r="W61" s="1" t="s">
        <v>89</v>
      </c>
      <c r="X61" s="1" t="s">
        <v>90</v>
      </c>
      <c r="Y61" s="1" t="s">
        <v>88</v>
      </c>
      <c r="Z61" s="1" t="s">
        <v>2</v>
      </c>
      <c r="AA61" s="1" t="s">
        <v>65</v>
      </c>
      <c r="AB61" s="1" t="s">
        <v>91</v>
      </c>
      <c r="AC61" s="1" t="s">
        <v>92</v>
      </c>
      <c r="AD61" s="1" t="s">
        <v>457</v>
      </c>
      <c r="AE61" s="48">
        <v>121700</v>
      </c>
      <c r="AF61" s="48">
        <v>121700</v>
      </c>
      <c r="AG61" s="48">
        <v>94324</v>
      </c>
      <c r="AH61" s="48">
        <v>94324</v>
      </c>
      <c r="AI61" s="1" t="s">
        <v>138</v>
      </c>
      <c r="AJ61" s="1">
        <v>0</v>
      </c>
      <c r="AK61" s="1">
        <v>100</v>
      </c>
      <c r="AL61" s="48">
        <v>0.41290949999999998</v>
      </c>
      <c r="AM61" s="2">
        <v>17986.3378906</v>
      </c>
      <c r="AN61" s="2">
        <v>559.67372940600001</v>
      </c>
      <c r="AO61" s="2">
        <v>0.412984802268</v>
      </c>
      <c r="AP61" s="2">
        <v>0.41298491399100001</v>
      </c>
      <c r="AQ61" s="1">
        <v>1</v>
      </c>
      <c r="AR61" s="1">
        <v>2</v>
      </c>
      <c r="AS61" s="1">
        <v>2</v>
      </c>
      <c r="AT61" s="1"/>
    </row>
    <row r="62" spans="1:46" x14ac:dyDescent="0.25">
      <c r="A62" s="1">
        <v>13551926</v>
      </c>
      <c r="B62" s="1" t="s">
        <v>458</v>
      </c>
      <c r="C62" s="1" t="s">
        <v>459</v>
      </c>
      <c r="D62" s="1" t="s">
        <v>74</v>
      </c>
      <c r="E62" s="1"/>
      <c r="F62" s="1" t="s">
        <v>458</v>
      </c>
      <c r="G62" s="1" t="s">
        <v>459</v>
      </c>
      <c r="H62" s="1"/>
      <c r="I62" s="1"/>
      <c r="J62" s="1" t="s">
        <v>460</v>
      </c>
      <c r="K62" s="48">
        <v>12471</v>
      </c>
      <c r="L62" s="1"/>
      <c r="M62" s="1" t="s">
        <v>167</v>
      </c>
      <c r="N62" s="1"/>
      <c r="O62" s="1"/>
      <c r="P62" s="1" t="s">
        <v>461</v>
      </c>
      <c r="Q62" s="1" t="s">
        <v>88</v>
      </c>
      <c r="R62" s="1" t="s">
        <v>1</v>
      </c>
      <c r="S62" s="1" t="s">
        <v>89</v>
      </c>
      <c r="T62" s="1" t="s">
        <v>461</v>
      </c>
      <c r="U62" s="1" t="s">
        <v>88</v>
      </c>
      <c r="V62" s="1" t="s">
        <v>1</v>
      </c>
      <c r="W62" s="1" t="s">
        <v>89</v>
      </c>
      <c r="X62" s="1" t="s">
        <v>90</v>
      </c>
      <c r="Y62" s="1" t="s">
        <v>88</v>
      </c>
      <c r="Z62" s="1" t="s">
        <v>2</v>
      </c>
      <c r="AA62" s="1" t="s">
        <v>65</v>
      </c>
      <c r="AB62" s="1" t="s">
        <v>91</v>
      </c>
      <c r="AC62" s="1" t="s">
        <v>92</v>
      </c>
      <c r="AD62" s="1" t="s">
        <v>462</v>
      </c>
      <c r="AE62" s="48">
        <v>97900</v>
      </c>
      <c r="AF62" s="48">
        <v>97900</v>
      </c>
      <c r="AG62" s="48">
        <v>86758</v>
      </c>
      <c r="AH62" s="48">
        <v>86758</v>
      </c>
      <c r="AI62" s="1" t="s">
        <v>66</v>
      </c>
      <c r="AJ62" s="1">
        <v>0</v>
      </c>
      <c r="AK62" s="1">
        <v>100</v>
      </c>
      <c r="AL62" s="48">
        <v>0.41265088</v>
      </c>
      <c r="AM62" s="2">
        <v>17975.0722656</v>
      </c>
      <c r="AN62" s="2">
        <v>559.52085680599998</v>
      </c>
      <c r="AO62" s="2">
        <v>0.41272589868199999</v>
      </c>
      <c r="AP62" s="2">
        <v>0.41272446515299999</v>
      </c>
      <c r="AQ62" s="1">
        <v>1</v>
      </c>
      <c r="AR62" s="1">
        <v>2</v>
      </c>
      <c r="AS62" s="1">
        <v>2</v>
      </c>
      <c r="AT62" s="1"/>
    </row>
    <row r="63" spans="1:46" x14ac:dyDescent="0.25">
      <c r="A63" s="1">
        <v>13551927</v>
      </c>
      <c r="B63" s="1" t="s">
        <v>463</v>
      </c>
      <c r="C63" s="1" t="s">
        <v>464</v>
      </c>
      <c r="D63" s="1" t="s">
        <v>74</v>
      </c>
      <c r="E63" s="1"/>
      <c r="F63" s="1" t="s">
        <v>463</v>
      </c>
      <c r="G63" s="1" t="s">
        <v>464</v>
      </c>
      <c r="H63" s="1"/>
      <c r="I63" s="1"/>
      <c r="J63" s="1" t="s">
        <v>465</v>
      </c>
      <c r="K63" s="48">
        <v>12439</v>
      </c>
      <c r="L63" s="1"/>
      <c r="M63" s="1" t="s">
        <v>167</v>
      </c>
      <c r="N63" s="1"/>
      <c r="O63" s="1"/>
      <c r="P63" s="1" t="s">
        <v>466</v>
      </c>
      <c r="Q63" s="1" t="s">
        <v>88</v>
      </c>
      <c r="R63" s="1" t="s">
        <v>1</v>
      </c>
      <c r="S63" s="1" t="s">
        <v>89</v>
      </c>
      <c r="T63" s="1" t="s">
        <v>466</v>
      </c>
      <c r="U63" s="1" t="s">
        <v>88</v>
      </c>
      <c r="V63" s="1" t="s">
        <v>1</v>
      </c>
      <c r="W63" s="1" t="s">
        <v>89</v>
      </c>
      <c r="X63" s="1" t="s">
        <v>90</v>
      </c>
      <c r="Y63" s="1" t="s">
        <v>88</v>
      </c>
      <c r="Z63" s="1" t="s">
        <v>2</v>
      </c>
      <c r="AA63" s="1" t="s">
        <v>65</v>
      </c>
      <c r="AB63" s="1" t="s">
        <v>91</v>
      </c>
      <c r="AC63" s="1" t="s">
        <v>92</v>
      </c>
      <c r="AD63" s="1" t="s">
        <v>467</v>
      </c>
      <c r="AE63" s="48">
        <v>146000</v>
      </c>
      <c r="AF63" s="48">
        <v>146000</v>
      </c>
      <c r="AG63" s="48">
        <v>101763</v>
      </c>
      <c r="AH63" s="48">
        <v>101763</v>
      </c>
      <c r="AI63" s="1" t="s">
        <v>68</v>
      </c>
      <c r="AJ63" s="1">
        <v>0</v>
      </c>
      <c r="AK63" s="1">
        <v>100</v>
      </c>
      <c r="AL63" s="48">
        <v>0.40319884</v>
      </c>
      <c r="AM63" s="2">
        <v>17563.3413086</v>
      </c>
      <c r="AN63" s="2">
        <v>554.99076810099996</v>
      </c>
      <c r="AO63" s="2">
        <v>0.40327170869599999</v>
      </c>
      <c r="AP63" s="2">
        <v>0.403271702146</v>
      </c>
      <c r="AQ63" s="1">
        <v>1</v>
      </c>
      <c r="AR63" s="1">
        <v>3</v>
      </c>
      <c r="AS63" s="1">
        <v>1</v>
      </c>
      <c r="AT63" s="1"/>
    </row>
    <row r="64" spans="1:46" x14ac:dyDescent="0.25">
      <c r="A64" s="1">
        <v>13551945</v>
      </c>
      <c r="B64" s="1" t="s">
        <v>468</v>
      </c>
      <c r="C64" s="1" t="s">
        <v>469</v>
      </c>
      <c r="D64" s="1" t="s">
        <v>74</v>
      </c>
      <c r="E64" s="1"/>
      <c r="F64" s="1" t="s">
        <v>468</v>
      </c>
      <c r="G64" s="1" t="s">
        <v>469</v>
      </c>
      <c r="H64" s="1"/>
      <c r="I64" s="1"/>
      <c r="J64" s="1" t="s">
        <v>470</v>
      </c>
      <c r="K64" s="48">
        <v>17060</v>
      </c>
      <c r="L64" s="1"/>
      <c r="M64" s="1" t="s">
        <v>117</v>
      </c>
      <c r="N64" s="1"/>
      <c r="O64" s="1"/>
      <c r="P64" s="1" t="s">
        <v>471</v>
      </c>
      <c r="Q64" s="1" t="s">
        <v>88</v>
      </c>
      <c r="R64" s="1" t="s">
        <v>1</v>
      </c>
      <c r="S64" s="1" t="s">
        <v>89</v>
      </c>
      <c r="T64" s="1" t="s">
        <v>471</v>
      </c>
      <c r="U64" s="1" t="s">
        <v>88</v>
      </c>
      <c r="V64" s="1" t="s">
        <v>1</v>
      </c>
      <c r="W64" s="1" t="s">
        <v>89</v>
      </c>
      <c r="X64" s="1" t="s">
        <v>90</v>
      </c>
      <c r="Y64" s="1" t="s">
        <v>88</v>
      </c>
      <c r="Z64" s="1" t="s">
        <v>2</v>
      </c>
      <c r="AA64" s="1" t="s">
        <v>65</v>
      </c>
      <c r="AB64" s="1" t="s">
        <v>91</v>
      </c>
      <c r="AC64" s="1" t="s">
        <v>92</v>
      </c>
      <c r="AD64" s="1" t="s">
        <v>472</v>
      </c>
      <c r="AE64" s="48">
        <v>121300</v>
      </c>
      <c r="AF64" s="48">
        <v>121300</v>
      </c>
      <c r="AG64" s="48">
        <v>101149</v>
      </c>
      <c r="AH64" s="48">
        <v>101149</v>
      </c>
      <c r="AI64" s="1" t="s">
        <v>473</v>
      </c>
      <c r="AJ64" s="1">
        <v>0</v>
      </c>
      <c r="AK64" s="1">
        <v>100</v>
      </c>
      <c r="AL64" s="48">
        <v>0.47420466999999999</v>
      </c>
      <c r="AM64" s="2">
        <v>20656.3554688</v>
      </c>
      <c r="AN64" s="2">
        <v>590.31515827500004</v>
      </c>
      <c r="AO64" s="2">
        <v>0.47429104789900001</v>
      </c>
      <c r="AP64" s="2">
        <v>0.196639462263</v>
      </c>
      <c r="AQ64" s="1">
        <v>1</v>
      </c>
      <c r="AR64" s="1">
        <v>3</v>
      </c>
      <c r="AS64" s="1">
        <v>1</v>
      </c>
      <c r="AT64" s="1"/>
    </row>
    <row r="65" spans="1:46" x14ac:dyDescent="0.25">
      <c r="A65" s="1">
        <v>13551957</v>
      </c>
      <c r="B65" s="1" t="s">
        <v>474</v>
      </c>
      <c r="C65" s="1" t="s">
        <v>475</v>
      </c>
      <c r="D65" s="1" t="s">
        <v>74</v>
      </c>
      <c r="E65" s="1"/>
      <c r="F65" s="1" t="s">
        <v>474</v>
      </c>
      <c r="G65" s="1" t="s">
        <v>475</v>
      </c>
      <c r="H65" s="1"/>
      <c r="I65" s="1"/>
      <c r="J65" s="1" t="s">
        <v>476</v>
      </c>
      <c r="K65" s="48">
        <v>12293</v>
      </c>
      <c r="L65" s="1"/>
      <c r="M65" s="1" t="s">
        <v>167</v>
      </c>
      <c r="N65" s="1"/>
      <c r="O65" s="1"/>
      <c r="P65" s="1" t="s">
        <v>477</v>
      </c>
      <c r="Q65" s="1" t="s">
        <v>88</v>
      </c>
      <c r="R65" s="1" t="s">
        <v>1</v>
      </c>
      <c r="S65" s="1" t="s">
        <v>89</v>
      </c>
      <c r="T65" s="1" t="s">
        <v>477</v>
      </c>
      <c r="U65" s="1" t="s">
        <v>88</v>
      </c>
      <c r="V65" s="1" t="s">
        <v>1</v>
      </c>
      <c r="W65" s="1" t="s">
        <v>89</v>
      </c>
      <c r="X65" s="1" t="s">
        <v>90</v>
      </c>
      <c r="Y65" s="1" t="s">
        <v>88</v>
      </c>
      <c r="Z65" s="1" t="s">
        <v>2</v>
      </c>
      <c r="AA65" s="1" t="s">
        <v>65</v>
      </c>
      <c r="AB65" s="1" t="s">
        <v>91</v>
      </c>
      <c r="AC65" s="1" t="s">
        <v>92</v>
      </c>
      <c r="AD65" s="1" t="s">
        <v>478</v>
      </c>
      <c r="AE65" s="48">
        <v>115200</v>
      </c>
      <c r="AF65" s="48">
        <v>115200</v>
      </c>
      <c r="AG65" s="48">
        <v>91708</v>
      </c>
      <c r="AH65" s="48">
        <v>91708</v>
      </c>
      <c r="AI65" s="1" t="s">
        <v>479</v>
      </c>
      <c r="AJ65" s="1">
        <v>0</v>
      </c>
      <c r="AK65" s="1">
        <v>100</v>
      </c>
      <c r="AL65" s="48">
        <v>2.8915975500000002</v>
      </c>
      <c r="AM65" s="2">
        <v>125957.989258</v>
      </c>
      <c r="AN65" s="2">
        <v>1705.98610889</v>
      </c>
      <c r="AO65" s="2">
        <v>2.8921400192200002</v>
      </c>
      <c r="AP65" s="2">
        <v>2.6728238393799999</v>
      </c>
      <c r="AQ65" s="1">
        <v>1</v>
      </c>
      <c r="AR65" s="1">
        <v>3</v>
      </c>
      <c r="AS65" s="1">
        <v>1</v>
      </c>
      <c r="AT65" s="1"/>
    </row>
    <row r="66" spans="1:46" x14ac:dyDescent="0.25">
      <c r="A66" s="1">
        <v>13551958</v>
      </c>
      <c r="B66" s="1" t="s">
        <v>480</v>
      </c>
      <c r="C66" s="1" t="s">
        <v>481</v>
      </c>
      <c r="D66" s="1" t="s">
        <v>74</v>
      </c>
      <c r="E66" s="1"/>
      <c r="F66" s="1" t="s">
        <v>480</v>
      </c>
      <c r="G66" s="1" t="s">
        <v>481</v>
      </c>
      <c r="H66" s="1"/>
      <c r="I66" s="1"/>
      <c r="J66" s="1" t="s">
        <v>482</v>
      </c>
      <c r="K66" s="48">
        <v>0</v>
      </c>
      <c r="L66" s="1"/>
      <c r="M66" s="1" t="s">
        <v>167</v>
      </c>
      <c r="N66" s="1"/>
      <c r="O66" s="1"/>
      <c r="P66" s="1"/>
      <c r="Q66" s="1" t="s">
        <v>88</v>
      </c>
      <c r="R66" s="1" t="s">
        <v>1</v>
      </c>
      <c r="S66" s="1" t="s">
        <v>89</v>
      </c>
      <c r="T66" s="1" t="s">
        <v>483</v>
      </c>
      <c r="U66" s="1" t="s">
        <v>88</v>
      </c>
      <c r="V66" s="1" t="s">
        <v>1</v>
      </c>
      <c r="W66" s="1" t="s">
        <v>89</v>
      </c>
      <c r="X66" s="1" t="s">
        <v>90</v>
      </c>
      <c r="Y66" s="1" t="s">
        <v>88</v>
      </c>
      <c r="Z66" s="1" t="s">
        <v>230</v>
      </c>
      <c r="AA66" s="1" t="s">
        <v>231</v>
      </c>
      <c r="AB66" s="1" t="s">
        <v>91</v>
      </c>
      <c r="AC66" s="1" t="s">
        <v>92</v>
      </c>
      <c r="AD66" s="1" t="s">
        <v>484</v>
      </c>
      <c r="AE66" s="48">
        <v>36000</v>
      </c>
      <c r="AF66" s="48">
        <v>36000</v>
      </c>
      <c r="AG66" s="48">
        <v>26372</v>
      </c>
      <c r="AH66" s="48">
        <v>36000</v>
      </c>
      <c r="AI66" s="1" t="s">
        <v>485</v>
      </c>
      <c r="AJ66" s="1">
        <v>0</v>
      </c>
      <c r="AK66" s="1">
        <v>0</v>
      </c>
      <c r="AL66" s="48">
        <v>1.6077185000000001</v>
      </c>
      <c r="AM66" s="2">
        <v>70032.2177734</v>
      </c>
      <c r="AN66" s="2">
        <v>1590.0022730200001</v>
      </c>
      <c r="AO66" s="2">
        <v>1.6080018379300001</v>
      </c>
      <c r="AP66" s="2">
        <v>1.6080018628699999</v>
      </c>
      <c r="AQ66" s="1">
        <v>1</v>
      </c>
      <c r="AR66" s="1">
        <v>3</v>
      </c>
      <c r="AS66" s="1">
        <v>1</v>
      </c>
      <c r="AT66" s="1"/>
    </row>
    <row r="67" spans="1:46" x14ac:dyDescent="0.25">
      <c r="A67" s="1">
        <v>13551961</v>
      </c>
      <c r="B67" s="1" t="s">
        <v>486</v>
      </c>
      <c r="C67" s="1" t="s">
        <v>487</v>
      </c>
      <c r="D67" s="1" t="s">
        <v>74</v>
      </c>
      <c r="E67" s="1"/>
      <c r="F67" s="1" t="s">
        <v>486</v>
      </c>
      <c r="G67" s="1" t="s">
        <v>487</v>
      </c>
      <c r="H67" s="1"/>
      <c r="I67" s="1"/>
      <c r="J67" s="1" t="s">
        <v>482</v>
      </c>
      <c r="K67" s="48">
        <v>16923</v>
      </c>
      <c r="L67" s="1"/>
      <c r="M67" s="1" t="s">
        <v>179</v>
      </c>
      <c r="N67" s="1"/>
      <c r="O67" s="1"/>
      <c r="P67" s="1" t="s">
        <v>488</v>
      </c>
      <c r="Q67" s="1" t="s">
        <v>88</v>
      </c>
      <c r="R67" s="1" t="s">
        <v>1</v>
      </c>
      <c r="S67" s="1" t="s">
        <v>89</v>
      </c>
      <c r="T67" s="1" t="s">
        <v>488</v>
      </c>
      <c r="U67" s="1" t="s">
        <v>88</v>
      </c>
      <c r="V67" s="1" t="s">
        <v>1</v>
      </c>
      <c r="W67" s="1" t="s">
        <v>89</v>
      </c>
      <c r="X67" s="1" t="s">
        <v>90</v>
      </c>
      <c r="Y67" s="1" t="s">
        <v>88</v>
      </c>
      <c r="Z67" s="1" t="s">
        <v>2</v>
      </c>
      <c r="AA67" s="1" t="s">
        <v>65</v>
      </c>
      <c r="AB67" s="1" t="s">
        <v>91</v>
      </c>
      <c r="AC67" s="1" t="s">
        <v>92</v>
      </c>
      <c r="AD67" s="1" t="s">
        <v>489</v>
      </c>
      <c r="AE67" s="48">
        <v>266200</v>
      </c>
      <c r="AF67" s="48">
        <v>266200</v>
      </c>
      <c r="AG67" s="48">
        <v>226700</v>
      </c>
      <c r="AH67" s="48">
        <v>266200</v>
      </c>
      <c r="AI67" s="1" t="s">
        <v>490</v>
      </c>
      <c r="AJ67" s="1">
        <v>0</v>
      </c>
      <c r="AK67" s="1">
        <v>100</v>
      </c>
      <c r="AL67" s="48">
        <v>2.7260640899999999</v>
      </c>
      <c r="AM67" s="2">
        <v>118747.351563</v>
      </c>
      <c r="AN67" s="2">
        <v>1380.07071436</v>
      </c>
      <c r="AO67" s="2">
        <v>2.7265590014600001</v>
      </c>
      <c r="AP67" s="2">
        <v>2.7265632420000001</v>
      </c>
      <c r="AQ67" s="1">
        <v>1</v>
      </c>
      <c r="AR67" s="1">
        <v>2</v>
      </c>
      <c r="AS67" s="1">
        <v>1</v>
      </c>
      <c r="AT67" s="1"/>
    </row>
    <row r="68" spans="1:46" x14ac:dyDescent="0.25">
      <c r="A68" s="1">
        <v>13551962</v>
      </c>
      <c r="B68" s="1" t="s">
        <v>491</v>
      </c>
      <c r="C68" s="1" t="s">
        <v>492</v>
      </c>
      <c r="D68" s="1" t="s">
        <v>74</v>
      </c>
      <c r="E68" s="1"/>
      <c r="F68" s="1" t="s">
        <v>491</v>
      </c>
      <c r="G68" s="1" t="s">
        <v>492</v>
      </c>
      <c r="H68" s="1"/>
      <c r="I68" s="1"/>
      <c r="J68" s="1" t="s">
        <v>493</v>
      </c>
      <c r="K68" s="48">
        <v>12357</v>
      </c>
      <c r="L68" s="1"/>
      <c r="M68" s="1" t="s">
        <v>167</v>
      </c>
      <c r="N68" s="1"/>
      <c r="O68" s="1"/>
      <c r="P68" s="1" t="s">
        <v>494</v>
      </c>
      <c r="Q68" s="1" t="s">
        <v>88</v>
      </c>
      <c r="R68" s="1" t="s">
        <v>1</v>
      </c>
      <c r="S68" s="1" t="s">
        <v>89</v>
      </c>
      <c r="T68" s="1" t="s">
        <v>494</v>
      </c>
      <c r="U68" s="1" t="s">
        <v>88</v>
      </c>
      <c r="V68" s="1" t="s">
        <v>1</v>
      </c>
      <c r="W68" s="1" t="s">
        <v>89</v>
      </c>
      <c r="X68" s="1" t="s">
        <v>90</v>
      </c>
      <c r="Y68" s="1" t="s">
        <v>88</v>
      </c>
      <c r="Z68" s="1" t="s">
        <v>2</v>
      </c>
      <c r="AA68" s="1" t="s">
        <v>65</v>
      </c>
      <c r="AB68" s="1" t="s">
        <v>91</v>
      </c>
      <c r="AC68" s="1" t="s">
        <v>92</v>
      </c>
      <c r="AD68" s="1" t="s">
        <v>495</v>
      </c>
      <c r="AE68" s="48">
        <v>362400</v>
      </c>
      <c r="AF68" s="48">
        <v>362400</v>
      </c>
      <c r="AG68" s="48">
        <v>289609</v>
      </c>
      <c r="AH68" s="48">
        <v>289609</v>
      </c>
      <c r="AI68" s="1" t="s">
        <v>496</v>
      </c>
      <c r="AJ68" s="1">
        <v>0</v>
      </c>
      <c r="AK68" s="1">
        <v>100</v>
      </c>
      <c r="AL68" s="48">
        <v>2.3232680999999999</v>
      </c>
      <c r="AM68" s="2">
        <v>101201.558594</v>
      </c>
      <c r="AN68" s="2">
        <v>1436.94051036</v>
      </c>
      <c r="AO68" s="2">
        <v>2.3236920911099999</v>
      </c>
      <c r="AP68" s="2">
        <v>2.3236920911899999</v>
      </c>
      <c r="AQ68" s="1">
        <v>1</v>
      </c>
      <c r="AR68" s="1">
        <v>3</v>
      </c>
      <c r="AS68" s="1">
        <v>1</v>
      </c>
      <c r="AT68" s="1"/>
    </row>
    <row r="69" spans="1:46" ht="390" x14ac:dyDescent="0.25">
      <c r="A69" s="1">
        <v>13551963</v>
      </c>
      <c r="B69" s="1" t="s">
        <v>497</v>
      </c>
      <c r="C69" s="1" t="s">
        <v>498</v>
      </c>
      <c r="D69" s="1" t="s">
        <v>74</v>
      </c>
      <c r="E69" s="1"/>
      <c r="F69" s="1" t="s">
        <v>497</v>
      </c>
      <c r="G69" s="1" t="s">
        <v>498</v>
      </c>
      <c r="H69" s="1"/>
      <c r="I69" s="1"/>
      <c r="J69" s="1" t="s">
        <v>499</v>
      </c>
      <c r="K69" s="48">
        <v>12191</v>
      </c>
      <c r="L69" s="1"/>
      <c r="M69" s="1" t="s">
        <v>167</v>
      </c>
      <c r="N69" s="1"/>
      <c r="O69" s="1"/>
      <c r="P69" s="1" t="s">
        <v>500</v>
      </c>
      <c r="Q69" s="1" t="s">
        <v>88</v>
      </c>
      <c r="R69" s="1" t="s">
        <v>1</v>
      </c>
      <c r="S69" s="1" t="s">
        <v>89</v>
      </c>
      <c r="T69" s="1" t="s">
        <v>500</v>
      </c>
      <c r="U69" s="1" t="s">
        <v>88</v>
      </c>
      <c r="V69" s="1" t="s">
        <v>1</v>
      </c>
      <c r="W69" s="1" t="s">
        <v>89</v>
      </c>
      <c r="X69" s="1" t="s">
        <v>90</v>
      </c>
      <c r="Y69" s="1" t="s">
        <v>88</v>
      </c>
      <c r="Z69" s="1" t="s">
        <v>2</v>
      </c>
      <c r="AA69" s="1" t="s">
        <v>65</v>
      </c>
      <c r="AB69" s="1" t="s">
        <v>91</v>
      </c>
      <c r="AC69" s="1" t="s">
        <v>92</v>
      </c>
      <c r="AD69" s="49" t="s">
        <v>501</v>
      </c>
      <c r="AE69" s="48">
        <v>105200</v>
      </c>
      <c r="AF69" s="48">
        <v>105200</v>
      </c>
      <c r="AG69" s="48">
        <v>86787</v>
      </c>
      <c r="AH69" s="48">
        <v>86787</v>
      </c>
      <c r="AI69" s="1" t="s">
        <v>502</v>
      </c>
      <c r="AJ69" s="1">
        <v>0</v>
      </c>
      <c r="AK69" s="1">
        <v>100</v>
      </c>
      <c r="AL69" s="48">
        <v>2.2840611900000001</v>
      </c>
      <c r="AM69" s="2">
        <v>99493.705566400007</v>
      </c>
      <c r="AN69" s="2">
        <v>1626.5920269200001</v>
      </c>
      <c r="AO69" s="2">
        <v>2.2844772992800002</v>
      </c>
      <c r="AP69" s="2">
        <v>2.1623698234300002</v>
      </c>
      <c r="AQ69" s="1">
        <v>1</v>
      </c>
      <c r="AR69" s="1">
        <v>3</v>
      </c>
      <c r="AS69" s="1">
        <v>1</v>
      </c>
      <c r="AT69" s="1"/>
    </row>
    <row r="70" spans="1:46" x14ac:dyDescent="0.25">
      <c r="A70" s="1">
        <v>13552828</v>
      </c>
      <c r="B70" s="1" t="s">
        <v>503</v>
      </c>
      <c r="C70" s="1" t="s">
        <v>504</v>
      </c>
      <c r="D70" s="1" t="s">
        <v>74</v>
      </c>
      <c r="E70" s="1"/>
      <c r="F70" s="1" t="s">
        <v>503</v>
      </c>
      <c r="G70" s="1" t="s">
        <v>504</v>
      </c>
      <c r="H70" s="1"/>
      <c r="I70" s="1"/>
      <c r="J70" s="1" t="s">
        <v>505</v>
      </c>
      <c r="K70" s="48">
        <v>17152</v>
      </c>
      <c r="L70" s="1"/>
      <c r="M70" s="1" t="s">
        <v>86</v>
      </c>
      <c r="N70" s="1"/>
      <c r="O70" s="1"/>
      <c r="P70" s="1" t="s">
        <v>506</v>
      </c>
      <c r="Q70" s="1" t="s">
        <v>88</v>
      </c>
      <c r="R70" s="1" t="s">
        <v>1</v>
      </c>
      <c r="S70" s="1" t="s">
        <v>89</v>
      </c>
      <c r="T70" s="1" t="s">
        <v>506</v>
      </c>
      <c r="U70" s="1" t="s">
        <v>88</v>
      </c>
      <c r="V70" s="1" t="s">
        <v>1</v>
      </c>
      <c r="W70" s="1" t="s">
        <v>89</v>
      </c>
      <c r="X70" s="1" t="s">
        <v>90</v>
      </c>
      <c r="Y70" s="1" t="s">
        <v>88</v>
      </c>
      <c r="Z70" s="1" t="s">
        <v>2</v>
      </c>
      <c r="AA70" s="1" t="s">
        <v>65</v>
      </c>
      <c r="AB70" s="1" t="s">
        <v>91</v>
      </c>
      <c r="AC70" s="1" t="s">
        <v>92</v>
      </c>
      <c r="AD70" s="1" t="s">
        <v>507</v>
      </c>
      <c r="AE70" s="48">
        <v>293800</v>
      </c>
      <c r="AF70" s="48">
        <v>293800</v>
      </c>
      <c r="AG70" s="48">
        <v>282076</v>
      </c>
      <c r="AH70" s="48">
        <v>282076</v>
      </c>
      <c r="AI70" s="1" t="s">
        <v>508</v>
      </c>
      <c r="AJ70" s="1">
        <v>0</v>
      </c>
      <c r="AK70" s="1">
        <v>100</v>
      </c>
      <c r="AL70" s="48">
        <v>2.49972255</v>
      </c>
      <c r="AM70" s="2">
        <v>108887.914063</v>
      </c>
      <c r="AN70" s="2">
        <v>3868.8812748</v>
      </c>
      <c r="AO70" s="2">
        <v>2.5001761577099999</v>
      </c>
      <c r="AP70" s="2">
        <v>6.75663499344E-2</v>
      </c>
      <c r="AQ70" s="1">
        <v>1</v>
      </c>
      <c r="AR70" s="1">
        <v>3</v>
      </c>
      <c r="AS70" s="1">
        <v>1</v>
      </c>
      <c r="AT70" s="1"/>
    </row>
    <row r="71" spans="1:46" x14ac:dyDescent="0.25">
      <c r="A71" s="1">
        <v>13552831</v>
      </c>
      <c r="B71" s="1" t="s">
        <v>509</v>
      </c>
      <c r="C71" s="1" t="s">
        <v>510</v>
      </c>
      <c r="D71" s="1" t="s">
        <v>74</v>
      </c>
      <c r="E71" s="1"/>
      <c r="F71" s="1" t="s">
        <v>509</v>
      </c>
      <c r="G71" s="1" t="s">
        <v>510</v>
      </c>
      <c r="H71" s="1"/>
      <c r="I71" s="1"/>
      <c r="J71" s="1" t="s">
        <v>511</v>
      </c>
      <c r="K71" s="48">
        <v>17114</v>
      </c>
      <c r="L71" s="1"/>
      <c r="M71" s="1" t="s">
        <v>86</v>
      </c>
      <c r="N71" s="1"/>
      <c r="O71" s="1"/>
      <c r="P71" s="1" t="s">
        <v>512</v>
      </c>
      <c r="Q71" s="1" t="s">
        <v>88</v>
      </c>
      <c r="R71" s="1" t="s">
        <v>1</v>
      </c>
      <c r="S71" s="1" t="s">
        <v>89</v>
      </c>
      <c r="T71" s="1" t="s">
        <v>513</v>
      </c>
      <c r="U71" s="1" t="s">
        <v>88</v>
      </c>
      <c r="V71" s="1" t="s">
        <v>1</v>
      </c>
      <c r="W71" s="1" t="s">
        <v>89</v>
      </c>
      <c r="X71" s="1" t="s">
        <v>90</v>
      </c>
      <c r="Y71" s="1" t="s">
        <v>88</v>
      </c>
      <c r="Z71" s="1" t="s">
        <v>230</v>
      </c>
      <c r="AA71" s="1" t="s">
        <v>231</v>
      </c>
      <c r="AB71" s="1" t="s">
        <v>91</v>
      </c>
      <c r="AC71" s="1" t="s">
        <v>92</v>
      </c>
      <c r="AD71" s="1" t="s">
        <v>514</v>
      </c>
      <c r="AE71" s="48">
        <v>35000</v>
      </c>
      <c r="AF71" s="48">
        <v>35000</v>
      </c>
      <c r="AG71" s="48">
        <v>26450</v>
      </c>
      <c r="AH71" s="48">
        <v>35000</v>
      </c>
      <c r="AI71" s="1" t="s">
        <v>515</v>
      </c>
      <c r="AJ71" s="1">
        <v>0</v>
      </c>
      <c r="AK71" s="1">
        <v>0</v>
      </c>
      <c r="AL71" s="48">
        <v>1.1292027899999999</v>
      </c>
      <c r="AM71" s="2">
        <v>49188.0737305</v>
      </c>
      <c r="AN71" s="2">
        <v>980.824940664</v>
      </c>
      <c r="AO71" s="2">
        <v>1.1294072136</v>
      </c>
      <c r="AP71" s="2">
        <v>0.88944383946500005</v>
      </c>
      <c r="AQ71" s="1">
        <v>1</v>
      </c>
      <c r="AR71" s="1">
        <v>3</v>
      </c>
      <c r="AS71" s="1">
        <v>1</v>
      </c>
      <c r="AT71" s="1"/>
    </row>
    <row r="72" spans="1:46" x14ac:dyDescent="0.25">
      <c r="A72" s="1">
        <v>13552833</v>
      </c>
      <c r="B72" s="1" t="s">
        <v>516</v>
      </c>
      <c r="C72" s="1" t="s">
        <v>517</v>
      </c>
      <c r="D72" s="1" t="s">
        <v>74</v>
      </c>
      <c r="E72" s="1"/>
      <c r="F72" s="1" t="s">
        <v>516</v>
      </c>
      <c r="G72" s="1" t="s">
        <v>517</v>
      </c>
      <c r="H72" s="1"/>
      <c r="I72" s="1"/>
      <c r="J72" s="1" t="s">
        <v>367</v>
      </c>
      <c r="K72" s="48">
        <v>17086</v>
      </c>
      <c r="L72" s="1"/>
      <c r="M72" s="1" t="s">
        <v>86</v>
      </c>
      <c r="N72" s="1"/>
      <c r="O72" s="1"/>
      <c r="P72" s="1" t="s">
        <v>518</v>
      </c>
      <c r="Q72" s="1" t="s">
        <v>88</v>
      </c>
      <c r="R72" s="1" t="s">
        <v>1</v>
      </c>
      <c r="S72" s="1" t="s">
        <v>89</v>
      </c>
      <c r="T72" s="1" t="s">
        <v>238</v>
      </c>
      <c r="U72" s="1" t="s">
        <v>88</v>
      </c>
      <c r="V72" s="1" t="s">
        <v>1</v>
      </c>
      <c r="W72" s="1" t="s">
        <v>89</v>
      </c>
      <c r="X72" s="1" t="s">
        <v>90</v>
      </c>
      <c r="Y72" s="1" t="s">
        <v>88</v>
      </c>
      <c r="Z72" s="1" t="s">
        <v>230</v>
      </c>
      <c r="AA72" s="1" t="s">
        <v>231</v>
      </c>
      <c r="AB72" s="1" t="s">
        <v>91</v>
      </c>
      <c r="AC72" s="1" t="s">
        <v>92</v>
      </c>
      <c r="AD72" s="1" t="s">
        <v>519</v>
      </c>
      <c r="AE72" s="48">
        <v>35000</v>
      </c>
      <c r="AF72" s="48">
        <v>35000</v>
      </c>
      <c r="AG72" s="48">
        <v>33228</v>
      </c>
      <c r="AH72" s="48">
        <v>33228</v>
      </c>
      <c r="AI72" s="1" t="s">
        <v>520</v>
      </c>
      <c r="AJ72" s="1">
        <v>0</v>
      </c>
      <c r="AK72" s="1">
        <v>100</v>
      </c>
      <c r="AL72" s="48">
        <v>0.50386308000000002</v>
      </c>
      <c r="AM72" s="2">
        <v>21948.2758789</v>
      </c>
      <c r="AN72" s="2">
        <v>592.65775006499996</v>
      </c>
      <c r="AO72" s="2">
        <v>0.50395462979799999</v>
      </c>
      <c r="AP72" s="2">
        <v>0.50395462979899996</v>
      </c>
      <c r="AQ72" s="1">
        <v>1</v>
      </c>
      <c r="AR72" s="1">
        <v>2</v>
      </c>
      <c r="AS72" s="1">
        <v>2</v>
      </c>
      <c r="AT72" s="1"/>
    </row>
    <row r="73" spans="1:46" x14ac:dyDescent="0.25">
      <c r="A73" s="1">
        <v>13552834</v>
      </c>
      <c r="B73" s="1" t="s">
        <v>521</v>
      </c>
      <c r="C73" s="1" t="s">
        <v>522</v>
      </c>
      <c r="D73" s="1" t="s">
        <v>74</v>
      </c>
      <c r="E73" s="1"/>
      <c r="F73" s="1" t="s">
        <v>521</v>
      </c>
      <c r="G73" s="1" t="s">
        <v>522</v>
      </c>
      <c r="H73" s="1"/>
      <c r="I73" s="1"/>
      <c r="J73" s="1" t="s">
        <v>523</v>
      </c>
      <c r="K73" s="48">
        <v>12755</v>
      </c>
      <c r="L73" s="1"/>
      <c r="M73" s="1" t="s">
        <v>98</v>
      </c>
      <c r="N73" s="1"/>
      <c r="O73" s="1"/>
      <c r="P73" s="1" t="s">
        <v>524</v>
      </c>
      <c r="Q73" s="1" t="s">
        <v>88</v>
      </c>
      <c r="R73" s="1" t="s">
        <v>1</v>
      </c>
      <c r="S73" s="1" t="s">
        <v>89</v>
      </c>
      <c r="T73" s="1" t="s">
        <v>524</v>
      </c>
      <c r="U73" s="1" t="s">
        <v>88</v>
      </c>
      <c r="V73" s="1" t="s">
        <v>1</v>
      </c>
      <c r="W73" s="1" t="s">
        <v>89</v>
      </c>
      <c r="X73" s="1" t="s">
        <v>90</v>
      </c>
      <c r="Y73" s="1" t="s">
        <v>88</v>
      </c>
      <c r="Z73" s="1" t="s">
        <v>2</v>
      </c>
      <c r="AA73" s="1" t="s">
        <v>65</v>
      </c>
      <c r="AB73" s="1" t="s">
        <v>91</v>
      </c>
      <c r="AC73" s="1" t="s">
        <v>92</v>
      </c>
      <c r="AD73" s="1" t="s">
        <v>525</v>
      </c>
      <c r="AE73" s="48">
        <v>276300</v>
      </c>
      <c r="AF73" s="48">
        <v>276300</v>
      </c>
      <c r="AG73" s="48">
        <v>258761</v>
      </c>
      <c r="AH73" s="48">
        <v>258761</v>
      </c>
      <c r="AI73" s="1" t="s">
        <v>369</v>
      </c>
      <c r="AJ73" s="1">
        <v>0</v>
      </c>
      <c r="AK73" s="1">
        <v>100</v>
      </c>
      <c r="AL73" s="48">
        <v>0.56721467999999997</v>
      </c>
      <c r="AM73" s="2">
        <v>24707.871582</v>
      </c>
      <c r="AN73" s="2">
        <v>682.41127716400001</v>
      </c>
      <c r="AO73" s="2">
        <v>0.56730565854000004</v>
      </c>
      <c r="AP73" s="2">
        <v>0.56730565856799997</v>
      </c>
      <c r="AQ73" s="1">
        <v>1</v>
      </c>
      <c r="AR73" s="1">
        <v>2</v>
      </c>
      <c r="AS73" s="1">
        <v>2</v>
      </c>
      <c r="AT73" s="1"/>
    </row>
    <row r="74" spans="1:46" x14ac:dyDescent="0.25">
      <c r="A74" s="1">
        <v>13552835</v>
      </c>
      <c r="B74" s="1" t="s">
        <v>526</v>
      </c>
      <c r="C74" s="1" t="s">
        <v>527</v>
      </c>
      <c r="D74" s="1" t="s">
        <v>74</v>
      </c>
      <c r="E74" s="1"/>
      <c r="F74" s="1" t="s">
        <v>526</v>
      </c>
      <c r="G74" s="1" t="s">
        <v>527</v>
      </c>
      <c r="H74" s="1"/>
      <c r="I74" s="1"/>
      <c r="J74" s="1" t="s">
        <v>528</v>
      </c>
      <c r="K74" s="48">
        <v>12750</v>
      </c>
      <c r="L74" s="1"/>
      <c r="M74" s="1" t="s">
        <v>98</v>
      </c>
      <c r="N74" s="1"/>
      <c r="O74" s="1"/>
      <c r="P74" s="1" t="s">
        <v>529</v>
      </c>
      <c r="Q74" s="1" t="s">
        <v>88</v>
      </c>
      <c r="R74" s="1" t="s">
        <v>1</v>
      </c>
      <c r="S74" s="1" t="s">
        <v>89</v>
      </c>
      <c r="T74" s="1" t="s">
        <v>529</v>
      </c>
      <c r="U74" s="1" t="s">
        <v>88</v>
      </c>
      <c r="V74" s="1" t="s">
        <v>1</v>
      </c>
      <c r="W74" s="1" t="s">
        <v>89</v>
      </c>
      <c r="X74" s="1" t="s">
        <v>90</v>
      </c>
      <c r="Y74" s="1" t="s">
        <v>88</v>
      </c>
      <c r="Z74" s="1" t="s">
        <v>2</v>
      </c>
      <c r="AA74" s="1" t="s">
        <v>65</v>
      </c>
      <c r="AB74" s="1" t="s">
        <v>91</v>
      </c>
      <c r="AC74" s="1" t="s">
        <v>92</v>
      </c>
      <c r="AD74" s="1" t="s">
        <v>530</v>
      </c>
      <c r="AE74" s="48">
        <v>270500</v>
      </c>
      <c r="AF74" s="48">
        <v>270500</v>
      </c>
      <c r="AG74" s="48">
        <v>224664</v>
      </c>
      <c r="AH74" s="48">
        <v>224664</v>
      </c>
      <c r="AI74" s="1" t="s">
        <v>531</v>
      </c>
      <c r="AJ74" s="1">
        <v>0</v>
      </c>
      <c r="AK74" s="1">
        <v>100</v>
      </c>
      <c r="AL74" s="48">
        <v>0.42406611999999999</v>
      </c>
      <c r="AM74" s="2">
        <v>18472.3203125</v>
      </c>
      <c r="AN74" s="2">
        <v>578.24626776100001</v>
      </c>
      <c r="AO74" s="2">
        <v>0.42414329247299998</v>
      </c>
      <c r="AP74" s="2">
        <v>0.42414329252400002</v>
      </c>
      <c r="AQ74" s="1">
        <v>1</v>
      </c>
      <c r="AR74" s="1">
        <v>2</v>
      </c>
      <c r="AS74" s="1">
        <v>1</v>
      </c>
      <c r="AT74" s="1"/>
    </row>
    <row r="75" spans="1:46" x14ac:dyDescent="0.25">
      <c r="A75" s="1">
        <v>13552836</v>
      </c>
      <c r="B75" s="1" t="s">
        <v>532</v>
      </c>
      <c r="C75" s="1" t="s">
        <v>533</v>
      </c>
      <c r="D75" s="1" t="s">
        <v>74</v>
      </c>
      <c r="E75" s="1"/>
      <c r="F75" s="1" t="s">
        <v>532</v>
      </c>
      <c r="G75" s="1" t="s">
        <v>533</v>
      </c>
      <c r="H75" s="1"/>
      <c r="I75" s="1"/>
      <c r="J75" s="1" t="s">
        <v>534</v>
      </c>
      <c r="K75" s="48">
        <v>16890</v>
      </c>
      <c r="L75" s="1"/>
      <c r="M75" s="1" t="s">
        <v>86</v>
      </c>
      <c r="N75" s="1"/>
      <c r="O75" s="1"/>
      <c r="P75" s="1" t="s">
        <v>535</v>
      </c>
      <c r="Q75" s="1" t="s">
        <v>88</v>
      </c>
      <c r="R75" s="1" t="s">
        <v>1</v>
      </c>
      <c r="S75" s="1" t="s">
        <v>89</v>
      </c>
      <c r="T75" s="1" t="s">
        <v>535</v>
      </c>
      <c r="U75" s="1" t="s">
        <v>88</v>
      </c>
      <c r="V75" s="1" t="s">
        <v>1</v>
      </c>
      <c r="W75" s="1" t="s">
        <v>89</v>
      </c>
      <c r="X75" s="1" t="s">
        <v>90</v>
      </c>
      <c r="Y75" s="1" t="s">
        <v>88</v>
      </c>
      <c r="Z75" s="1" t="s">
        <v>2</v>
      </c>
      <c r="AA75" s="1" t="s">
        <v>65</v>
      </c>
      <c r="AB75" s="1" t="s">
        <v>91</v>
      </c>
      <c r="AC75" s="1" t="s">
        <v>92</v>
      </c>
      <c r="AD75" s="1" t="s">
        <v>536</v>
      </c>
      <c r="AE75" s="48">
        <v>220600</v>
      </c>
      <c r="AF75" s="48">
        <v>220600</v>
      </c>
      <c r="AG75" s="48">
        <v>214528</v>
      </c>
      <c r="AH75" s="48">
        <v>214528</v>
      </c>
      <c r="AI75" s="1" t="s">
        <v>113</v>
      </c>
      <c r="AJ75" s="1">
        <v>0</v>
      </c>
      <c r="AK75" s="1">
        <v>100</v>
      </c>
      <c r="AL75" s="48">
        <v>0.36739409000000001</v>
      </c>
      <c r="AM75" s="2">
        <v>16003.6865234</v>
      </c>
      <c r="AN75" s="2">
        <v>520.11651000400002</v>
      </c>
      <c r="AO75" s="2">
        <v>0.36746076718600001</v>
      </c>
      <c r="AP75" s="2">
        <v>0.36746076716999998</v>
      </c>
      <c r="AQ75" s="1">
        <v>1</v>
      </c>
      <c r="AR75" s="1">
        <v>2</v>
      </c>
      <c r="AS75" s="1">
        <v>2</v>
      </c>
      <c r="AT75" s="1"/>
    </row>
    <row r="76" spans="1:46" x14ac:dyDescent="0.25">
      <c r="A76" s="1">
        <v>13552837</v>
      </c>
      <c r="B76" s="1" t="s">
        <v>537</v>
      </c>
      <c r="C76" s="1" t="s">
        <v>538</v>
      </c>
      <c r="D76" s="1" t="s">
        <v>539</v>
      </c>
      <c r="E76" s="1" t="s">
        <v>540</v>
      </c>
      <c r="F76" s="1" t="s">
        <v>540</v>
      </c>
      <c r="G76" s="1" t="s">
        <v>541</v>
      </c>
      <c r="H76" s="1" t="s">
        <v>542</v>
      </c>
      <c r="I76" s="1" t="s">
        <v>543</v>
      </c>
      <c r="J76" s="1" t="s">
        <v>544</v>
      </c>
      <c r="K76" s="48">
        <v>12678</v>
      </c>
      <c r="L76" s="1"/>
      <c r="M76" s="1" t="s">
        <v>545</v>
      </c>
      <c r="N76" s="1"/>
      <c r="O76" s="1"/>
      <c r="P76" s="1" t="s">
        <v>546</v>
      </c>
      <c r="Q76" s="1" t="s">
        <v>88</v>
      </c>
      <c r="R76" s="1" t="s">
        <v>1</v>
      </c>
      <c r="S76" s="1" t="s">
        <v>89</v>
      </c>
      <c r="T76" s="1" t="s">
        <v>546</v>
      </c>
      <c r="U76" s="1" t="s">
        <v>88</v>
      </c>
      <c r="V76" s="1" t="s">
        <v>1</v>
      </c>
      <c r="W76" s="1" t="s">
        <v>89</v>
      </c>
      <c r="X76" s="1" t="s">
        <v>90</v>
      </c>
      <c r="Y76" s="1" t="s">
        <v>88</v>
      </c>
      <c r="Z76" s="1" t="s">
        <v>2</v>
      </c>
      <c r="AA76" s="1" t="s">
        <v>65</v>
      </c>
      <c r="AB76" s="1" t="s">
        <v>91</v>
      </c>
      <c r="AC76" s="1" t="s">
        <v>92</v>
      </c>
      <c r="AD76" s="1" t="s">
        <v>547</v>
      </c>
      <c r="AE76" s="48">
        <v>178100</v>
      </c>
      <c r="AF76" s="48">
        <v>178100</v>
      </c>
      <c r="AG76" s="48">
        <v>173395</v>
      </c>
      <c r="AH76" s="48">
        <v>173395</v>
      </c>
      <c r="AI76" s="1" t="s">
        <v>548</v>
      </c>
      <c r="AJ76" s="1">
        <v>0</v>
      </c>
      <c r="AK76" s="1">
        <v>100</v>
      </c>
      <c r="AL76" s="48">
        <v>19.890934959999999</v>
      </c>
      <c r="AM76" s="2">
        <v>866449.12695299997</v>
      </c>
      <c r="AN76" s="2">
        <v>4144.2795993099999</v>
      </c>
      <c r="AO76" s="2">
        <v>19.894539600600002</v>
      </c>
      <c r="AP76" s="2">
        <v>0.47399999999999998</v>
      </c>
      <c r="AQ76" s="1">
        <v>1</v>
      </c>
      <c r="AR76" s="1">
        <v>2</v>
      </c>
      <c r="AS76" s="1">
        <v>2</v>
      </c>
      <c r="AT76" s="1"/>
    </row>
    <row r="77" spans="1:46" x14ac:dyDescent="0.25">
      <c r="A77" s="1">
        <v>13552838</v>
      </c>
      <c r="B77" s="1" t="s">
        <v>537</v>
      </c>
      <c r="C77" s="1" t="s">
        <v>538</v>
      </c>
      <c r="D77" s="1" t="s">
        <v>539</v>
      </c>
      <c r="E77" s="1" t="s">
        <v>549</v>
      </c>
      <c r="F77" s="1" t="s">
        <v>549</v>
      </c>
      <c r="G77" s="1" t="s">
        <v>550</v>
      </c>
      <c r="H77" s="1" t="s">
        <v>542</v>
      </c>
      <c r="I77" s="1" t="s">
        <v>551</v>
      </c>
      <c r="J77" s="1" t="s">
        <v>552</v>
      </c>
      <c r="K77" s="48">
        <v>12726</v>
      </c>
      <c r="L77" s="1"/>
      <c r="M77" s="1" t="s">
        <v>545</v>
      </c>
      <c r="N77" s="1"/>
      <c r="O77" s="1"/>
      <c r="P77" s="1" t="s">
        <v>553</v>
      </c>
      <c r="Q77" s="1" t="s">
        <v>88</v>
      </c>
      <c r="R77" s="1" t="s">
        <v>1</v>
      </c>
      <c r="S77" s="1" t="s">
        <v>89</v>
      </c>
      <c r="T77" s="1" t="s">
        <v>553</v>
      </c>
      <c r="U77" s="1" t="s">
        <v>88</v>
      </c>
      <c r="V77" s="1" t="s">
        <v>1</v>
      </c>
      <c r="W77" s="1" t="s">
        <v>89</v>
      </c>
      <c r="X77" s="1" t="s">
        <v>90</v>
      </c>
      <c r="Y77" s="1" t="s">
        <v>88</v>
      </c>
      <c r="Z77" s="1" t="s">
        <v>2</v>
      </c>
      <c r="AA77" s="1" t="s">
        <v>65</v>
      </c>
      <c r="AB77" s="1" t="s">
        <v>91</v>
      </c>
      <c r="AC77" s="1" t="s">
        <v>92</v>
      </c>
      <c r="AD77" s="1" t="s">
        <v>554</v>
      </c>
      <c r="AE77" s="48">
        <v>177000</v>
      </c>
      <c r="AF77" s="48">
        <v>177000</v>
      </c>
      <c r="AG77" s="48">
        <v>179159</v>
      </c>
      <c r="AH77" s="48">
        <v>177000</v>
      </c>
      <c r="AI77" s="1" t="s">
        <v>548</v>
      </c>
      <c r="AJ77" s="1">
        <v>0</v>
      </c>
      <c r="AK77" s="1">
        <v>100</v>
      </c>
      <c r="AL77" s="48">
        <v>19.890934959999999</v>
      </c>
      <c r="AM77" s="2">
        <v>866449.12695299997</v>
      </c>
      <c r="AN77" s="2">
        <v>4144.2795993099999</v>
      </c>
      <c r="AO77" s="2">
        <v>19.894539600600002</v>
      </c>
      <c r="AP77" s="2">
        <v>0.47399999999999998</v>
      </c>
      <c r="AQ77" s="1">
        <v>1</v>
      </c>
      <c r="AR77" s="1">
        <v>2</v>
      </c>
      <c r="AS77" s="1">
        <v>2</v>
      </c>
      <c r="AT77" s="1"/>
    </row>
    <row r="78" spans="1:46" x14ac:dyDescent="0.25">
      <c r="A78" s="1">
        <v>13552839</v>
      </c>
      <c r="B78" s="1" t="s">
        <v>537</v>
      </c>
      <c r="C78" s="1" t="s">
        <v>538</v>
      </c>
      <c r="D78" s="1" t="s">
        <v>539</v>
      </c>
      <c r="E78" s="1" t="s">
        <v>555</v>
      </c>
      <c r="F78" s="1" t="s">
        <v>555</v>
      </c>
      <c r="G78" s="1" t="s">
        <v>556</v>
      </c>
      <c r="H78" s="1" t="s">
        <v>542</v>
      </c>
      <c r="I78" s="1" t="s">
        <v>13</v>
      </c>
      <c r="J78" s="1" t="s">
        <v>557</v>
      </c>
      <c r="K78" s="48">
        <v>12620</v>
      </c>
      <c r="L78" s="1"/>
      <c r="M78" s="1" t="s">
        <v>545</v>
      </c>
      <c r="N78" s="1"/>
      <c r="O78" s="1"/>
      <c r="P78" s="1" t="s">
        <v>558</v>
      </c>
      <c r="Q78" s="1" t="s">
        <v>88</v>
      </c>
      <c r="R78" s="1" t="s">
        <v>1</v>
      </c>
      <c r="S78" s="1" t="s">
        <v>89</v>
      </c>
      <c r="T78" s="1" t="s">
        <v>558</v>
      </c>
      <c r="U78" s="1" t="s">
        <v>88</v>
      </c>
      <c r="V78" s="1" t="s">
        <v>1</v>
      </c>
      <c r="W78" s="1" t="s">
        <v>89</v>
      </c>
      <c r="X78" s="1" t="s">
        <v>90</v>
      </c>
      <c r="Y78" s="1" t="s">
        <v>88</v>
      </c>
      <c r="Z78" s="1" t="s">
        <v>2</v>
      </c>
      <c r="AA78" s="1" t="s">
        <v>65</v>
      </c>
      <c r="AB78" s="1" t="s">
        <v>91</v>
      </c>
      <c r="AC78" s="1" t="s">
        <v>92</v>
      </c>
      <c r="AD78" s="1" t="s">
        <v>559</v>
      </c>
      <c r="AE78" s="48">
        <v>185300</v>
      </c>
      <c r="AF78" s="48">
        <v>185300</v>
      </c>
      <c r="AG78" s="48">
        <v>181080</v>
      </c>
      <c r="AH78" s="48">
        <v>181080</v>
      </c>
      <c r="AI78" s="1" t="s">
        <v>548</v>
      </c>
      <c r="AJ78" s="1">
        <v>0</v>
      </c>
      <c r="AK78" s="1">
        <v>100</v>
      </c>
      <c r="AL78" s="48">
        <v>19.890934959999999</v>
      </c>
      <c r="AM78" s="2">
        <v>866449.12695299997</v>
      </c>
      <c r="AN78" s="2">
        <v>4144.2795993099999</v>
      </c>
      <c r="AO78" s="2">
        <v>19.894539600600002</v>
      </c>
      <c r="AP78" s="2">
        <v>0.47399999999999998</v>
      </c>
      <c r="AQ78" s="1">
        <v>1</v>
      </c>
      <c r="AR78" s="1">
        <v>2</v>
      </c>
      <c r="AS78" s="1">
        <v>2</v>
      </c>
      <c r="AT78" s="1"/>
    </row>
    <row r="79" spans="1:46" x14ac:dyDescent="0.25">
      <c r="A79" s="1">
        <v>13552840</v>
      </c>
      <c r="B79" s="1" t="s">
        <v>537</v>
      </c>
      <c r="C79" s="1" t="s">
        <v>538</v>
      </c>
      <c r="D79" s="1" t="s">
        <v>539</v>
      </c>
      <c r="E79" s="1" t="s">
        <v>560</v>
      </c>
      <c r="F79" s="1" t="s">
        <v>560</v>
      </c>
      <c r="G79" s="1" t="s">
        <v>561</v>
      </c>
      <c r="H79" s="1" t="s">
        <v>542</v>
      </c>
      <c r="I79" s="1" t="s">
        <v>562</v>
      </c>
      <c r="J79" s="1" t="s">
        <v>563</v>
      </c>
      <c r="K79" s="48">
        <v>12604</v>
      </c>
      <c r="L79" s="1"/>
      <c r="M79" s="1" t="s">
        <v>545</v>
      </c>
      <c r="N79" s="1"/>
      <c r="O79" s="1"/>
      <c r="P79" s="1" t="s">
        <v>564</v>
      </c>
      <c r="Q79" s="1" t="s">
        <v>88</v>
      </c>
      <c r="R79" s="1" t="s">
        <v>1</v>
      </c>
      <c r="S79" s="1" t="s">
        <v>89</v>
      </c>
      <c r="T79" s="1" t="s">
        <v>564</v>
      </c>
      <c r="U79" s="1" t="s">
        <v>88</v>
      </c>
      <c r="V79" s="1" t="s">
        <v>1</v>
      </c>
      <c r="W79" s="1" t="s">
        <v>89</v>
      </c>
      <c r="X79" s="1" t="s">
        <v>90</v>
      </c>
      <c r="Y79" s="1" t="s">
        <v>88</v>
      </c>
      <c r="Z79" s="1" t="s">
        <v>2</v>
      </c>
      <c r="AA79" s="1" t="s">
        <v>65</v>
      </c>
      <c r="AB79" s="1" t="s">
        <v>91</v>
      </c>
      <c r="AC79" s="1" t="s">
        <v>92</v>
      </c>
      <c r="AD79" s="1" t="s">
        <v>565</v>
      </c>
      <c r="AE79" s="48">
        <v>165000</v>
      </c>
      <c r="AF79" s="48">
        <v>165000</v>
      </c>
      <c r="AG79" s="48">
        <v>162184</v>
      </c>
      <c r="AH79" s="48">
        <v>165000</v>
      </c>
      <c r="AI79" s="1" t="s">
        <v>548</v>
      </c>
      <c r="AJ79" s="1">
        <v>0</v>
      </c>
      <c r="AK79" s="1">
        <v>100</v>
      </c>
      <c r="AL79" s="48">
        <v>19.890934959999999</v>
      </c>
      <c r="AM79" s="2">
        <v>866449.12695299997</v>
      </c>
      <c r="AN79" s="2">
        <v>4144.2795993099999</v>
      </c>
      <c r="AO79" s="2">
        <v>19.894539600600002</v>
      </c>
      <c r="AP79" s="2">
        <v>0.47399999999999998</v>
      </c>
      <c r="AQ79" s="1">
        <v>1</v>
      </c>
      <c r="AR79" s="1">
        <v>2</v>
      </c>
      <c r="AS79" s="1">
        <v>2</v>
      </c>
      <c r="AT79" s="1"/>
    </row>
    <row r="80" spans="1:46" x14ac:dyDescent="0.25">
      <c r="A80" s="1">
        <v>13552841</v>
      </c>
      <c r="B80" s="1" t="s">
        <v>537</v>
      </c>
      <c r="C80" s="1" t="s">
        <v>538</v>
      </c>
      <c r="D80" s="1" t="s">
        <v>539</v>
      </c>
      <c r="E80" s="1" t="s">
        <v>566</v>
      </c>
      <c r="F80" s="1" t="s">
        <v>566</v>
      </c>
      <c r="G80" s="1" t="s">
        <v>567</v>
      </c>
      <c r="H80" s="1" t="s">
        <v>542</v>
      </c>
      <c r="I80" s="1" t="s">
        <v>568</v>
      </c>
      <c r="J80" s="1" t="s">
        <v>569</v>
      </c>
      <c r="K80" s="48">
        <v>12532</v>
      </c>
      <c r="L80" s="1"/>
      <c r="M80" s="1" t="s">
        <v>545</v>
      </c>
      <c r="N80" s="1"/>
      <c r="O80" s="1"/>
      <c r="P80" s="1" t="s">
        <v>570</v>
      </c>
      <c r="Q80" s="1" t="s">
        <v>88</v>
      </c>
      <c r="R80" s="1" t="s">
        <v>1</v>
      </c>
      <c r="S80" s="1" t="s">
        <v>89</v>
      </c>
      <c r="T80" s="1" t="s">
        <v>570</v>
      </c>
      <c r="U80" s="1" t="s">
        <v>88</v>
      </c>
      <c r="V80" s="1" t="s">
        <v>1</v>
      </c>
      <c r="W80" s="1" t="s">
        <v>89</v>
      </c>
      <c r="X80" s="1" t="s">
        <v>90</v>
      </c>
      <c r="Y80" s="1" t="s">
        <v>88</v>
      </c>
      <c r="Z80" s="1" t="s">
        <v>2</v>
      </c>
      <c r="AA80" s="1" t="s">
        <v>65</v>
      </c>
      <c r="AB80" s="1" t="s">
        <v>91</v>
      </c>
      <c r="AC80" s="1" t="s">
        <v>92</v>
      </c>
      <c r="AD80" s="1" t="s">
        <v>571</v>
      </c>
      <c r="AE80" s="48">
        <v>187500</v>
      </c>
      <c r="AF80" s="48">
        <v>187500</v>
      </c>
      <c r="AG80" s="48">
        <v>181100</v>
      </c>
      <c r="AH80" s="48">
        <v>181100</v>
      </c>
      <c r="AI80" s="1" t="s">
        <v>548</v>
      </c>
      <c r="AJ80" s="1">
        <v>0</v>
      </c>
      <c r="AK80" s="1">
        <v>100</v>
      </c>
      <c r="AL80" s="48">
        <v>19.890934959999999</v>
      </c>
      <c r="AM80" s="2">
        <v>866449.12695299997</v>
      </c>
      <c r="AN80" s="2">
        <v>4144.2795993099999</v>
      </c>
      <c r="AO80" s="2">
        <v>19.894539600600002</v>
      </c>
      <c r="AP80" s="2">
        <v>0.47399999999999998</v>
      </c>
      <c r="AQ80" s="1">
        <v>1</v>
      </c>
      <c r="AR80" s="1">
        <v>2</v>
      </c>
      <c r="AS80" s="1">
        <v>2</v>
      </c>
      <c r="AT80" s="1"/>
    </row>
    <row r="81" spans="1:46" x14ac:dyDescent="0.25">
      <c r="A81" s="1">
        <v>13552842</v>
      </c>
      <c r="B81" s="1" t="s">
        <v>537</v>
      </c>
      <c r="C81" s="1" t="s">
        <v>538</v>
      </c>
      <c r="D81" s="1" t="s">
        <v>539</v>
      </c>
      <c r="E81" s="1" t="s">
        <v>572</v>
      </c>
      <c r="F81" s="1" t="s">
        <v>572</v>
      </c>
      <c r="G81" s="1" t="s">
        <v>573</v>
      </c>
      <c r="H81" s="1" t="s">
        <v>542</v>
      </c>
      <c r="I81" s="1" t="s">
        <v>574</v>
      </c>
      <c r="J81" s="1" t="s">
        <v>575</v>
      </c>
      <c r="K81" s="48">
        <v>12573</v>
      </c>
      <c r="L81" s="1"/>
      <c r="M81" s="1" t="s">
        <v>545</v>
      </c>
      <c r="N81" s="1"/>
      <c r="O81" s="1"/>
      <c r="P81" s="1" t="s">
        <v>576</v>
      </c>
      <c r="Q81" s="1" t="s">
        <v>88</v>
      </c>
      <c r="R81" s="1" t="s">
        <v>1</v>
      </c>
      <c r="S81" s="1" t="s">
        <v>89</v>
      </c>
      <c r="T81" s="1" t="s">
        <v>576</v>
      </c>
      <c r="U81" s="1" t="s">
        <v>88</v>
      </c>
      <c r="V81" s="1" t="s">
        <v>1</v>
      </c>
      <c r="W81" s="1" t="s">
        <v>89</v>
      </c>
      <c r="X81" s="1" t="s">
        <v>90</v>
      </c>
      <c r="Y81" s="1" t="s">
        <v>88</v>
      </c>
      <c r="Z81" s="1" t="s">
        <v>2</v>
      </c>
      <c r="AA81" s="1" t="s">
        <v>65</v>
      </c>
      <c r="AB81" s="1" t="s">
        <v>91</v>
      </c>
      <c r="AC81" s="1" t="s">
        <v>92</v>
      </c>
      <c r="AD81" s="1" t="s">
        <v>577</v>
      </c>
      <c r="AE81" s="48">
        <v>189300</v>
      </c>
      <c r="AF81" s="48">
        <v>189300</v>
      </c>
      <c r="AG81" s="48">
        <v>191733</v>
      </c>
      <c r="AH81" s="48">
        <v>189300</v>
      </c>
      <c r="AI81" s="1" t="s">
        <v>548</v>
      </c>
      <c r="AJ81" s="1">
        <v>0</v>
      </c>
      <c r="AK81" s="1">
        <v>100</v>
      </c>
      <c r="AL81" s="48">
        <v>19.890934959999999</v>
      </c>
      <c r="AM81" s="2">
        <v>866449.12695299997</v>
      </c>
      <c r="AN81" s="2">
        <v>4144.2795993099999</v>
      </c>
      <c r="AO81" s="2">
        <v>19.894539600600002</v>
      </c>
      <c r="AP81" s="2">
        <v>0.47399999999999998</v>
      </c>
      <c r="AQ81" s="1">
        <v>1</v>
      </c>
      <c r="AR81" s="1">
        <v>2</v>
      </c>
      <c r="AS81" s="1">
        <v>2</v>
      </c>
      <c r="AT81" s="1"/>
    </row>
    <row r="82" spans="1:46" x14ac:dyDescent="0.25">
      <c r="A82" s="1">
        <v>13552843</v>
      </c>
      <c r="B82" s="1" t="s">
        <v>537</v>
      </c>
      <c r="C82" s="1" t="s">
        <v>538</v>
      </c>
      <c r="D82" s="1" t="s">
        <v>539</v>
      </c>
      <c r="E82" s="1" t="s">
        <v>578</v>
      </c>
      <c r="F82" s="1" t="s">
        <v>578</v>
      </c>
      <c r="G82" s="1" t="s">
        <v>579</v>
      </c>
      <c r="H82" s="1" t="s">
        <v>542</v>
      </c>
      <c r="I82" s="1" t="s">
        <v>580</v>
      </c>
      <c r="J82" s="1" t="s">
        <v>581</v>
      </c>
      <c r="K82" s="48">
        <v>12565</v>
      </c>
      <c r="L82" s="1"/>
      <c r="M82" s="1" t="s">
        <v>545</v>
      </c>
      <c r="N82" s="1"/>
      <c r="O82" s="1"/>
      <c r="P82" s="1" t="s">
        <v>582</v>
      </c>
      <c r="Q82" s="1" t="s">
        <v>88</v>
      </c>
      <c r="R82" s="1" t="s">
        <v>1</v>
      </c>
      <c r="S82" s="1" t="s">
        <v>89</v>
      </c>
      <c r="T82" s="1" t="s">
        <v>582</v>
      </c>
      <c r="U82" s="1" t="s">
        <v>88</v>
      </c>
      <c r="V82" s="1" t="s">
        <v>1</v>
      </c>
      <c r="W82" s="1" t="s">
        <v>89</v>
      </c>
      <c r="X82" s="1" t="s">
        <v>90</v>
      </c>
      <c r="Y82" s="1" t="s">
        <v>88</v>
      </c>
      <c r="Z82" s="1" t="s">
        <v>2</v>
      </c>
      <c r="AA82" s="1" t="s">
        <v>65</v>
      </c>
      <c r="AB82" s="1" t="s">
        <v>91</v>
      </c>
      <c r="AC82" s="1" t="s">
        <v>92</v>
      </c>
      <c r="AD82" s="1" t="s">
        <v>583</v>
      </c>
      <c r="AE82" s="48">
        <v>177000</v>
      </c>
      <c r="AF82" s="48">
        <v>177000</v>
      </c>
      <c r="AG82" s="48">
        <v>170880</v>
      </c>
      <c r="AH82" s="48">
        <v>170880</v>
      </c>
      <c r="AI82" s="1" t="s">
        <v>548</v>
      </c>
      <c r="AJ82" s="1">
        <v>0</v>
      </c>
      <c r="AK82" s="1">
        <v>100</v>
      </c>
      <c r="AL82" s="48">
        <v>19.890934959999999</v>
      </c>
      <c r="AM82" s="2">
        <v>866449.12695299997</v>
      </c>
      <c r="AN82" s="2">
        <v>4144.2795993099999</v>
      </c>
      <c r="AO82" s="2">
        <v>19.894539600600002</v>
      </c>
      <c r="AP82" s="2">
        <v>0.47399999999999998</v>
      </c>
      <c r="AQ82" s="1">
        <v>1</v>
      </c>
      <c r="AR82" s="1">
        <v>2</v>
      </c>
      <c r="AS82" s="1">
        <v>2</v>
      </c>
      <c r="AT82" s="1"/>
    </row>
    <row r="83" spans="1:46" x14ac:dyDescent="0.25">
      <c r="A83" s="1">
        <v>13552844</v>
      </c>
      <c r="B83" s="1" t="s">
        <v>537</v>
      </c>
      <c r="C83" s="1" t="s">
        <v>538</v>
      </c>
      <c r="D83" s="1" t="s">
        <v>539</v>
      </c>
      <c r="E83" s="1" t="s">
        <v>584</v>
      </c>
      <c r="F83" s="1" t="s">
        <v>584</v>
      </c>
      <c r="G83" s="1" t="s">
        <v>585</v>
      </c>
      <c r="H83" s="1" t="s">
        <v>542</v>
      </c>
      <c r="I83" s="1" t="s">
        <v>586</v>
      </c>
      <c r="J83" s="1" t="s">
        <v>587</v>
      </c>
      <c r="K83" s="48">
        <v>12635</v>
      </c>
      <c r="L83" s="1"/>
      <c r="M83" s="1" t="s">
        <v>545</v>
      </c>
      <c r="N83" s="1"/>
      <c r="O83" s="1"/>
      <c r="P83" s="1" t="s">
        <v>588</v>
      </c>
      <c r="Q83" s="1" t="s">
        <v>88</v>
      </c>
      <c r="R83" s="1" t="s">
        <v>1</v>
      </c>
      <c r="S83" s="1" t="s">
        <v>89</v>
      </c>
      <c r="T83" s="1" t="s">
        <v>588</v>
      </c>
      <c r="U83" s="1" t="s">
        <v>88</v>
      </c>
      <c r="V83" s="1" t="s">
        <v>1</v>
      </c>
      <c r="W83" s="1" t="s">
        <v>89</v>
      </c>
      <c r="X83" s="1" t="s">
        <v>90</v>
      </c>
      <c r="Y83" s="1" t="s">
        <v>88</v>
      </c>
      <c r="Z83" s="1" t="s">
        <v>2</v>
      </c>
      <c r="AA83" s="1" t="s">
        <v>65</v>
      </c>
      <c r="AB83" s="1" t="s">
        <v>91</v>
      </c>
      <c r="AC83" s="1" t="s">
        <v>92</v>
      </c>
      <c r="AD83" s="1" t="s">
        <v>589</v>
      </c>
      <c r="AE83" s="48">
        <v>182500</v>
      </c>
      <c r="AF83" s="48">
        <v>182500</v>
      </c>
      <c r="AG83" s="48">
        <v>157304</v>
      </c>
      <c r="AH83" s="48">
        <v>157304</v>
      </c>
      <c r="AI83" s="1" t="s">
        <v>548</v>
      </c>
      <c r="AJ83" s="1">
        <v>0</v>
      </c>
      <c r="AK83" s="1">
        <v>100</v>
      </c>
      <c r="AL83" s="48">
        <v>19.890934959999999</v>
      </c>
      <c r="AM83" s="2">
        <v>866449.12695299997</v>
      </c>
      <c r="AN83" s="2">
        <v>4144.2795993099999</v>
      </c>
      <c r="AO83" s="2">
        <v>19.894539600600002</v>
      </c>
      <c r="AP83" s="2">
        <v>0.47399999999999998</v>
      </c>
      <c r="AQ83" s="1">
        <v>1</v>
      </c>
      <c r="AR83" s="1">
        <v>2</v>
      </c>
      <c r="AS83" s="1">
        <v>2</v>
      </c>
      <c r="AT83" s="1"/>
    </row>
    <row r="84" spans="1:46" x14ac:dyDescent="0.25">
      <c r="A84" s="1">
        <v>13552845</v>
      </c>
      <c r="B84" s="1" t="s">
        <v>537</v>
      </c>
      <c r="C84" s="1" t="s">
        <v>538</v>
      </c>
      <c r="D84" s="1" t="s">
        <v>539</v>
      </c>
      <c r="E84" s="1" t="s">
        <v>590</v>
      </c>
      <c r="F84" s="1" t="s">
        <v>590</v>
      </c>
      <c r="G84" s="1" t="s">
        <v>591</v>
      </c>
      <c r="H84" s="1" t="s">
        <v>542</v>
      </c>
      <c r="I84" s="1" t="s">
        <v>592</v>
      </c>
      <c r="J84" s="1" t="s">
        <v>593</v>
      </c>
      <c r="K84" s="48">
        <v>12628</v>
      </c>
      <c r="L84" s="1"/>
      <c r="M84" s="1" t="s">
        <v>545</v>
      </c>
      <c r="N84" s="1"/>
      <c r="O84" s="1"/>
      <c r="P84" s="1" t="s">
        <v>594</v>
      </c>
      <c r="Q84" s="1" t="s">
        <v>88</v>
      </c>
      <c r="R84" s="1" t="s">
        <v>1</v>
      </c>
      <c r="S84" s="1" t="s">
        <v>89</v>
      </c>
      <c r="T84" s="1" t="s">
        <v>594</v>
      </c>
      <c r="U84" s="1" t="s">
        <v>88</v>
      </c>
      <c r="V84" s="1" t="s">
        <v>1</v>
      </c>
      <c r="W84" s="1" t="s">
        <v>89</v>
      </c>
      <c r="X84" s="1" t="s">
        <v>90</v>
      </c>
      <c r="Y84" s="1" t="s">
        <v>88</v>
      </c>
      <c r="Z84" s="1" t="s">
        <v>2</v>
      </c>
      <c r="AA84" s="1" t="s">
        <v>65</v>
      </c>
      <c r="AB84" s="1" t="s">
        <v>91</v>
      </c>
      <c r="AC84" s="1" t="s">
        <v>92</v>
      </c>
      <c r="AD84" s="1" t="s">
        <v>595</v>
      </c>
      <c r="AE84" s="48">
        <v>158300</v>
      </c>
      <c r="AF84" s="48">
        <v>158300</v>
      </c>
      <c r="AG84" s="48">
        <v>138149</v>
      </c>
      <c r="AH84" s="48">
        <v>138149</v>
      </c>
      <c r="AI84" s="1" t="s">
        <v>548</v>
      </c>
      <c r="AJ84" s="1">
        <v>0</v>
      </c>
      <c r="AK84" s="1">
        <v>100</v>
      </c>
      <c r="AL84" s="48">
        <v>19.890934959999999</v>
      </c>
      <c r="AM84" s="2">
        <v>866449.12695299997</v>
      </c>
      <c r="AN84" s="2">
        <v>4144.2795993099999</v>
      </c>
      <c r="AO84" s="2">
        <v>19.894539600600002</v>
      </c>
      <c r="AP84" s="2">
        <v>0.47399999999999998</v>
      </c>
      <c r="AQ84" s="1">
        <v>1</v>
      </c>
      <c r="AR84" s="1">
        <v>2</v>
      </c>
      <c r="AS84" s="1">
        <v>2</v>
      </c>
      <c r="AT84" s="1"/>
    </row>
    <row r="85" spans="1:46" x14ac:dyDescent="0.25">
      <c r="A85" s="1">
        <v>13552846</v>
      </c>
      <c r="B85" s="1" t="s">
        <v>537</v>
      </c>
      <c r="C85" s="1" t="s">
        <v>538</v>
      </c>
      <c r="D85" s="1" t="s">
        <v>539</v>
      </c>
      <c r="E85" s="1" t="s">
        <v>596</v>
      </c>
      <c r="F85" s="1" t="s">
        <v>596</v>
      </c>
      <c r="G85" s="1" t="s">
        <v>597</v>
      </c>
      <c r="H85" s="1" t="s">
        <v>542</v>
      </c>
      <c r="I85" s="1" t="s">
        <v>598</v>
      </c>
      <c r="J85" s="1" t="s">
        <v>599</v>
      </c>
      <c r="K85" s="48">
        <v>12734</v>
      </c>
      <c r="L85" s="1"/>
      <c r="M85" s="1" t="s">
        <v>545</v>
      </c>
      <c r="N85" s="1"/>
      <c r="O85" s="1"/>
      <c r="P85" s="1" t="s">
        <v>600</v>
      </c>
      <c r="Q85" s="1" t="s">
        <v>88</v>
      </c>
      <c r="R85" s="1" t="s">
        <v>1</v>
      </c>
      <c r="S85" s="1" t="s">
        <v>89</v>
      </c>
      <c r="T85" s="1" t="s">
        <v>600</v>
      </c>
      <c r="U85" s="1" t="s">
        <v>88</v>
      </c>
      <c r="V85" s="1" t="s">
        <v>1</v>
      </c>
      <c r="W85" s="1" t="s">
        <v>89</v>
      </c>
      <c r="X85" s="1" t="s">
        <v>90</v>
      </c>
      <c r="Y85" s="1" t="s">
        <v>88</v>
      </c>
      <c r="Z85" s="1" t="s">
        <v>2</v>
      </c>
      <c r="AA85" s="1" t="s">
        <v>65</v>
      </c>
      <c r="AB85" s="1" t="s">
        <v>91</v>
      </c>
      <c r="AC85" s="1" t="s">
        <v>92</v>
      </c>
      <c r="AD85" s="1" t="s">
        <v>601</v>
      </c>
      <c r="AE85" s="48">
        <v>167900</v>
      </c>
      <c r="AF85" s="48">
        <v>167900</v>
      </c>
      <c r="AG85" s="48">
        <v>136352</v>
      </c>
      <c r="AH85" s="48">
        <v>136352</v>
      </c>
      <c r="AI85" s="1" t="s">
        <v>548</v>
      </c>
      <c r="AJ85" s="1">
        <v>0</v>
      </c>
      <c r="AK85" s="1">
        <v>100</v>
      </c>
      <c r="AL85" s="48">
        <v>19.890934959999999</v>
      </c>
      <c r="AM85" s="2">
        <v>866449.12695299997</v>
      </c>
      <c r="AN85" s="2">
        <v>4144.2795993099999</v>
      </c>
      <c r="AO85" s="2">
        <v>19.894539600600002</v>
      </c>
      <c r="AP85" s="2">
        <v>0.47399999999999998</v>
      </c>
      <c r="AQ85" s="1">
        <v>1</v>
      </c>
      <c r="AR85" s="1">
        <v>2</v>
      </c>
      <c r="AS85" s="1">
        <v>2</v>
      </c>
      <c r="AT85" s="1"/>
    </row>
    <row r="86" spans="1:46" x14ac:dyDescent="0.25">
      <c r="A86" s="1">
        <v>13552847</v>
      </c>
      <c r="B86" s="1" t="s">
        <v>602</v>
      </c>
      <c r="C86" s="1" t="s">
        <v>603</v>
      </c>
      <c r="D86" s="1" t="s">
        <v>74</v>
      </c>
      <c r="E86" s="1"/>
      <c r="F86" s="1" t="s">
        <v>602</v>
      </c>
      <c r="G86" s="1" t="s">
        <v>603</v>
      </c>
      <c r="H86" s="1"/>
      <c r="I86" s="1"/>
      <c r="J86" s="1" t="s">
        <v>604</v>
      </c>
      <c r="K86" s="48">
        <v>16857</v>
      </c>
      <c r="L86" s="1"/>
      <c r="M86" s="1" t="s">
        <v>117</v>
      </c>
      <c r="N86" s="1"/>
      <c r="O86" s="1"/>
      <c r="P86" s="1" t="s">
        <v>605</v>
      </c>
      <c r="Q86" s="1" t="s">
        <v>88</v>
      </c>
      <c r="R86" s="1" t="s">
        <v>1</v>
      </c>
      <c r="S86" s="1" t="s">
        <v>89</v>
      </c>
      <c r="T86" s="1" t="s">
        <v>605</v>
      </c>
      <c r="U86" s="1" t="s">
        <v>88</v>
      </c>
      <c r="V86" s="1" t="s">
        <v>1</v>
      </c>
      <c r="W86" s="1" t="s">
        <v>89</v>
      </c>
      <c r="X86" s="1" t="s">
        <v>90</v>
      </c>
      <c r="Y86" s="1" t="s">
        <v>88</v>
      </c>
      <c r="Z86" s="1" t="s">
        <v>2</v>
      </c>
      <c r="AA86" s="1" t="s">
        <v>65</v>
      </c>
      <c r="AB86" s="1" t="s">
        <v>91</v>
      </c>
      <c r="AC86" s="1" t="s">
        <v>92</v>
      </c>
      <c r="AD86" s="1" t="s">
        <v>606</v>
      </c>
      <c r="AE86" s="48">
        <v>101300</v>
      </c>
      <c r="AF86" s="48">
        <v>101300</v>
      </c>
      <c r="AG86" s="48">
        <v>90038</v>
      </c>
      <c r="AH86" s="48">
        <v>90038</v>
      </c>
      <c r="AI86" s="1" t="s">
        <v>107</v>
      </c>
      <c r="AJ86" s="1">
        <v>0</v>
      </c>
      <c r="AK86" s="1">
        <v>100</v>
      </c>
      <c r="AL86" s="48">
        <v>0.451654</v>
      </c>
      <c r="AM86" s="2">
        <v>19674.0483398</v>
      </c>
      <c r="AN86" s="2">
        <v>578.85287725199998</v>
      </c>
      <c r="AO86" s="2">
        <v>0.45173604212099999</v>
      </c>
      <c r="AP86" s="2">
        <v>0.45173604213399998</v>
      </c>
      <c r="AQ86" s="1">
        <v>1</v>
      </c>
      <c r="AR86" s="1">
        <v>2</v>
      </c>
      <c r="AS86" s="1">
        <v>1</v>
      </c>
      <c r="AT86" s="1">
        <v>1</v>
      </c>
    </row>
    <row r="87" spans="1:46" x14ac:dyDescent="0.25">
      <c r="A87" s="1">
        <v>13552848</v>
      </c>
      <c r="B87" s="1" t="s">
        <v>607</v>
      </c>
      <c r="C87" s="1" t="s">
        <v>608</v>
      </c>
      <c r="D87" s="1" t="s">
        <v>74</v>
      </c>
      <c r="E87" s="1"/>
      <c r="F87" s="1" t="s">
        <v>607</v>
      </c>
      <c r="G87" s="1" t="s">
        <v>608</v>
      </c>
      <c r="H87" s="1"/>
      <c r="I87" s="1"/>
      <c r="J87" s="1" t="s">
        <v>609</v>
      </c>
      <c r="K87" s="48">
        <v>16905</v>
      </c>
      <c r="L87" s="1"/>
      <c r="M87" s="1" t="s">
        <v>117</v>
      </c>
      <c r="N87" s="1"/>
      <c r="O87" s="1"/>
      <c r="P87" s="1" t="s">
        <v>610</v>
      </c>
      <c r="Q87" s="1" t="s">
        <v>88</v>
      </c>
      <c r="R87" s="1" t="s">
        <v>1</v>
      </c>
      <c r="S87" s="1" t="s">
        <v>89</v>
      </c>
      <c r="T87" s="1" t="s">
        <v>610</v>
      </c>
      <c r="U87" s="1" t="s">
        <v>88</v>
      </c>
      <c r="V87" s="1" t="s">
        <v>1</v>
      </c>
      <c r="W87" s="1" t="s">
        <v>89</v>
      </c>
      <c r="X87" s="1" t="s">
        <v>90</v>
      </c>
      <c r="Y87" s="1" t="s">
        <v>88</v>
      </c>
      <c r="Z87" s="1" t="s">
        <v>2</v>
      </c>
      <c r="AA87" s="1" t="s">
        <v>65</v>
      </c>
      <c r="AB87" s="1" t="s">
        <v>91</v>
      </c>
      <c r="AC87" s="1" t="s">
        <v>92</v>
      </c>
      <c r="AD87" s="1" t="s">
        <v>611</v>
      </c>
      <c r="AE87" s="48">
        <v>110500</v>
      </c>
      <c r="AF87" s="48">
        <v>110500</v>
      </c>
      <c r="AG87" s="48">
        <v>82979</v>
      </c>
      <c r="AH87" s="48">
        <v>82979</v>
      </c>
      <c r="AI87" s="1" t="s">
        <v>612</v>
      </c>
      <c r="AJ87" s="1">
        <v>0</v>
      </c>
      <c r="AK87" s="1">
        <v>100</v>
      </c>
      <c r="AL87" s="48">
        <v>0.45548095999999999</v>
      </c>
      <c r="AM87" s="2">
        <v>19840.7504883</v>
      </c>
      <c r="AN87" s="2">
        <v>579.78594743799999</v>
      </c>
      <c r="AO87" s="2">
        <v>0.45556314893200001</v>
      </c>
      <c r="AP87" s="2">
        <v>0.45556314892799998</v>
      </c>
      <c r="AQ87" s="1">
        <v>1</v>
      </c>
      <c r="AR87" s="1">
        <v>2</v>
      </c>
      <c r="AS87" s="1">
        <v>2</v>
      </c>
      <c r="AT87" s="1">
        <v>1</v>
      </c>
    </row>
    <row r="88" spans="1:46" x14ac:dyDescent="0.25">
      <c r="A88" s="1">
        <v>13552849</v>
      </c>
      <c r="B88" s="1" t="s">
        <v>613</v>
      </c>
      <c r="C88" s="1" t="s">
        <v>614</v>
      </c>
      <c r="D88" s="1" t="s">
        <v>74</v>
      </c>
      <c r="E88" s="1"/>
      <c r="F88" s="1" t="s">
        <v>613</v>
      </c>
      <c r="G88" s="1" t="s">
        <v>614</v>
      </c>
      <c r="H88" s="1"/>
      <c r="I88" s="1"/>
      <c r="J88" s="1" t="s">
        <v>615</v>
      </c>
      <c r="K88" s="48">
        <v>0</v>
      </c>
      <c r="L88" s="1"/>
      <c r="M88" s="1" t="s">
        <v>117</v>
      </c>
      <c r="N88" s="1"/>
      <c r="O88" s="1"/>
      <c r="P88" s="1"/>
      <c r="Q88" s="1" t="s">
        <v>88</v>
      </c>
      <c r="R88" s="1" t="s">
        <v>1</v>
      </c>
      <c r="S88" s="1" t="s">
        <v>89</v>
      </c>
      <c r="T88" s="1" t="s">
        <v>268</v>
      </c>
      <c r="U88" s="1" t="s">
        <v>88</v>
      </c>
      <c r="V88" s="1" t="s">
        <v>1</v>
      </c>
      <c r="W88" s="1" t="s">
        <v>89</v>
      </c>
      <c r="X88" s="1" t="s">
        <v>90</v>
      </c>
      <c r="Y88" s="1" t="s">
        <v>88</v>
      </c>
      <c r="Z88" s="1" t="s">
        <v>230</v>
      </c>
      <c r="AA88" s="1" t="s">
        <v>231</v>
      </c>
      <c r="AB88" s="1" t="s">
        <v>91</v>
      </c>
      <c r="AC88" s="1" t="s">
        <v>92</v>
      </c>
      <c r="AD88" s="1" t="s">
        <v>616</v>
      </c>
      <c r="AE88" s="48">
        <v>27500</v>
      </c>
      <c r="AF88" s="48">
        <v>27500</v>
      </c>
      <c r="AG88" s="48">
        <v>26137</v>
      </c>
      <c r="AH88" s="48">
        <v>26137</v>
      </c>
      <c r="AI88" s="1" t="s">
        <v>70</v>
      </c>
      <c r="AJ88" s="1">
        <v>2</v>
      </c>
      <c r="AK88" s="1">
        <v>0</v>
      </c>
      <c r="AL88" s="48">
        <v>0.44517135000000002</v>
      </c>
      <c r="AM88" s="2">
        <v>19391.6640625</v>
      </c>
      <c r="AN88" s="2">
        <v>575.55243158799999</v>
      </c>
      <c r="AO88" s="2">
        <v>0.44525231991500003</v>
      </c>
      <c r="AP88" s="2">
        <v>0.44525231985699998</v>
      </c>
      <c r="AQ88" s="1">
        <v>1</v>
      </c>
      <c r="AR88" s="1">
        <v>2</v>
      </c>
      <c r="AS88" s="1">
        <v>1</v>
      </c>
      <c r="AT88" s="1">
        <v>1</v>
      </c>
    </row>
    <row r="89" spans="1:46" x14ac:dyDescent="0.25">
      <c r="A89" s="1">
        <v>13552850</v>
      </c>
      <c r="B89" s="1" t="s">
        <v>617</v>
      </c>
      <c r="C89" s="1" t="s">
        <v>618</v>
      </c>
      <c r="D89" s="1" t="s">
        <v>74</v>
      </c>
      <c r="E89" s="1"/>
      <c r="F89" s="1" t="s">
        <v>617</v>
      </c>
      <c r="G89" s="1" t="s">
        <v>618</v>
      </c>
      <c r="H89" s="1"/>
      <c r="I89" s="1"/>
      <c r="J89" s="1" t="s">
        <v>619</v>
      </c>
      <c r="K89" s="48">
        <v>16975</v>
      </c>
      <c r="L89" s="1"/>
      <c r="M89" s="1" t="s">
        <v>117</v>
      </c>
      <c r="N89" s="1"/>
      <c r="O89" s="1"/>
      <c r="P89" s="1" t="s">
        <v>620</v>
      </c>
      <c r="Q89" s="1" t="s">
        <v>88</v>
      </c>
      <c r="R89" s="1" t="s">
        <v>1</v>
      </c>
      <c r="S89" s="1" t="s">
        <v>89</v>
      </c>
      <c r="T89" s="1" t="s">
        <v>620</v>
      </c>
      <c r="U89" s="1" t="s">
        <v>88</v>
      </c>
      <c r="V89" s="1" t="s">
        <v>1</v>
      </c>
      <c r="W89" s="1" t="s">
        <v>89</v>
      </c>
      <c r="X89" s="1" t="s">
        <v>90</v>
      </c>
      <c r="Y89" s="1" t="s">
        <v>88</v>
      </c>
      <c r="Z89" s="1" t="s">
        <v>2</v>
      </c>
      <c r="AA89" s="1" t="s">
        <v>65</v>
      </c>
      <c r="AB89" s="1" t="s">
        <v>91</v>
      </c>
      <c r="AC89" s="1" t="s">
        <v>92</v>
      </c>
      <c r="AD89" s="1" t="s">
        <v>621</v>
      </c>
      <c r="AE89" s="48">
        <v>115000</v>
      </c>
      <c r="AF89" s="48">
        <v>115000</v>
      </c>
      <c r="AG89" s="48">
        <v>101256</v>
      </c>
      <c r="AH89" s="48">
        <v>101256</v>
      </c>
      <c r="AI89" s="1" t="s">
        <v>622</v>
      </c>
      <c r="AJ89" s="1">
        <v>0</v>
      </c>
      <c r="AK89" s="1">
        <v>100</v>
      </c>
      <c r="AL89" s="48">
        <v>0.39708251</v>
      </c>
      <c r="AM89" s="2">
        <v>17296.9140625</v>
      </c>
      <c r="AN89" s="2">
        <v>551.892957357</v>
      </c>
      <c r="AO89" s="2">
        <v>0.39715470654500001</v>
      </c>
      <c r="AP89" s="2">
        <v>0.39715472582099998</v>
      </c>
      <c r="AQ89" s="1">
        <v>1</v>
      </c>
      <c r="AR89" s="1">
        <v>3</v>
      </c>
      <c r="AS89" s="1">
        <v>1</v>
      </c>
      <c r="AT89" s="1"/>
    </row>
    <row r="90" spans="1:46" x14ac:dyDescent="0.25">
      <c r="A90" s="1">
        <v>13552851</v>
      </c>
      <c r="B90" s="1" t="s">
        <v>623</v>
      </c>
      <c r="C90" s="1" t="s">
        <v>624</v>
      </c>
      <c r="D90" s="1" t="s">
        <v>74</v>
      </c>
      <c r="E90" s="1"/>
      <c r="F90" s="1" t="s">
        <v>623</v>
      </c>
      <c r="G90" s="1" t="s">
        <v>624</v>
      </c>
      <c r="H90" s="1"/>
      <c r="I90" s="1"/>
      <c r="J90" s="1" t="s">
        <v>625</v>
      </c>
      <c r="K90" s="48">
        <v>17025</v>
      </c>
      <c r="L90" s="1"/>
      <c r="M90" s="1" t="s">
        <v>117</v>
      </c>
      <c r="N90" s="1"/>
      <c r="O90" s="1"/>
      <c r="P90" s="1" t="s">
        <v>626</v>
      </c>
      <c r="Q90" s="1" t="s">
        <v>88</v>
      </c>
      <c r="R90" s="1" t="s">
        <v>1</v>
      </c>
      <c r="S90" s="1" t="s">
        <v>89</v>
      </c>
      <c r="T90" s="1" t="s">
        <v>626</v>
      </c>
      <c r="U90" s="1" t="s">
        <v>88</v>
      </c>
      <c r="V90" s="1" t="s">
        <v>1</v>
      </c>
      <c r="W90" s="1" t="s">
        <v>89</v>
      </c>
      <c r="X90" s="1" t="s">
        <v>90</v>
      </c>
      <c r="Y90" s="1" t="s">
        <v>88</v>
      </c>
      <c r="Z90" s="1" t="s">
        <v>2</v>
      </c>
      <c r="AA90" s="1" t="s">
        <v>65</v>
      </c>
      <c r="AB90" s="1" t="s">
        <v>91</v>
      </c>
      <c r="AC90" s="1" t="s">
        <v>92</v>
      </c>
      <c r="AD90" s="1" t="s">
        <v>627</v>
      </c>
      <c r="AE90" s="48">
        <v>178500</v>
      </c>
      <c r="AF90" s="48">
        <v>178500</v>
      </c>
      <c r="AG90" s="48">
        <v>162561</v>
      </c>
      <c r="AH90" s="48">
        <v>162561</v>
      </c>
      <c r="AI90" s="1" t="s">
        <v>628</v>
      </c>
      <c r="AJ90" s="1">
        <v>0</v>
      </c>
      <c r="AK90" s="1">
        <v>100</v>
      </c>
      <c r="AL90" s="48">
        <v>0.41364946000000002</v>
      </c>
      <c r="AM90" s="2">
        <v>18018.5703125</v>
      </c>
      <c r="AN90" s="2">
        <v>560.15258008000001</v>
      </c>
      <c r="AO90" s="2">
        <v>0.41372431378899999</v>
      </c>
      <c r="AP90" s="2">
        <v>0.331896931141</v>
      </c>
      <c r="AQ90" s="1">
        <v>1</v>
      </c>
      <c r="AR90" s="1">
        <v>3</v>
      </c>
      <c r="AS90" s="1">
        <v>1</v>
      </c>
      <c r="AT90" s="1"/>
    </row>
    <row r="91" spans="1:46" x14ac:dyDescent="0.25">
      <c r="A91" s="1">
        <v>13552852</v>
      </c>
      <c r="B91" s="1" t="s">
        <v>629</v>
      </c>
      <c r="C91" s="1" t="s">
        <v>630</v>
      </c>
      <c r="D91" s="1" t="s">
        <v>74</v>
      </c>
      <c r="E91" s="1"/>
      <c r="F91" s="1" t="s">
        <v>629</v>
      </c>
      <c r="G91" s="1" t="s">
        <v>630</v>
      </c>
      <c r="H91" s="1"/>
      <c r="I91" s="1"/>
      <c r="J91" s="1" t="s">
        <v>631</v>
      </c>
      <c r="K91" s="48">
        <v>17045</v>
      </c>
      <c r="L91" s="1"/>
      <c r="M91" s="1" t="s">
        <v>117</v>
      </c>
      <c r="N91" s="1"/>
      <c r="O91" s="1"/>
      <c r="P91" s="1" t="s">
        <v>632</v>
      </c>
      <c r="Q91" s="1" t="s">
        <v>88</v>
      </c>
      <c r="R91" s="1" t="s">
        <v>1</v>
      </c>
      <c r="S91" s="1" t="s">
        <v>89</v>
      </c>
      <c r="T91" s="1" t="s">
        <v>632</v>
      </c>
      <c r="U91" s="1" t="s">
        <v>88</v>
      </c>
      <c r="V91" s="1" t="s">
        <v>1</v>
      </c>
      <c r="W91" s="1" t="s">
        <v>89</v>
      </c>
      <c r="X91" s="1" t="s">
        <v>90</v>
      </c>
      <c r="Y91" s="1" t="s">
        <v>88</v>
      </c>
      <c r="Z91" s="1" t="s">
        <v>2</v>
      </c>
      <c r="AA91" s="1" t="s">
        <v>65</v>
      </c>
      <c r="AB91" s="1" t="s">
        <v>91</v>
      </c>
      <c r="AC91" s="1" t="s">
        <v>92</v>
      </c>
      <c r="AD91" s="1" t="s">
        <v>633</v>
      </c>
      <c r="AE91" s="48">
        <v>153100</v>
      </c>
      <c r="AF91" s="48">
        <v>153100</v>
      </c>
      <c r="AG91" s="48">
        <v>126490</v>
      </c>
      <c r="AH91" s="48">
        <v>126490</v>
      </c>
      <c r="AI91" s="1" t="s">
        <v>69</v>
      </c>
      <c r="AJ91" s="1">
        <v>0</v>
      </c>
      <c r="AK91" s="1">
        <v>100</v>
      </c>
      <c r="AL91" s="48">
        <v>0.38942328999999998</v>
      </c>
      <c r="AM91" s="2">
        <v>16963.2783203</v>
      </c>
      <c r="AN91" s="2">
        <v>611.66969155899994</v>
      </c>
      <c r="AO91" s="2">
        <v>0.38949396933399999</v>
      </c>
      <c r="AP91" s="2">
        <v>0.20484697719799999</v>
      </c>
      <c r="AQ91" s="1">
        <v>1</v>
      </c>
      <c r="AR91" s="1">
        <v>3</v>
      </c>
      <c r="AS91" s="1">
        <v>1</v>
      </c>
      <c r="AT91" s="1"/>
    </row>
    <row r="92" spans="1:46" x14ac:dyDescent="0.25">
      <c r="A92" s="1">
        <v>13552853</v>
      </c>
      <c r="B92" s="1" t="s">
        <v>634</v>
      </c>
      <c r="C92" s="1" t="s">
        <v>635</v>
      </c>
      <c r="D92" s="1" t="s">
        <v>74</v>
      </c>
      <c r="E92" s="1"/>
      <c r="F92" s="1" t="s">
        <v>634</v>
      </c>
      <c r="G92" s="1" t="s">
        <v>635</v>
      </c>
      <c r="H92" s="1"/>
      <c r="I92" s="1"/>
      <c r="J92" s="1" t="s">
        <v>636</v>
      </c>
      <c r="K92" s="48">
        <v>16922</v>
      </c>
      <c r="L92" s="1"/>
      <c r="M92" s="1" t="s">
        <v>117</v>
      </c>
      <c r="N92" s="1"/>
      <c r="O92" s="1"/>
      <c r="P92" s="1" t="s">
        <v>637</v>
      </c>
      <c r="Q92" s="1" t="s">
        <v>88</v>
      </c>
      <c r="R92" s="1" t="s">
        <v>1</v>
      </c>
      <c r="S92" s="1" t="s">
        <v>89</v>
      </c>
      <c r="T92" s="1" t="s">
        <v>637</v>
      </c>
      <c r="U92" s="1" t="s">
        <v>88</v>
      </c>
      <c r="V92" s="1" t="s">
        <v>1</v>
      </c>
      <c r="W92" s="1" t="s">
        <v>89</v>
      </c>
      <c r="X92" s="1" t="s">
        <v>90</v>
      </c>
      <c r="Y92" s="1" t="s">
        <v>88</v>
      </c>
      <c r="Z92" s="1" t="s">
        <v>2</v>
      </c>
      <c r="AA92" s="1" t="s">
        <v>65</v>
      </c>
      <c r="AB92" s="1" t="s">
        <v>91</v>
      </c>
      <c r="AC92" s="1" t="s">
        <v>92</v>
      </c>
      <c r="AD92" s="1" t="s">
        <v>638</v>
      </c>
      <c r="AE92" s="48">
        <v>112800</v>
      </c>
      <c r="AF92" s="48">
        <v>112800</v>
      </c>
      <c r="AG92" s="48">
        <v>97869</v>
      </c>
      <c r="AH92" s="48">
        <v>97869</v>
      </c>
      <c r="AI92" s="1" t="s">
        <v>639</v>
      </c>
      <c r="AJ92" s="1">
        <v>0</v>
      </c>
      <c r="AK92" s="1">
        <v>100</v>
      </c>
      <c r="AL92" s="48">
        <v>0.39937694000000001</v>
      </c>
      <c r="AM92" s="2">
        <v>17396.859375</v>
      </c>
      <c r="AN92" s="2">
        <v>553.35154697400003</v>
      </c>
      <c r="AO92" s="2">
        <v>0.39944973227300001</v>
      </c>
      <c r="AP92" s="2">
        <v>0.39944983131599998</v>
      </c>
      <c r="AQ92" s="1">
        <v>1</v>
      </c>
      <c r="AR92" s="1">
        <v>2</v>
      </c>
      <c r="AS92" s="1">
        <v>1</v>
      </c>
      <c r="AT92" s="1">
        <v>1</v>
      </c>
    </row>
    <row r="93" spans="1:46" x14ac:dyDescent="0.25">
      <c r="A93" s="1">
        <v>13552854</v>
      </c>
      <c r="B93" s="1" t="s">
        <v>640</v>
      </c>
      <c r="C93" s="1" t="s">
        <v>641</v>
      </c>
      <c r="D93" s="1" t="s">
        <v>74</v>
      </c>
      <c r="E93" s="1"/>
      <c r="F93" s="1" t="s">
        <v>640</v>
      </c>
      <c r="G93" s="1" t="s">
        <v>641</v>
      </c>
      <c r="H93" s="1"/>
      <c r="I93" s="1"/>
      <c r="J93" s="1" t="s">
        <v>642</v>
      </c>
      <c r="K93" s="48">
        <v>0</v>
      </c>
      <c r="L93" s="1"/>
      <c r="M93" s="1" t="s">
        <v>117</v>
      </c>
      <c r="N93" s="1"/>
      <c r="O93" s="1"/>
      <c r="P93" s="1"/>
      <c r="Q93" s="1" t="s">
        <v>88</v>
      </c>
      <c r="R93" s="1" t="s">
        <v>1</v>
      </c>
      <c r="S93" s="1" t="s">
        <v>89</v>
      </c>
      <c r="T93" s="1" t="s">
        <v>643</v>
      </c>
      <c r="U93" s="1" t="s">
        <v>88</v>
      </c>
      <c r="V93" s="1" t="s">
        <v>1</v>
      </c>
      <c r="W93" s="1" t="s">
        <v>89</v>
      </c>
      <c r="X93" s="1" t="s">
        <v>90</v>
      </c>
      <c r="Y93" s="1" t="s">
        <v>88</v>
      </c>
      <c r="Z93" s="1" t="s">
        <v>2</v>
      </c>
      <c r="AA93" s="1" t="s">
        <v>65</v>
      </c>
      <c r="AB93" s="1" t="s">
        <v>91</v>
      </c>
      <c r="AC93" s="1" t="s">
        <v>92</v>
      </c>
      <c r="AD93" s="1" t="s">
        <v>644</v>
      </c>
      <c r="AE93" s="48">
        <v>34400</v>
      </c>
      <c r="AF93" s="48">
        <v>34400</v>
      </c>
      <c r="AG93" s="48">
        <v>29436</v>
      </c>
      <c r="AH93" s="48">
        <v>29436</v>
      </c>
      <c r="AI93" s="1" t="s">
        <v>645</v>
      </c>
      <c r="AJ93" s="1">
        <v>0</v>
      </c>
      <c r="AK93" s="1">
        <v>0</v>
      </c>
      <c r="AL93" s="48">
        <v>0.47492143999999997</v>
      </c>
      <c r="AM93" s="2">
        <v>20687.578125</v>
      </c>
      <c r="AN93" s="2">
        <v>590.31796985899996</v>
      </c>
      <c r="AO93" s="2">
        <v>0.475007642146</v>
      </c>
      <c r="AP93" s="2">
        <v>0.47500764213300001</v>
      </c>
      <c r="AQ93" s="1">
        <v>1</v>
      </c>
      <c r="AR93" s="1">
        <v>2</v>
      </c>
      <c r="AS93" s="1">
        <v>1</v>
      </c>
      <c r="AT93" s="1">
        <v>1</v>
      </c>
    </row>
    <row r="94" spans="1:46" x14ac:dyDescent="0.25">
      <c r="A94" s="1">
        <v>13552855</v>
      </c>
      <c r="B94" s="1" t="s">
        <v>646</v>
      </c>
      <c r="C94" s="1" t="s">
        <v>647</v>
      </c>
      <c r="D94" s="1" t="s">
        <v>74</v>
      </c>
      <c r="E94" s="1"/>
      <c r="F94" s="1" t="s">
        <v>646</v>
      </c>
      <c r="G94" s="1" t="s">
        <v>647</v>
      </c>
      <c r="H94" s="1"/>
      <c r="I94" s="1"/>
      <c r="J94" s="1" t="s">
        <v>648</v>
      </c>
      <c r="K94" s="48">
        <v>12551</v>
      </c>
      <c r="L94" s="1"/>
      <c r="M94" s="1" t="s">
        <v>167</v>
      </c>
      <c r="N94" s="1"/>
      <c r="O94" s="1"/>
      <c r="P94" s="1" t="s">
        <v>649</v>
      </c>
      <c r="Q94" s="1" t="s">
        <v>88</v>
      </c>
      <c r="R94" s="1" t="s">
        <v>1</v>
      </c>
      <c r="S94" s="1" t="s">
        <v>89</v>
      </c>
      <c r="T94" s="1" t="s">
        <v>649</v>
      </c>
      <c r="U94" s="1" t="s">
        <v>88</v>
      </c>
      <c r="V94" s="1" t="s">
        <v>1</v>
      </c>
      <c r="W94" s="1" t="s">
        <v>89</v>
      </c>
      <c r="X94" s="1" t="s">
        <v>90</v>
      </c>
      <c r="Y94" s="1" t="s">
        <v>88</v>
      </c>
      <c r="Z94" s="1" t="s">
        <v>2</v>
      </c>
      <c r="AA94" s="1" t="s">
        <v>65</v>
      </c>
      <c r="AB94" s="1" t="s">
        <v>91</v>
      </c>
      <c r="AC94" s="1" t="s">
        <v>92</v>
      </c>
      <c r="AD94" s="1" t="s">
        <v>650</v>
      </c>
      <c r="AE94" s="48">
        <v>111300</v>
      </c>
      <c r="AF94" s="48">
        <v>111300</v>
      </c>
      <c r="AG94" s="48">
        <v>89583</v>
      </c>
      <c r="AH94" s="48">
        <v>89583</v>
      </c>
      <c r="AI94" s="1" t="s">
        <v>66</v>
      </c>
      <c r="AJ94" s="1">
        <v>0</v>
      </c>
      <c r="AK94" s="1">
        <v>100</v>
      </c>
      <c r="AL94" s="48">
        <v>0.41277677000000002</v>
      </c>
      <c r="AM94" s="2">
        <v>17980.5561523</v>
      </c>
      <c r="AN94" s="2">
        <v>559.63415851800005</v>
      </c>
      <c r="AO94" s="2">
        <v>0.41284779071599997</v>
      </c>
      <c r="AP94" s="2">
        <v>0.412849705357</v>
      </c>
      <c r="AQ94" s="1">
        <v>1</v>
      </c>
      <c r="AR94" s="1">
        <v>2</v>
      </c>
      <c r="AS94" s="1">
        <v>2</v>
      </c>
      <c r="AT94" s="1"/>
    </row>
    <row r="95" spans="1:46" x14ac:dyDescent="0.25">
      <c r="A95" s="1">
        <v>13552856</v>
      </c>
      <c r="B95" s="1" t="s">
        <v>651</v>
      </c>
      <c r="C95" s="1" t="s">
        <v>652</v>
      </c>
      <c r="D95" s="1" t="s">
        <v>74</v>
      </c>
      <c r="E95" s="1"/>
      <c r="F95" s="1" t="s">
        <v>651</v>
      </c>
      <c r="G95" s="1" t="s">
        <v>652</v>
      </c>
      <c r="H95" s="1"/>
      <c r="I95" s="1"/>
      <c r="J95" s="1" t="s">
        <v>653</v>
      </c>
      <c r="K95" s="48">
        <v>12519</v>
      </c>
      <c r="L95" s="1"/>
      <c r="M95" s="1" t="s">
        <v>167</v>
      </c>
      <c r="N95" s="1"/>
      <c r="O95" s="1"/>
      <c r="P95" s="1" t="s">
        <v>654</v>
      </c>
      <c r="Q95" s="1" t="s">
        <v>88</v>
      </c>
      <c r="R95" s="1" t="s">
        <v>1</v>
      </c>
      <c r="S95" s="1" t="s">
        <v>89</v>
      </c>
      <c r="T95" s="1" t="s">
        <v>654</v>
      </c>
      <c r="U95" s="1" t="s">
        <v>88</v>
      </c>
      <c r="V95" s="1" t="s">
        <v>1</v>
      </c>
      <c r="W95" s="1" t="s">
        <v>89</v>
      </c>
      <c r="X95" s="1" t="s">
        <v>90</v>
      </c>
      <c r="Y95" s="1" t="s">
        <v>88</v>
      </c>
      <c r="Z95" s="1" t="s">
        <v>2</v>
      </c>
      <c r="AA95" s="1" t="s">
        <v>65</v>
      </c>
      <c r="AB95" s="1" t="s">
        <v>91</v>
      </c>
      <c r="AC95" s="1" t="s">
        <v>92</v>
      </c>
      <c r="AD95" s="1" t="s">
        <v>655</v>
      </c>
      <c r="AE95" s="48">
        <v>89900</v>
      </c>
      <c r="AF95" s="48">
        <v>89900</v>
      </c>
      <c r="AG95" s="48">
        <v>76921</v>
      </c>
      <c r="AH95" s="48">
        <v>76921</v>
      </c>
      <c r="AI95" s="1" t="s">
        <v>66</v>
      </c>
      <c r="AJ95" s="1">
        <v>0</v>
      </c>
      <c r="AK95" s="1">
        <v>100</v>
      </c>
      <c r="AL95" s="48">
        <v>0.41278333</v>
      </c>
      <c r="AM95" s="2">
        <v>17980.8417969</v>
      </c>
      <c r="AN95" s="2">
        <v>559.30925974199999</v>
      </c>
      <c r="AO95" s="2">
        <v>0.41285821833899999</v>
      </c>
      <c r="AP95" s="2">
        <v>0.412858218306</v>
      </c>
      <c r="AQ95" s="1">
        <v>1</v>
      </c>
      <c r="AR95" s="1">
        <v>2</v>
      </c>
      <c r="AS95" s="1">
        <v>2</v>
      </c>
      <c r="AT95" s="1"/>
    </row>
    <row r="96" spans="1:46" x14ac:dyDescent="0.25">
      <c r="A96" s="1">
        <v>13552857</v>
      </c>
      <c r="B96" s="1" t="s">
        <v>656</v>
      </c>
      <c r="C96" s="1" t="s">
        <v>657</v>
      </c>
      <c r="D96" s="1" t="s">
        <v>74</v>
      </c>
      <c r="E96" s="1"/>
      <c r="F96" s="1" t="s">
        <v>656</v>
      </c>
      <c r="G96" s="1" t="s">
        <v>657</v>
      </c>
      <c r="H96" s="1"/>
      <c r="I96" s="1"/>
      <c r="J96" s="1" t="s">
        <v>658</v>
      </c>
      <c r="K96" s="48">
        <v>12487</v>
      </c>
      <c r="L96" s="1"/>
      <c r="M96" s="1" t="s">
        <v>167</v>
      </c>
      <c r="N96" s="1"/>
      <c r="O96" s="1"/>
      <c r="P96" s="1" t="s">
        <v>659</v>
      </c>
      <c r="Q96" s="1" t="s">
        <v>88</v>
      </c>
      <c r="R96" s="1" t="s">
        <v>1</v>
      </c>
      <c r="S96" s="1" t="s">
        <v>89</v>
      </c>
      <c r="T96" s="1" t="s">
        <v>659</v>
      </c>
      <c r="U96" s="1" t="s">
        <v>88</v>
      </c>
      <c r="V96" s="1" t="s">
        <v>1</v>
      </c>
      <c r="W96" s="1" t="s">
        <v>89</v>
      </c>
      <c r="X96" s="1" t="s">
        <v>90</v>
      </c>
      <c r="Y96" s="1" t="s">
        <v>88</v>
      </c>
      <c r="Z96" s="1" t="s">
        <v>2</v>
      </c>
      <c r="AA96" s="1" t="s">
        <v>65</v>
      </c>
      <c r="AB96" s="1" t="s">
        <v>91</v>
      </c>
      <c r="AC96" s="1" t="s">
        <v>92</v>
      </c>
      <c r="AD96" s="1" t="s">
        <v>660</v>
      </c>
      <c r="AE96" s="48">
        <v>93700</v>
      </c>
      <c r="AF96" s="48">
        <v>93700</v>
      </c>
      <c r="AG96" s="48">
        <v>80087</v>
      </c>
      <c r="AH96" s="48">
        <v>80087</v>
      </c>
      <c r="AI96" s="1" t="s">
        <v>66</v>
      </c>
      <c r="AJ96" s="1">
        <v>0</v>
      </c>
      <c r="AK96" s="1">
        <v>100</v>
      </c>
      <c r="AL96" s="48">
        <v>0.41258992</v>
      </c>
      <c r="AM96" s="2">
        <v>17972.4169922</v>
      </c>
      <c r="AN96" s="2">
        <v>559.499971211</v>
      </c>
      <c r="AO96" s="2">
        <v>0.41266450025000001</v>
      </c>
      <c r="AP96" s="2">
        <v>0.41266305078299997</v>
      </c>
      <c r="AQ96" s="1">
        <v>1</v>
      </c>
      <c r="AR96" s="1">
        <v>2</v>
      </c>
      <c r="AS96" s="1">
        <v>2</v>
      </c>
      <c r="AT96" s="1"/>
    </row>
    <row r="97" spans="1:46" x14ac:dyDescent="0.25">
      <c r="A97" s="1">
        <v>13552879</v>
      </c>
      <c r="B97" s="1" t="s">
        <v>661</v>
      </c>
      <c r="C97" s="1" t="s">
        <v>662</v>
      </c>
      <c r="D97" s="1" t="s">
        <v>74</v>
      </c>
      <c r="E97" s="1"/>
      <c r="F97" s="1" t="s">
        <v>661</v>
      </c>
      <c r="G97" s="1" t="s">
        <v>662</v>
      </c>
      <c r="H97" s="1"/>
      <c r="I97" s="1"/>
      <c r="J97" s="1" t="s">
        <v>663</v>
      </c>
      <c r="K97" s="48">
        <v>17040</v>
      </c>
      <c r="L97" s="1"/>
      <c r="M97" s="1" t="s">
        <v>117</v>
      </c>
      <c r="N97" s="1"/>
      <c r="O97" s="1"/>
      <c r="P97" s="1" t="s">
        <v>664</v>
      </c>
      <c r="Q97" s="1" t="s">
        <v>88</v>
      </c>
      <c r="R97" s="1" t="s">
        <v>1</v>
      </c>
      <c r="S97" s="1" t="s">
        <v>89</v>
      </c>
      <c r="T97" s="1" t="s">
        <v>664</v>
      </c>
      <c r="U97" s="1" t="s">
        <v>88</v>
      </c>
      <c r="V97" s="1" t="s">
        <v>1</v>
      </c>
      <c r="W97" s="1" t="s">
        <v>89</v>
      </c>
      <c r="X97" s="1" t="s">
        <v>90</v>
      </c>
      <c r="Y97" s="1" t="s">
        <v>88</v>
      </c>
      <c r="Z97" s="1" t="s">
        <v>2</v>
      </c>
      <c r="AA97" s="1" t="s">
        <v>65</v>
      </c>
      <c r="AB97" s="1" t="s">
        <v>91</v>
      </c>
      <c r="AC97" s="1" t="s">
        <v>92</v>
      </c>
      <c r="AD97" s="1" t="s">
        <v>665</v>
      </c>
      <c r="AE97" s="48">
        <v>131700</v>
      </c>
      <c r="AF97" s="48">
        <v>131700</v>
      </c>
      <c r="AG97" s="48">
        <v>115753</v>
      </c>
      <c r="AH97" s="48">
        <v>115753</v>
      </c>
      <c r="AI97" s="1" t="s">
        <v>666</v>
      </c>
      <c r="AJ97" s="1">
        <v>0</v>
      </c>
      <c r="AK97" s="1">
        <v>100</v>
      </c>
      <c r="AL97" s="48">
        <v>0.63446351999999995</v>
      </c>
      <c r="AM97" s="2">
        <v>27637.230957</v>
      </c>
      <c r="AN97" s="2">
        <v>796.27784934700003</v>
      </c>
      <c r="AO97" s="2">
        <v>0.63457883258500003</v>
      </c>
      <c r="AP97" s="2">
        <v>0.63457883267600002</v>
      </c>
      <c r="AQ97" s="1">
        <v>1</v>
      </c>
      <c r="AR97" s="1">
        <v>3</v>
      </c>
      <c r="AS97" s="1">
        <v>1</v>
      </c>
      <c r="AT97" s="1"/>
    </row>
    <row r="98" spans="1:46" x14ac:dyDescent="0.25">
      <c r="A98" s="1">
        <v>13552894</v>
      </c>
      <c r="B98" s="1" t="s">
        <v>667</v>
      </c>
      <c r="C98" s="1" t="s">
        <v>668</v>
      </c>
      <c r="D98" s="1" t="s">
        <v>74</v>
      </c>
      <c r="E98" s="1"/>
      <c r="F98" s="1" t="s">
        <v>667</v>
      </c>
      <c r="G98" s="1" t="s">
        <v>668</v>
      </c>
      <c r="H98" s="1"/>
      <c r="I98" s="1"/>
      <c r="J98" s="1" t="s">
        <v>669</v>
      </c>
      <c r="K98" s="48">
        <v>12345</v>
      </c>
      <c r="L98" s="1"/>
      <c r="M98" s="1" t="s">
        <v>167</v>
      </c>
      <c r="N98" s="1"/>
      <c r="O98" s="1"/>
      <c r="P98" s="1" t="s">
        <v>670</v>
      </c>
      <c r="Q98" s="1" t="s">
        <v>88</v>
      </c>
      <c r="R98" s="1" t="s">
        <v>1</v>
      </c>
      <c r="S98" s="1" t="s">
        <v>89</v>
      </c>
      <c r="T98" s="1" t="s">
        <v>670</v>
      </c>
      <c r="U98" s="1" t="s">
        <v>88</v>
      </c>
      <c r="V98" s="1" t="s">
        <v>1</v>
      </c>
      <c r="W98" s="1" t="s">
        <v>89</v>
      </c>
      <c r="X98" s="1" t="s">
        <v>90</v>
      </c>
      <c r="Y98" s="1" t="s">
        <v>88</v>
      </c>
      <c r="Z98" s="1" t="s">
        <v>2</v>
      </c>
      <c r="AA98" s="1" t="s">
        <v>65</v>
      </c>
      <c r="AB98" s="1" t="s">
        <v>91</v>
      </c>
      <c r="AC98" s="1" t="s">
        <v>92</v>
      </c>
      <c r="AD98" s="1" t="s">
        <v>671</v>
      </c>
      <c r="AE98" s="48">
        <v>110600</v>
      </c>
      <c r="AF98" s="48">
        <v>110600</v>
      </c>
      <c r="AG98" s="48">
        <v>88352</v>
      </c>
      <c r="AH98" s="48">
        <v>88352</v>
      </c>
      <c r="AI98" s="1" t="s">
        <v>672</v>
      </c>
      <c r="AJ98" s="1">
        <v>0</v>
      </c>
      <c r="AK98" s="1">
        <v>100</v>
      </c>
      <c r="AL98" s="48">
        <v>2.27336143</v>
      </c>
      <c r="AM98" s="2">
        <v>99027.6240234</v>
      </c>
      <c r="AN98" s="2">
        <v>1530.4352297600001</v>
      </c>
      <c r="AO98" s="2">
        <v>2.2737813238900002</v>
      </c>
      <c r="AP98" s="2">
        <v>2.2737822998900001</v>
      </c>
      <c r="AQ98" s="1">
        <v>1</v>
      </c>
      <c r="AR98" s="1">
        <v>3</v>
      </c>
      <c r="AS98" s="1">
        <v>1</v>
      </c>
      <c r="AT98" s="1"/>
    </row>
    <row r="99" spans="1:46" x14ac:dyDescent="0.25">
      <c r="A99" s="1">
        <v>13552897</v>
      </c>
      <c r="B99" s="1" t="s">
        <v>673</v>
      </c>
      <c r="C99" s="1" t="s">
        <v>674</v>
      </c>
      <c r="D99" s="1" t="s">
        <v>74</v>
      </c>
      <c r="E99" s="1"/>
      <c r="F99" s="1" t="s">
        <v>673</v>
      </c>
      <c r="G99" s="1" t="s">
        <v>674</v>
      </c>
      <c r="H99" s="1"/>
      <c r="I99" s="1"/>
      <c r="J99" s="1" t="s">
        <v>675</v>
      </c>
      <c r="K99" s="48">
        <v>12221</v>
      </c>
      <c r="L99" s="1"/>
      <c r="M99" s="1" t="s">
        <v>167</v>
      </c>
      <c r="N99" s="1"/>
      <c r="O99" s="1"/>
      <c r="P99" s="1" t="s">
        <v>676</v>
      </c>
      <c r="Q99" s="1" t="s">
        <v>88</v>
      </c>
      <c r="R99" s="1" t="s">
        <v>1</v>
      </c>
      <c r="S99" s="1" t="s">
        <v>89</v>
      </c>
      <c r="T99" s="1" t="s">
        <v>676</v>
      </c>
      <c r="U99" s="1" t="s">
        <v>88</v>
      </c>
      <c r="V99" s="1" t="s">
        <v>1</v>
      </c>
      <c r="W99" s="1" t="s">
        <v>89</v>
      </c>
      <c r="X99" s="1" t="s">
        <v>90</v>
      </c>
      <c r="Y99" s="1" t="s">
        <v>88</v>
      </c>
      <c r="Z99" s="1" t="s">
        <v>2</v>
      </c>
      <c r="AA99" s="1" t="s">
        <v>65</v>
      </c>
      <c r="AB99" s="1" t="s">
        <v>91</v>
      </c>
      <c r="AC99" s="1" t="s">
        <v>92</v>
      </c>
      <c r="AD99" s="1" t="s">
        <v>677</v>
      </c>
      <c r="AE99" s="48">
        <v>80900</v>
      </c>
      <c r="AF99" s="48">
        <v>80900</v>
      </c>
      <c r="AG99" s="48">
        <v>61481</v>
      </c>
      <c r="AH99" s="48">
        <v>61481</v>
      </c>
      <c r="AI99" s="1" t="s">
        <v>678</v>
      </c>
      <c r="AJ99" s="1">
        <v>0</v>
      </c>
      <c r="AK99" s="1">
        <v>100</v>
      </c>
      <c r="AL99" s="48">
        <v>2.4360602299999998</v>
      </c>
      <c r="AM99" s="2">
        <v>106114.783691</v>
      </c>
      <c r="AN99" s="2">
        <v>1646.50173176</v>
      </c>
      <c r="AO99" s="2">
        <v>2.4364822237500001</v>
      </c>
      <c r="AP99" s="2">
        <v>2.3034337201400001</v>
      </c>
      <c r="AQ99" s="1">
        <v>1</v>
      </c>
      <c r="AR99" s="1">
        <v>3</v>
      </c>
      <c r="AS99" s="1">
        <v>1</v>
      </c>
      <c r="AT99" s="1"/>
    </row>
    <row r="100" spans="1:46" x14ac:dyDescent="0.25">
      <c r="A100" s="1">
        <v>13552898</v>
      </c>
      <c r="B100" s="1" t="s">
        <v>679</v>
      </c>
      <c r="C100" s="1" t="s">
        <v>680</v>
      </c>
      <c r="D100" s="1" t="s">
        <v>74</v>
      </c>
      <c r="E100" s="1"/>
      <c r="F100" s="1" t="s">
        <v>679</v>
      </c>
      <c r="G100" s="1" t="s">
        <v>680</v>
      </c>
      <c r="H100" s="1"/>
      <c r="I100" s="1"/>
      <c r="J100" s="1" t="s">
        <v>681</v>
      </c>
      <c r="K100" s="48">
        <v>12355</v>
      </c>
      <c r="L100" s="1"/>
      <c r="M100" s="1" t="s">
        <v>167</v>
      </c>
      <c r="N100" s="1"/>
      <c r="O100" s="1"/>
      <c r="P100" s="1" t="s">
        <v>682</v>
      </c>
      <c r="Q100" s="1" t="s">
        <v>88</v>
      </c>
      <c r="R100" s="1" t="s">
        <v>1</v>
      </c>
      <c r="S100" s="1" t="s">
        <v>89</v>
      </c>
      <c r="T100" s="1" t="s">
        <v>682</v>
      </c>
      <c r="U100" s="1" t="s">
        <v>88</v>
      </c>
      <c r="V100" s="1" t="s">
        <v>1</v>
      </c>
      <c r="W100" s="1" t="s">
        <v>89</v>
      </c>
      <c r="X100" s="1" t="s">
        <v>90</v>
      </c>
      <c r="Y100" s="1" t="s">
        <v>88</v>
      </c>
      <c r="Z100" s="1" t="s">
        <v>2</v>
      </c>
      <c r="AA100" s="1" t="s">
        <v>65</v>
      </c>
      <c r="AB100" s="1" t="s">
        <v>91</v>
      </c>
      <c r="AC100" s="1" t="s">
        <v>92</v>
      </c>
      <c r="AD100" s="1" t="s">
        <v>683</v>
      </c>
      <c r="AE100" s="48">
        <v>225800</v>
      </c>
      <c r="AF100" s="48">
        <v>225800</v>
      </c>
      <c r="AG100" s="48">
        <v>162838</v>
      </c>
      <c r="AH100" s="48">
        <v>162838</v>
      </c>
      <c r="AI100" s="1" t="s">
        <v>684</v>
      </c>
      <c r="AJ100" s="1">
        <v>0</v>
      </c>
      <c r="AK100" s="1">
        <v>100</v>
      </c>
      <c r="AL100" s="48">
        <v>2.2849088000000002</v>
      </c>
      <c r="AM100" s="2">
        <v>99530.627441400007</v>
      </c>
      <c r="AN100" s="2">
        <v>1263.57805992</v>
      </c>
      <c r="AO100" s="2">
        <v>2.2853254789199999</v>
      </c>
      <c r="AP100" s="2">
        <v>2.2853254789699999</v>
      </c>
      <c r="AQ100" s="1">
        <v>1</v>
      </c>
      <c r="AR100" s="1">
        <v>3</v>
      </c>
      <c r="AS100" s="1">
        <v>1</v>
      </c>
      <c r="AT100" s="1"/>
    </row>
    <row r="101" spans="1:46" x14ac:dyDescent="0.25">
      <c r="A101" s="1">
        <v>13553492</v>
      </c>
      <c r="B101" s="1" t="s">
        <v>685</v>
      </c>
      <c r="C101" s="1" t="s">
        <v>686</v>
      </c>
      <c r="D101" s="1" t="s">
        <v>74</v>
      </c>
      <c r="E101" s="1"/>
      <c r="F101" s="1" t="s">
        <v>685</v>
      </c>
      <c r="G101" s="1" t="s">
        <v>686</v>
      </c>
      <c r="H101" s="1"/>
      <c r="I101" s="1"/>
      <c r="J101" s="1" t="s">
        <v>687</v>
      </c>
      <c r="K101" s="48">
        <v>15854</v>
      </c>
      <c r="L101" s="1"/>
      <c r="M101" s="1" t="s">
        <v>301</v>
      </c>
      <c r="N101" s="1"/>
      <c r="O101" s="1"/>
      <c r="P101" s="1" t="s">
        <v>688</v>
      </c>
      <c r="Q101" s="1" t="s">
        <v>16</v>
      </c>
      <c r="R101" s="1" t="s">
        <v>1</v>
      </c>
      <c r="S101" s="1" t="s">
        <v>17</v>
      </c>
      <c r="T101" s="1" t="s">
        <v>688</v>
      </c>
      <c r="U101" s="1" t="s">
        <v>16</v>
      </c>
      <c r="V101" s="1" t="s">
        <v>1</v>
      </c>
      <c r="W101" s="1" t="s">
        <v>17</v>
      </c>
      <c r="X101" s="1" t="s">
        <v>90</v>
      </c>
      <c r="Y101" s="1" t="s">
        <v>88</v>
      </c>
      <c r="Z101" s="1" t="s">
        <v>689</v>
      </c>
      <c r="AA101" s="1" t="s">
        <v>690</v>
      </c>
      <c r="AB101" s="1" t="s">
        <v>91</v>
      </c>
      <c r="AC101" s="1" t="s">
        <v>92</v>
      </c>
      <c r="AD101" s="1" t="s">
        <v>691</v>
      </c>
      <c r="AE101" s="48">
        <v>398300</v>
      </c>
      <c r="AF101" s="48">
        <v>398300</v>
      </c>
      <c r="AG101" s="48">
        <v>177429</v>
      </c>
      <c r="AH101" s="48">
        <v>177429</v>
      </c>
      <c r="AI101" s="1" t="s">
        <v>692</v>
      </c>
      <c r="AJ101" s="1">
        <v>0</v>
      </c>
      <c r="AK101" s="1">
        <v>100</v>
      </c>
      <c r="AL101" s="48">
        <v>84.889458110000007</v>
      </c>
      <c r="AM101" s="2">
        <v>3697784.7954099998</v>
      </c>
      <c r="AN101" s="2">
        <v>8110.5870003800001</v>
      </c>
      <c r="AO101" s="2">
        <v>84.904978318600001</v>
      </c>
      <c r="AP101" s="2">
        <v>0.72245407341500001</v>
      </c>
      <c r="AQ101" s="1">
        <v>1</v>
      </c>
      <c r="AR101" s="1">
        <v>3</v>
      </c>
      <c r="AS101" s="1">
        <v>1</v>
      </c>
      <c r="AT101" s="1"/>
    </row>
    <row r="102" spans="1:46" x14ac:dyDescent="0.25">
      <c r="A102" s="1">
        <v>13553905</v>
      </c>
      <c r="B102" s="1" t="s">
        <v>693</v>
      </c>
      <c r="C102" s="1" t="s">
        <v>694</v>
      </c>
      <c r="D102" s="1" t="s">
        <v>74</v>
      </c>
      <c r="E102" s="1"/>
      <c r="F102" s="1" t="s">
        <v>693</v>
      </c>
      <c r="G102" s="1" t="s">
        <v>694</v>
      </c>
      <c r="H102" s="1"/>
      <c r="I102" s="1"/>
      <c r="J102" s="1" t="s">
        <v>695</v>
      </c>
      <c r="K102" s="48">
        <v>16975</v>
      </c>
      <c r="L102" s="1"/>
      <c r="M102" s="1" t="s">
        <v>86</v>
      </c>
      <c r="N102" s="1"/>
      <c r="O102" s="1"/>
      <c r="P102" s="1" t="s">
        <v>696</v>
      </c>
      <c r="Q102" s="1" t="s">
        <v>88</v>
      </c>
      <c r="R102" s="1" t="s">
        <v>1</v>
      </c>
      <c r="S102" s="1" t="s">
        <v>89</v>
      </c>
      <c r="T102" s="1" t="s">
        <v>696</v>
      </c>
      <c r="U102" s="1" t="s">
        <v>88</v>
      </c>
      <c r="V102" s="1" t="s">
        <v>1</v>
      </c>
      <c r="W102" s="1" t="s">
        <v>89</v>
      </c>
      <c r="X102" s="1" t="s">
        <v>90</v>
      </c>
      <c r="Y102" s="1" t="s">
        <v>88</v>
      </c>
      <c r="Z102" s="1" t="s">
        <v>2</v>
      </c>
      <c r="AA102" s="1" t="s">
        <v>65</v>
      </c>
      <c r="AB102" s="1" t="s">
        <v>91</v>
      </c>
      <c r="AC102" s="1" t="s">
        <v>92</v>
      </c>
      <c r="AD102" s="1" t="s">
        <v>697</v>
      </c>
      <c r="AE102" s="48">
        <v>126800</v>
      </c>
      <c r="AF102" s="48">
        <v>126800</v>
      </c>
      <c r="AG102" s="48">
        <v>108147</v>
      </c>
      <c r="AH102" s="48">
        <v>108147</v>
      </c>
      <c r="AI102" s="1" t="s">
        <v>698</v>
      </c>
      <c r="AJ102" s="1">
        <v>0</v>
      </c>
      <c r="AK102" s="1">
        <v>100</v>
      </c>
      <c r="AL102" s="48">
        <v>0.81231710999999995</v>
      </c>
      <c r="AM102" s="2">
        <v>35384.5332031</v>
      </c>
      <c r="AN102" s="2">
        <v>816.05965147500001</v>
      </c>
      <c r="AO102" s="2">
        <v>0.81246434651699995</v>
      </c>
      <c r="AP102" s="2">
        <v>0.81246434651699995</v>
      </c>
      <c r="AQ102" s="1">
        <v>1</v>
      </c>
      <c r="AR102" s="1">
        <v>1</v>
      </c>
      <c r="AS102" s="1">
        <v>1</v>
      </c>
      <c r="AT102" s="1"/>
    </row>
    <row r="103" spans="1:46" x14ac:dyDescent="0.25">
      <c r="A103" s="1">
        <v>13553906</v>
      </c>
      <c r="B103" s="1" t="s">
        <v>699</v>
      </c>
      <c r="C103" s="1" t="s">
        <v>700</v>
      </c>
      <c r="D103" s="1" t="s">
        <v>74</v>
      </c>
      <c r="E103" s="1"/>
      <c r="F103" s="1" t="s">
        <v>699</v>
      </c>
      <c r="G103" s="1" t="s">
        <v>700</v>
      </c>
      <c r="H103" s="1"/>
      <c r="I103" s="1"/>
      <c r="J103" s="1" t="s">
        <v>701</v>
      </c>
      <c r="K103" s="48">
        <v>0</v>
      </c>
      <c r="L103" s="1"/>
      <c r="M103" s="1" t="s">
        <v>167</v>
      </c>
      <c r="N103" s="1"/>
      <c r="O103" s="1"/>
      <c r="P103" s="1"/>
      <c r="Q103" s="1" t="s">
        <v>88</v>
      </c>
      <c r="R103" s="1" t="s">
        <v>1</v>
      </c>
      <c r="S103" s="1" t="s">
        <v>89</v>
      </c>
      <c r="T103" s="1" t="s">
        <v>702</v>
      </c>
      <c r="U103" s="1" t="s">
        <v>88</v>
      </c>
      <c r="V103" s="1" t="s">
        <v>1</v>
      </c>
      <c r="W103" s="1" t="s">
        <v>89</v>
      </c>
      <c r="X103" s="1" t="s">
        <v>90</v>
      </c>
      <c r="Y103" s="1" t="s">
        <v>88</v>
      </c>
      <c r="Z103" s="1" t="s">
        <v>230</v>
      </c>
      <c r="AA103" s="1" t="s">
        <v>231</v>
      </c>
      <c r="AB103" s="1" t="s">
        <v>91</v>
      </c>
      <c r="AC103" s="1" t="s">
        <v>92</v>
      </c>
      <c r="AD103" s="1" t="s">
        <v>703</v>
      </c>
      <c r="AE103" s="48">
        <v>45300</v>
      </c>
      <c r="AF103" s="48">
        <v>45300</v>
      </c>
      <c r="AG103" s="48">
        <v>13537</v>
      </c>
      <c r="AH103" s="48">
        <v>13537</v>
      </c>
      <c r="AI103" s="1" t="s">
        <v>704</v>
      </c>
      <c r="AJ103" s="1">
        <v>0</v>
      </c>
      <c r="AK103" s="1">
        <v>0</v>
      </c>
      <c r="AL103" s="48">
        <v>5.6282172900000003</v>
      </c>
      <c r="AM103" s="2">
        <v>245165.14502</v>
      </c>
      <c r="AN103" s="2">
        <v>2074.3919435900002</v>
      </c>
      <c r="AO103" s="2">
        <v>5.6292381228000004</v>
      </c>
      <c r="AP103" s="2">
        <v>5.6292381228500004</v>
      </c>
      <c r="AQ103" s="1">
        <v>1</v>
      </c>
      <c r="AR103" s="1">
        <v>1</v>
      </c>
      <c r="AS103" s="1">
        <v>2</v>
      </c>
      <c r="AT103" s="1"/>
    </row>
    <row r="104" spans="1:46" x14ac:dyDescent="0.25">
      <c r="A104" s="1">
        <v>13553908</v>
      </c>
      <c r="B104" s="1" t="s">
        <v>705</v>
      </c>
      <c r="C104" s="1" t="s">
        <v>706</v>
      </c>
      <c r="D104" s="1" t="s">
        <v>74</v>
      </c>
      <c r="E104" s="1"/>
      <c r="F104" s="1" t="s">
        <v>705</v>
      </c>
      <c r="G104" s="1" t="s">
        <v>706</v>
      </c>
      <c r="H104" s="1"/>
      <c r="I104" s="1"/>
      <c r="J104" s="1" t="s">
        <v>707</v>
      </c>
      <c r="K104" s="48">
        <v>17000</v>
      </c>
      <c r="L104" s="1"/>
      <c r="M104" s="1" t="s">
        <v>708</v>
      </c>
      <c r="N104" s="1"/>
      <c r="O104" s="1"/>
      <c r="P104" s="1" t="s">
        <v>709</v>
      </c>
      <c r="Q104" s="1" t="s">
        <v>88</v>
      </c>
      <c r="R104" s="1" t="s">
        <v>1</v>
      </c>
      <c r="S104" s="1" t="s">
        <v>89</v>
      </c>
      <c r="T104" s="1" t="s">
        <v>709</v>
      </c>
      <c r="U104" s="1" t="s">
        <v>88</v>
      </c>
      <c r="V104" s="1" t="s">
        <v>1</v>
      </c>
      <c r="W104" s="1" t="s">
        <v>89</v>
      </c>
      <c r="X104" s="1" t="s">
        <v>90</v>
      </c>
      <c r="Y104" s="1" t="s">
        <v>88</v>
      </c>
      <c r="Z104" s="1" t="s">
        <v>2</v>
      </c>
      <c r="AA104" s="1" t="s">
        <v>65</v>
      </c>
      <c r="AB104" s="1" t="s">
        <v>91</v>
      </c>
      <c r="AC104" s="1" t="s">
        <v>92</v>
      </c>
      <c r="AD104" s="1" t="s">
        <v>710</v>
      </c>
      <c r="AE104" s="48">
        <v>235400</v>
      </c>
      <c r="AF104" s="48">
        <v>235400</v>
      </c>
      <c r="AG104" s="48">
        <v>186725</v>
      </c>
      <c r="AH104" s="48">
        <v>186725</v>
      </c>
      <c r="AI104" s="1" t="s">
        <v>711</v>
      </c>
      <c r="AJ104" s="1">
        <v>0</v>
      </c>
      <c r="AK104" s="1">
        <v>100</v>
      </c>
      <c r="AL104" s="48">
        <v>3.2443554799999998</v>
      </c>
      <c r="AM104" s="2">
        <v>141324.12451200001</v>
      </c>
      <c r="AN104" s="2">
        <v>3488.54325767</v>
      </c>
      <c r="AO104" s="2">
        <v>3.2449458492200001</v>
      </c>
      <c r="AP104" s="2">
        <v>1.2772916272399999</v>
      </c>
      <c r="AQ104" s="1">
        <v>1</v>
      </c>
      <c r="AR104" s="1">
        <v>1</v>
      </c>
      <c r="AS104" s="1">
        <v>1</v>
      </c>
      <c r="AT104" s="1"/>
    </row>
    <row r="105" spans="1:46" x14ac:dyDescent="0.25">
      <c r="A105" s="1">
        <v>13553909</v>
      </c>
      <c r="B105" s="1" t="s">
        <v>712</v>
      </c>
      <c r="C105" s="1" t="s">
        <v>713</v>
      </c>
      <c r="D105" s="1" t="s">
        <v>74</v>
      </c>
      <c r="E105" s="1"/>
      <c r="F105" s="1" t="s">
        <v>712</v>
      </c>
      <c r="G105" s="1" t="s">
        <v>713</v>
      </c>
      <c r="H105" s="1"/>
      <c r="I105" s="1"/>
      <c r="J105" s="1" t="s">
        <v>714</v>
      </c>
      <c r="K105" s="48">
        <v>16984</v>
      </c>
      <c r="L105" s="1"/>
      <c r="M105" s="1" t="s">
        <v>708</v>
      </c>
      <c r="N105" s="1"/>
      <c r="O105" s="1"/>
      <c r="P105" s="1" t="s">
        <v>715</v>
      </c>
      <c r="Q105" s="1" t="s">
        <v>88</v>
      </c>
      <c r="R105" s="1" t="s">
        <v>1</v>
      </c>
      <c r="S105" s="1" t="s">
        <v>89</v>
      </c>
      <c r="T105" s="1" t="s">
        <v>715</v>
      </c>
      <c r="U105" s="1" t="s">
        <v>88</v>
      </c>
      <c r="V105" s="1" t="s">
        <v>1</v>
      </c>
      <c r="W105" s="1" t="s">
        <v>89</v>
      </c>
      <c r="X105" s="1" t="s">
        <v>90</v>
      </c>
      <c r="Y105" s="1" t="s">
        <v>88</v>
      </c>
      <c r="Z105" s="1" t="s">
        <v>2</v>
      </c>
      <c r="AA105" s="1" t="s">
        <v>65</v>
      </c>
      <c r="AB105" s="1" t="s">
        <v>91</v>
      </c>
      <c r="AC105" s="1" t="s">
        <v>92</v>
      </c>
      <c r="AD105" s="1" t="s">
        <v>716</v>
      </c>
      <c r="AE105" s="48">
        <v>226600</v>
      </c>
      <c r="AF105" s="48">
        <v>226600</v>
      </c>
      <c r="AG105" s="48">
        <v>183641</v>
      </c>
      <c r="AH105" s="48">
        <v>183641</v>
      </c>
      <c r="AI105" s="1" t="s">
        <v>717</v>
      </c>
      <c r="AJ105" s="1">
        <v>0</v>
      </c>
      <c r="AK105" s="1">
        <v>100</v>
      </c>
      <c r="AL105" s="48">
        <v>3.2221976799999998</v>
      </c>
      <c r="AM105" s="2">
        <v>140358.931152</v>
      </c>
      <c r="AN105" s="2">
        <v>4156.4499966100002</v>
      </c>
      <c r="AO105" s="2">
        <v>3.2227797695799998</v>
      </c>
      <c r="AP105" s="2">
        <v>1.5786831771700001</v>
      </c>
      <c r="AQ105" s="1">
        <v>1</v>
      </c>
      <c r="AR105" s="1">
        <v>1</v>
      </c>
      <c r="AS105" s="1">
        <v>1</v>
      </c>
      <c r="AT105" s="1"/>
    </row>
    <row r="106" spans="1:46" x14ac:dyDescent="0.25">
      <c r="A106" s="1">
        <v>13553912</v>
      </c>
      <c r="B106" s="1" t="s">
        <v>718</v>
      </c>
      <c r="C106" s="1" t="s">
        <v>719</v>
      </c>
      <c r="D106" s="1" t="s">
        <v>74</v>
      </c>
      <c r="E106" s="1"/>
      <c r="F106" s="1" t="s">
        <v>718</v>
      </c>
      <c r="G106" s="1" t="s">
        <v>719</v>
      </c>
      <c r="H106" s="1"/>
      <c r="I106" s="1"/>
      <c r="J106" s="1" t="s">
        <v>720</v>
      </c>
      <c r="K106" s="48">
        <v>17063</v>
      </c>
      <c r="L106" s="1"/>
      <c r="M106" s="1" t="s">
        <v>86</v>
      </c>
      <c r="N106" s="1"/>
      <c r="O106" s="1"/>
      <c r="P106" s="1" t="s">
        <v>721</v>
      </c>
      <c r="Q106" s="1" t="s">
        <v>88</v>
      </c>
      <c r="R106" s="1" t="s">
        <v>1</v>
      </c>
      <c r="S106" s="1" t="s">
        <v>89</v>
      </c>
      <c r="T106" s="1" t="s">
        <v>721</v>
      </c>
      <c r="U106" s="1" t="s">
        <v>88</v>
      </c>
      <c r="V106" s="1" t="s">
        <v>1</v>
      </c>
      <c r="W106" s="1" t="s">
        <v>89</v>
      </c>
      <c r="X106" s="1" t="s">
        <v>90</v>
      </c>
      <c r="Y106" s="1" t="s">
        <v>88</v>
      </c>
      <c r="Z106" s="1" t="s">
        <v>2</v>
      </c>
      <c r="AA106" s="1" t="s">
        <v>65</v>
      </c>
      <c r="AB106" s="1" t="s">
        <v>91</v>
      </c>
      <c r="AC106" s="1" t="s">
        <v>92</v>
      </c>
      <c r="AD106" s="1" t="s">
        <v>722</v>
      </c>
      <c r="AE106" s="48">
        <v>163600</v>
      </c>
      <c r="AF106" s="48">
        <v>163600</v>
      </c>
      <c r="AG106" s="48">
        <v>144364</v>
      </c>
      <c r="AH106" s="48">
        <v>144364</v>
      </c>
      <c r="AI106" s="1" t="s">
        <v>723</v>
      </c>
      <c r="AJ106" s="1">
        <v>0</v>
      </c>
      <c r="AK106" s="1">
        <v>100</v>
      </c>
      <c r="AL106" s="48">
        <v>1.5199463200000001</v>
      </c>
      <c r="AM106" s="2">
        <v>66208.861816400007</v>
      </c>
      <c r="AN106" s="2">
        <v>1470.9607182499999</v>
      </c>
      <c r="AO106" s="2">
        <v>1.5202217467000001</v>
      </c>
      <c r="AP106" s="2">
        <v>1.0837061431699999</v>
      </c>
      <c r="AQ106" s="1">
        <v>1</v>
      </c>
      <c r="AR106" s="1">
        <v>1</v>
      </c>
      <c r="AS106" s="1">
        <v>1</v>
      </c>
      <c r="AT106" s="1"/>
    </row>
    <row r="107" spans="1:46" x14ac:dyDescent="0.25">
      <c r="A107" s="1">
        <v>13553913</v>
      </c>
      <c r="B107" s="1" t="s">
        <v>724</v>
      </c>
      <c r="C107" s="1" t="s">
        <v>725</v>
      </c>
      <c r="D107" s="1" t="s">
        <v>74</v>
      </c>
      <c r="E107" s="1"/>
      <c r="F107" s="1" t="s">
        <v>724</v>
      </c>
      <c r="G107" s="1" t="s">
        <v>725</v>
      </c>
      <c r="H107" s="1"/>
      <c r="I107" s="1"/>
      <c r="J107" s="1" t="s">
        <v>726</v>
      </c>
      <c r="K107" s="48">
        <v>16801</v>
      </c>
      <c r="L107" s="1"/>
      <c r="M107" s="1" t="s">
        <v>727</v>
      </c>
      <c r="N107" s="1"/>
      <c r="O107" s="1"/>
      <c r="P107" s="1" t="s">
        <v>728</v>
      </c>
      <c r="Q107" s="1" t="s">
        <v>88</v>
      </c>
      <c r="R107" s="1" t="s">
        <v>1</v>
      </c>
      <c r="S107" s="1" t="s">
        <v>89</v>
      </c>
      <c r="T107" s="1" t="s">
        <v>728</v>
      </c>
      <c r="U107" s="1" t="s">
        <v>88</v>
      </c>
      <c r="V107" s="1" t="s">
        <v>1</v>
      </c>
      <c r="W107" s="1" t="s">
        <v>89</v>
      </c>
      <c r="X107" s="1" t="s">
        <v>90</v>
      </c>
      <c r="Y107" s="1" t="s">
        <v>88</v>
      </c>
      <c r="Z107" s="1" t="s">
        <v>2</v>
      </c>
      <c r="AA107" s="1" t="s">
        <v>65</v>
      </c>
      <c r="AB107" s="1" t="s">
        <v>91</v>
      </c>
      <c r="AC107" s="1" t="s">
        <v>92</v>
      </c>
      <c r="AD107" s="1" t="s">
        <v>729</v>
      </c>
      <c r="AE107" s="48">
        <v>129800</v>
      </c>
      <c r="AF107" s="48">
        <v>129800</v>
      </c>
      <c r="AG107" s="48">
        <v>108879</v>
      </c>
      <c r="AH107" s="48">
        <v>108879</v>
      </c>
      <c r="AI107" s="1" t="s">
        <v>276</v>
      </c>
      <c r="AJ107" s="1">
        <v>0</v>
      </c>
      <c r="AK107" s="1">
        <v>100</v>
      </c>
      <c r="AL107" s="48">
        <v>0.39785396000000001</v>
      </c>
      <c r="AM107" s="2">
        <v>17330.5185547</v>
      </c>
      <c r="AN107" s="2">
        <v>531.076504484</v>
      </c>
      <c r="AO107" s="2">
        <v>0.39792601412799999</v>
      </c>
      <c r="AP107" s="2">
        <v>0.39792601416899998</v>
      </c>
      <c r="AQ107" s="1">
        <v>1</v>
      </c>
      <c r="AR107" s="1">
        <v>2</v>
      </c>
      <c r="AS107" s="1">
        <v>2</v>
      </c>
      <c r="AT107" s="1"/>
    </row>
    <row r="108" spans="1:46" x14ac:dyDescent="0.25">
      <c r="A108" s="1">
        <v>13553914</v>
      </c>
      <c r="B108" s="1" t="s">
        <v>730</v>
      </c>
      <c r="C108" s="1" t="s">
        <v>731</v>
      </c>
      <c r="D108" s="1" t="s">
        <v>74</v>
      </c>
      <c r="E108" s="1"/>
      <c r="F108" s="1" t="s">
        <v>730</v>
      </c>
      <c r="G108" s="1" t="s">
        <v>731</v>
      </c>
      <c r="H108" s="1"/>
      <c r="I108" s="1"/>
      <c r="J108" s="1" t="s">
        <v>732</v>
      </c>
      <c r="K108" s="48">
        <v>16831</v>
      </c>
      <c r="L108" s="1"/>
      <c r="M108" s="1" t="s">
        <v>727</v>
      </c>
      <c r="N108" s="1"/>
      <c r="O108" s="1"/>
      <c r="P108" s="1" t="s">
        <v>733</v>
      </c>
      <c r="Q108" s="1" t="s">
        <v>88</v>
      </c>
      <c r="R108" s="1" t="s">
        <v>1</v>
      </c>
      <c r="S108" s="1" t="s">
        <v>89</v>
      </c>
      <c r="T108" s="1" t="s">
        <v>733</v>
      </c>
      <c r="U108" s="1" t="s">
        <v>88</v>
      </c>
      <c r="V108" s="1" t="s">
        <v>1</v>
      </c>
      <c r="W108" s="1" t="s">
        <v>734</v>
      </c>
      <c r="X108" s="1" t="s">
        <v>90</v>
      </c>
      <c r="Y108" s="1" t="s">
        <v>88</v>
      </c>
      <c r="Z108" s="1" t="s">
        <v>2</v>
      </c>
      <c r="AA108" s="1" t="s">
        <v>65</v>
      </c>
      <c r="AB108" s="1" t="s">
        <v>91</v>
      </c>
      <c r="AC108" s="1" t="s">
        <v>92</v>
      </c>
      <c r="AD108" s="1" t="s">
        <v>735</v>
      </c>
      <c r="AE108" s="48">
        <v>173400</v>
      </c>
      <c r="AF108" s="48">
        <v>173400</v>
      </c>
      <c r="AG108" s="48">
        <v>133884</v>
      </c>
      <c r="AH108" s="48">
        <v>173400</v>
      </c>
      <c r="AI108" s="1" t="s">
        <v>736</v>
      </c>
      <c r="AJ108" s="1">
        <v>0</v>
      </c>
      <c r="AK108" s="1">
        <v>100</v>
      </c>
      <c r="AL108" s="48">
        <v>0.35811378999999999</v>
      </c>
      <c r="AM108" s="2">
        <v>15599.4365234</v>
      </c>
      <c r="AN108" s="2">
        <v>507.99010634199999</v>
      </c>
      <c r="AO108" s="2">
        <v>0.35817865679799998</v>
      </c>
      <c r="AP108" s="2">
        <v>0.35817865674999999</v>
      </c>
      <c r="AQ108" s="1">
        <v>1</v>
      </c>
      <c r="AR108" s="1">
        <v>2</v>
      </c>
      <c r="AS108" s="1">
        <v>1</v>
      </c>
      <c r="AT108" s="1"/>
    </row>
    <row r="109" spans="1:46" x14ac:dyDescent="0.25">
      <c r="A109" s="1">
        <v>13553915</v>
      </c>
      <c r="B109" s="1" t="s">
        <v>737</v>
      </c>
      <c r="C109" s="1" t="s">
        <v>738</v>
      </c>
      <c r="D109" s="1" t="s">
        <v>74</v>
      </c>
      <c r="E109" s="1"/>
      <c r="F109" s="1" t="s">
        <v>737</v>
      </c>
      <c r="G109" s="1" t="s">
        <v>738</v>
      </c>
      <c r="H109" s="1"/>
      <c r="I109" s="1"/>
      <c r="J109" s="1" t="s">
        <v>739</v>
      </c>
      <c r="K109" s="48">
        <v>16839</v>
      </c>
      <c r="L109" s="1"/>
      <c r="M109" s="1" t="s">
        <v>727</v>
      </c>
      <c r="N109" s="1"/>
      <c r="O109" s="1"/>
      <c r="P109" s="1" t="s">
        <v>740</v>
      </c>
      <c r="Q109" s="1" t="s">
        <v>88</v>
      </c>
      <c r="R109" s="1" t="s">
        <v>1</v>
      </c>
      <c r="S109" s="1" t="s">
        <v>89</v>
      </c>
      <c r="T109" s="1" t="s">
        <v>740</v>
      </c>
      <c r="U109" s="1" t="s">
        <v>88</v>
      </c>
      <c r="V109" s="1" t="s">
        <v>1</v>
      </c>
      <c r="W109" s="1" t="s">
        <v>89</v>
      </c>
      <c r="X109" s="1" t="s">
        <v>90</v>
      </c>
      <c r="Y109" s="1" t="s">
        <v>88</v>
      </c>
      <c r="Z109" s="1" t="s">
        <v>2</v>
      </c>
      <c r="AA109" s="1" t="s">
        <v>65</v>
      </c>
      <c r="AB109" s="1" t="s">
        <v>91</v>
      </c>
      <c r="AC109" s="1" t="s">
        <v>92</v>
      </c>
      <c r="AD109" s="1" t="s">
        <v>741</v>
      </c>
      <c r="AE109" s="48">
        <v>149100</v>
      </c>
      <c r="AF109" s="48">
        <v>149100</v>
      </c>
      <c r="AG109" s="48">
        <v>134963</v>
      </c>
      <c r="AH109" s="48">
        <v>134963</v>
      </c>
      <c r="AI109" s="1" t="s">
        <v>736</v>
      </c>
      <c r="AJ109" s="1">
        <v>0</v>
      </c>
      <c r="AK109" s="1">
        <v>100</v>
      </c>
      <c r="AL109" s="48">
        <v>0.35812085999999999</v>
      </c>
      <c r="AM109" s="2">
        <v>15599.7446289</v>
      </c>
      <c r="AN109" s="2">
        <v>507.99535495600003</v>
      </c>
      <c r="AO109" s="2">
        <v>0.35818573357200001</v>
      </c>
      <c r="AP109" s="2">
        <v>0.35818573354599997</v>
      </c>
      <c r="AQ109" s="1">
        <v>1</v>
      </c>
      <c r="AR109" s="1">
        <v>2</v>
      </c>
      <c r="AS109" s="1">
        <v>1</v>
      </c>
      <c r="AT109" s="1"/>
    </row>
    <row r="110" spans="1:46" x14ac:dyDescent="0.25">
      <c r="A110" s="1">
        <v>13553916</v>
      </c>
      <c r="B110" s="1" t="s">
        <v>742</v>
      </c>
      <c r="C110" s="1" t="s">
        <v>743</v>
      </c>
      <c r="D110" s="1" t="s">
        <v>74</v>
      </c>
      <c r="E110" s="1"/>
      <c r="F110" s="1" t="s">
        <v>742</v>
      </c>
      <c r="G110" s="1" t="s">
        <v>743</v>
      </c>
      <c r="H110" s="1"/>
      <c r="I110" s="1"/>
      <c r="J110" s="1" t="s">
        <v>744</v>
      </c>
      <c r="K110" s="48">
        <v>12847</v>
      </c>
      <c r="L110" s="1"/>
      <c r="M110" s="1" t="s">
        <v>745</v>
      </c>
      <c r="N110" s="1"/>
      <c r="O110" s="1"/>
      <c r="P110" s="1" t="s">
        <v>746</v>
      </c>
      <c r="Q110" s="1" t="s">
        <v>88</v>
      </c>
      <c r="R110" s="1" t="s">
        <v>1</v>
      </c>
      <c r="S110" s="1" t="s">
        <v>89</v>
      </c>
      <c r="T110" s="1" t="s">
        <v>746</v>
      </c>
      <c r="U110" s="1" t="s">
        <v>88</v>
      </c>
      <c r="V110" s="1" t="s">
        <v>1</v>
      </c>
      <c r="W110" s="1" t="s">
        <v>89</v>
      </c>
      <c r="X110" s="1" t="s">
        <v>90</v>
      </c>
      <c r="Y110" s="1" t="s">
        <v>88</v>
      </c>
      <c r="Z110" s="1" t="s">
        <v>2</v>
      </c>
      <c r="AA110" s="1" t="s">
        <v>65</v>
      </c>
      <c r="AB110" s="1" t="s">
        <v>91</v>
      </c>
      <c r="AC110" s="1" t="s">
        <v>92</v>
      </c>
      <c r="AD110" s="1" t="s">
        <v>747</v>
      </c>
      <c r="AE110" s="48">
        <v>199400</v>
      </c>
      <c r="AF110" s="48">
        <v>199400</v>
      </c>
      <c r="AG110" s="48">
        <v>158447</v>
      </c>
      <c r="AH110" s="48">
        <v>199400</v>
      </c>
      <c r="AI110" s="1" t="s">
        <v>748</v>
      </c>
      <c r="AJ110" s="1">
        <v>0</v>
      </c>
      <c r="AK110" s="1">
        <v>100</v>
      </c>
      <c r="AL110" s="48">
        <v>0.37865277000000003</v>
      </c>
      <c r="AM110" s="2">
        <v>16494.1147461</v>
      </c>
      <c r="AN110" s="2">
        <v>519.90513245600005</v>
      </c>
      <c r="AO110" s="2">
        <v>0.37872152292599998</v>
      </c>
      <c r="AP110" s="2">
        <v>0.37872152298299999</v>
      </c>
      <c r="AQ110" s="1">
        <v>1</v>
      </c>
      <c r="AR110" s="1">
        <v>2</v>
      </c>
      <c r="AS110" s="1">
        <v>2</v>
      </c>
      <c r="AT110" s="1"/>
    </row>
    <row r="111" spans="1:46" x14ac:dyDescent="0.25">
      <c r="A111" s="1">
        <v>13553917</v>
      </c>
      <c r="B111" s="1" t="s">
        <v>749</v>
      </c>
      <c r="C111" s="1" t="s">
        <v>750</v>
      </c>
      <c r="D111" s="1" t="s">
        <v>74</v>
      </c>
      <c r="E111" s="1"/>
      <c r="F111" s="1" t="s">
        <v>749</v>
      </c>
      <c r="G111" s="1" t="s">
        <v>750</v>
      </c>
      <c r="H111" s="1"/>
      <c r="I111" s="1"/>
      <c r="J111" s="1" t="s">
        <v>751</v>
      </c>
      <c r="K111" s="48">
        <v>12820</v>
      </c>
      <c r="L111" s="1"/>
      <c r="M111" s="1" t="s">
        <v>745</v>
      </c>
      <c r="N111" s="1"/>
      <c r="O111" s="1"/>
      <c r="P111" s="1" t="s">
        <v>752</v>
      </c>
      <c r="Q111" s="1" t="s">
        <v>88</v>
      </c>
      <c r="R111" s="1" t="s">
        <v>1</v>
      </c>
      <c r="S111" s="1" t="s">
        <v>89</v>
      </c>
      <c r="T111" s="1" t="s">
        <v>752</v>
      </c>
      <c r="U111" s="1" t="s">
        <v>88</v>
      </c>
      <c r="V111" s="1" t="s">
        <v>1</v>
      </c>
      <c r="W111" s="1" t="s">
        <v>753</v>
      </c>
      <c r="X111" s="1" t="s">
        <v>90</v>
      </c>
      <c r="Y111" s="1" t="s">
        <v>88</v>
      </c>
      <c r="Z111" s="1" t="s">
        <v>2</v>
      </c>
      <c r="AA111" s="1" t="s">
        <v>65</v>
      </c>
      <c r="AB111" s="1" t="s">
        <v>91</v>
      </c>
      <c r="AC111" s="1" t="s">
        <v>92</v>
      </c>
      <c r="AD111" s="1" t="s">
        <v>754</v>
      </c>
      <c r="AE111" s="48">
        <v>113100</v>
      </c>
      <c r="AF111" s="48">
        <v>113100</v>
      </c>
      <c r="AG111" s="48">
        <v>98300</v>
      </c>
      <c r="AH111" s="48">
        <v>98300</v>
      </c>
      <c r="AI111" s="1" t="s">
        <v>755</v>
      </c>
      <c r="AJ111" s="1">
        <v>0</v>
      </c>
      <c r="AK111" s="1">
        <v>100</v>
      </c>
      <c r="AL111" s="48">
        <v>0.38034237999999998</v>
      </c>
      <c r="AM111" s="2">
        <v>16567.7138672</v>
      </c>
      <c r="AN111" s="2">
        <v>524.78697298400004</v>
      </c>
      <c r="AO111" s="2">
        <v>0.38041113287400002</v>
      </c>
      <c r="AP111" s="2">
        <v>0.38041113284700001</v>
      </c>
      <c r="AQ111" s="1">
        <v>1</v>
      </c>
      <c r="AR111" s="1">
        <v>2</v>
      </c>
      <c r="AS111" s="1">
        <v>2</v>
      </c>
      <c r="AT111" s="1"/>
    </row>
    <row r="112" spans="1:46" x14ac:dyDescent="0.25">
      <c r="A112" s="1">
        <v>13553918</v>
      </c>
      <c r="B112" s="1" t="s">
        <v>756</v>
      </c>
      <c r="C112" s="1" t="s">
        <v>757</v>
      </c>
      <c r="D112" s="1" t="s">
        <v>74</v>
      </c>
      <c r="E112" s="1"/>
      <c r="F112" s="1" t="s">
        <v>756</v>
      </c>
      <c r="G112" s="1" t="s">
        <v>757</v>
      </c>
      <c r="H112" s="1"/>
      <c r="I112" s="1"/>
      <c r="J112" s="1" t="s">
        <v>758</v>
      </c>
      <c r="K112" s="48">
        <v>12844</v>
      </c>
      <c r="L112" s="1"/>
      <c r="M112" s="1" t="s">
        <v>745</v>
      </c>
      <c r="N112" s="1"/>
      <c r="O112" s="1"/>
      <c r="P112" s="1" t="s">
        <v>759</v>
      </c>
      <c r="Q112" s="1" t="s">
        <v>88</v>
      </c>
      <c r="R112" s="1" t="s">
        <v>1</v>
      </c>
      <c r="S112" s="1" t="s">
        <v>89</v>
      </c>
      <c r="T112" s="1" t="s">
        <v>759</v>
      </c>
      <c r="U112" s="1" t="s">
        <v>88</v>
      </c>
      <c r="V112" s="1" t="s">
        <v>1</v>
      </c>
      <c r="W112" s="1" t="s">
        <v>89</v>
      </c>
      <c r="X112" s="1" t="s">
        <v>90</v>
      </c>
      <c r="Y112" s="1" t="s">
        <v>88</v>
      </c>
      <c r="Z112" s="1" t="s">
        <v>2</v>
      </c>
      <c r="AA112" s="1" t="s">
        <v>65</v>
      </c>
      <c r="AB112" s="1" t="s">
        <v>91</v>
      </c>
      <c r="AC112" s="1" t="s">
        <v>92</v>
      </c>
      <c r="AD112" s="1" t="s">
        <v>760</v>
      </c>
      <c r="AE112" s="48">
        <v>111300</v>
      </c>
      <c r="AF112" s="48">
        <v>111300</v>
      </c>
      <c r="AG112" s="48">
        <v>96111</v>
      </c>
      <c r="AH112" s="48">
        <v>96111</v>
      </c>
      <c r="AI112" s="1" t="s">
        <v>67</v>
      </c>
      <c r="AJ112" s="1">
        <v>0</v>
      </c>
      <c r="AK112" s="1">
        <v>100</v>
      </c>
      <c r="AL112" s="48">
        <v>0.34712998</v>
      </c>
      <c r="AM112" s="2">
        <v>15120.9819336</v>
      </c>
      <c r="AN112" s="2">
        <v>501.64708817500002</v>
      </c>
      <c r="AO112" s="2">
        <v>0.34719287229099999</v>
      </c>
      <c r="AP112" s="2">
        <v>0.34719287226700002</v>
      </c>
      <c r="AQ112" s="1">
        <v>1</v>
      </c>
      <c r="AR112" s="1">
        <v>2</v>
      </c>
      <c r="AS112" s="1">
        <v>2</v>
      </c>
      <c r="AT112" s="1"/>
    </row>
    <row r="113" spans="1:46" x14ac:dyDescent="0.25">
      <c r="A113" s="1">
        <v>13553919</v>
      </c>
      <c r="B113" s="1" t="s">
        <v>761</v>
      </c>
      <c r="C113" s="1" t="s">
        <v>762</v>
      </c>
      <c r="D113" s="1" t="s">
        <v>74</v>
      </c>
      <c r="E113" s="1"/>
      <c r="F113" s="1" t="s">
        <v>761</v>
      </c>
      <c r="G113" s="1" t="s">
        <v>762</v>
      </c>
      <c r="H113" s="1"/>
      <c r="I113" s="1"/>
      <c r="J113" s="1" t="s">
        <v>763</v>
      </c>
      <c r="K113" s="48">
        <v>16834</v>
      </c>
      <c r="L113" s="1"/>
      <c r="M113" s="1" t="s">
        <v>727</v>
      </c>
      <c r="N113" s="1"/>
      <c r="O113" s="1"/>
      <c r="P113" s="1" t="s">
        <v>764</v>
      </c>
      <c r="Q113" s="1" t="s">
        <v>88</v>
      </c>
      <c r="R113" s="1" t="s">
        <v>1</v>
      </c>
      <c r="S113" s="1" t="s">
        <v>89</v>
      </c>
      <c r="T113" s="1" t="s">
        <v>764</v>
      </c>
      <c r="U113" s="1" t="s">
        <v>88</v>
      </c>
      <c r="V113" s="1" t="s">
        <v>1</v>
      </c>
      <c r="W113" s="1" t="s">
        <v>89</v>
      </c>
      <c r="X113" s="1" t="s">
        <v>90</v>
      </c>
      <c r="Y113" s="1" t="s">
        <v>88</v>
      </c>
      <c r="Z113" s="1" t="s">
        <v>2</v>
      </c>
      <c r="AA113" s="1" t="s">
        <v>65</v>
      </c>
      <c r="AB113" s="1" t="s">
        <v>91</v>
      </c>
      <c r="AC113" s="1" t="s">
        <v>92</v>
      </c>
      <c r="AD113" s="1" t="s">
        <v>765</v>
      </c>
      <c r="AE113" s="48">
        <v>169700</v>
      </c>
      <c r="AF113" s="48">
        <v>169700</v>
      </c>
      <c r="AG113" s="48">
        <v>158916</v>
      </c>
      <c r="AH113" s="48">
        <v>158916</v>
      </c>
      <c r="AI113" s="1" t="s">
        <v>766</v>
      </c>
      <c r="AJ113" s="1">
        <v>0</v>
      </c>
      <c r="AK113" s="1">
        <v>100</v>
      </c>
      <c r="AL113" s="48">
        <v>0.46056691999999999</v>
      </c>
      <c r="AM113" s="2">
        <v>20062.2949219</v>
      </c>
      <c r="AN113" s="2">
        <v>656.67643135200001</v>
      </c>
      <c r="AO113" s="2">
        <v>0.46065054192100002</v>
      </c>
      <c r="AP113" s="2">
        <v>0.46065054187900001</v>
      </c>
      <c r="AQ113" s="1">
        <v>1</v>
      </c>
      <c r="AR113" s="1">
        <v>2</v>
      </c>
      <c r="AS113" s="1">
        <v>2</v>
      </c>
      <c r="AT113" s="1"/>
    </row>
    <row r="114" spans="1:46" x14ac:dyDescent="0.25">
      <c r="A114" s="1">
        <v>13553920</v>
      </c>
      <c r="B114" s="1" t="s">
        <v>767</v>
      </c>
      <c r="C114" s="1" t="s">
        <v>768</v>
      </c>
      <c r="D114" s="1" t="s">
        <v>74</v>
      </c>
      <c r="E114" s="1"/>
      <c r="F114" s="1" t="s">
        <v>767</v>
      </c>
      <c r="G114" s="1" t="s">
        <v>768</v>
      </c>
      <c r="H114" s="1"/>
      <c r="I114" s="1"/>
      <c r="J114" s="1" t="s">
        <v>769</v>
      </c>
      <c r="K114" s="48">
        <v>16820</v>
      </c>
      <c r="L114" s="1"/>
      <c r="M114" s="1" t="s">
        <v>727</v>
      </c>
      <c r="N114" s="1"/>
      <c r="O114" s="1"/>
      <c r="P114" s="1" t="s">
        <v>770</v>
      </c>
      <c r="Q114" s="1" t="s">
        <v>88</v>
      </c>
      <c r="R114" s="1" t="s">
        <v>1</v>
      </c>
      <c r="S114" s="1" t="s">
        <v>89</v>
      </c>
      <c r="T114" s="1" t="s">
        <v>770</v>
      </c>
      <c r="U114" s="1" t="s">
        <v>88</v>
      </c>
      <c r="V114" s="1" t="s">
        <v>1</v>
      </c>
      <c r="W114" s="1" t="s">
        <v>89</v>
      </c>
      <c r="X114" s="1" t="s">
        <v>90</v>
      </c>
      <c r="Y114" s="1" t="s">
        <v>88</v>
      </c>
      <c r="Z114" s="1" t="s">
        <v>2</v>
      </c>
      <c r="AA114" s="1" t="s">
        <v>65</v>
      </c>
      <c r="AB114" s="1" t="s">
        <v>91</v>
      </c>
      <c r="AC114" s="1" t="s">
        <v>92</v>
      </c>
      <c r="AD114" s="1" t="s">
        <v>771</v>
      </c>
      <c r="AE114" s="48">
        <v>122200</v>
      </c>
      <c r="AF114" s="48">
        <v>122200</v>
      </c>
      <c r="AG114" s="48">
        <v>102144</v>
      </c>
      <c r="AH114" s="48">
        <v>102144</v>
      </c>
      <c r="AI114" s="1" t="s">
        <v>772</v>
      </c>
      <c r="AJ114" s="1">
        <v>0</v>
      </c>
      <c r="AK114" s="1">
        <v>100</v>
      </c>
      <c r="AL114" s="48">
        <v>0.34616834000000002</v>
      </c>
      <c r="AM114" s="2">
        <v>15079.0927734</v>
      </c>
      <c r="AN114" s="2">
        <v>500.418282025</v>
      </c>
      <c r="AO114" s="2">
        <v>0.346230979414</v>
      </c>
      <c r="AP114" s="2">
        <v>0.34623097945999998</v>
      </c>
      <c r="AQ114" s="1">
        <v>1</v>
      </c>
      <c r="AR114" s="1">
        <v>2</v>
      </c>
      <c r="AS114" s="1">
        <v>2</v>
      </c>
      <c r="AT114" s="1"/>
    </row>
    <row r="115" spans="1:46" x14ac:dyDescent="0.25">
      <c r="A115" s="1">
        <v>13553921</v>
      </c>
      <c r="B115" s="1" t="s">
        <v>773</v>
      </c>
      <c r="C115" s="1" t="s">
        <v>774</v>
      </c>
      <c r="D115" s="1" t="s">
        <v>74</v>
      </c>
      <c r="E115" s="1"/>
      <c r="F115" s="1" t="s">
        <v>773</v>
      </c>
      <c r="G115" s="1" t="s">
        <v>774</v>
      </c>
      <c r="H115" s="1"/>
      <c r="I115" s="1"/>
      <c r="J115" s="1" t="s">
        <v>775</v>
      </c>
      <c r="K115" s="48">
        <v>0</v>
      </c>
      <c r="L115" s="1"/>
      <c r="M115" s="1" t="s">
        <v>167</v>
      </c>
      <c r="N115" s="1"/>
      <c r="O115" s="1"/>
      <c r="P115" s="1"/>
      <c r="Q115" s="1" t="s">
        <v>88</v>
      </c>
      <c r="R115" s="1" t="s">
        <v>1</v>
      </c>
      <c r="S115" s="1" t="s">
        <v>89</v>
      </c>
      <c r="T115" s="1" t="s">
        <v>776</v>
      </c>
      <c r="U115" s="1" t="s">
        <v>777</v>
      </c>
      <c r="V115" s="1" t="s">
        <v>1</v>
      </c>
      <c r="W115" s="1" t="s">
        <v>778</v>
      </c>
      <c r="X115" s="1" t="s">
        <v>90</v>
      </c>
      <c r="Y115" s="1" t="s">
        <v>88</v>
      </c>
      <c r="Z115" s="1" t="s">
        <v>230</v>
      </c>
      <c r="AA115" s="1" t="s">
        <v>231</v>
      </c>
      <c r="AB115" s="1" t="s">
        <v>91</v>
      </c>
      <c r="AC115" s="1" t="s">
        <v>92</v>
      </c>
      <c r="AD115" s="1" t="s">
        <v>779</v>
      </c>
      <c r="AE115" s="48">
        <v>0</v>
      </c>
      <c r="AF115" s="48">
        <v>0</v>
      </c>
      <c r="AG115" s="48">
        <v>0</v>
      </c>
      <c r="AH115" s="48">
        <v>0</v>
      </c>
      <c r="AI115" s="1" t="s">
        <v>780</v>
      </c>
      <c r="AJ115" s="1">
        <v>0</v>
      </c>
      <c r="AK115" s="1">
        <v>0</v>
      </c>
      <c r="AL115" s="48">
        <v>1.4093832100000001</v>
      </c>
      <c r="AM115" s="2">
        <v>61392.7324219</v>
      </c>
      <c r="AN115" s="2">
        <v>1073.06288397</v>
      </c>
      <c r="AO115" s="2">
        <v>1.4096386672300001</v>
      </c>
      <c r="AP115" s="2">
        <v>1.4096386672200001</v>
      </c>
      <c r="AQ115" s="1">
        <v>1</v>
      </c>
      <c r="AR115" s="1">
        <v>2</v>
      </c>
      <c r="AS115" s="1">
        <v>2</v>
      </c>
      <c r="AT115" s="1"/>
    </row>
    <row r="116" spans="1:46" x14ac:dyDescent="0.25">
      <c r="A116" s="1">
        <v>13553958</v>
      </c>
      <c r="B116" s="1" t="s">
        <v>784</v>
      </c>
      <c r="C116" s="1" t="s">
        <v>785</v>
      </c>
      <c r="D116" s="1" t="s">
        <v>74</v>
      </c>
      <c r="E116" s="1"/>
      <c r="F116" s="1" t="s">
        <v>784</v>
      </c>
      <c r="G116" s="1" t="s">
        <v>785</v>
      </c>
      <c r="H116" s="1"/>
      <c r="I116" s="1"/>
      <c r="J116" s="1" t="s">
        <v>786</v>
      </c>
      <c r="K116" s="48">
        <v>0</v>
      </c>
      <c r="L116" s="1"/>
      <c r="M116" s="1" t="s">
        <v>167</v>
      </c>
      <c r="N116" s="1"/>
      <c r="O116" s="1"/>
      <c r="P116" s="1"/>
      <c r="Q116" s="1" t="s">
        <v>88</v>
      </c>
      <c r="R116" s="1" t="s">
        <v>1</v>
      </c>
      <c r="S116" s="1" t="s">
        <v>89</v>
      </c>
      <c r="T116" s="1" t="s">
        <v>787</v>
      </c>
      <c r="U116" s="1" t="s">
        <v>88</v>
      </c>
      <c r="V116" s="1" t="s">
        <v>1</v>
      </c>
      <c r="W116" s="1" t="s">
        <v>89</v>
      </c>
      <c r="X116" s="1" t="s">
        <v>90</v>
      </c>
      <c r="Y116" s="1" t="s">
        <v>88</v>
      </c>
      <c r="Z116" s="1" t="s">
        <v>782</v>
      </c>
      <c r="AA116" s="1" t="s">
        <v>783</v>
      </c>
      <c r="AB116" s="1" t="s">
        <v>91</v>
      </c>
      <c r="AC116" s="1" t="s">
        <v>92</v>
      </c>
      <c r="AD116" s="1" t="s">
        <v>788</v>
      </c>
      <c r="AE116" s="48">
        <v>51400</v>
      </c>
      <c r="AF116" s="48">
        <v>51400</v>
      </c>
      <c r="AG116" s="48">
        <v>50738</v>
      </c>
      <c r="AH116" s="48">
        <v>50738</v>
      </c>
      <c r="AI116" s="1" t="s">
        <v>789</v>
      </c>
      <c r="AJ116" s="1">
        <v>0</v>
      </c>
      <c r="AK116" s="1">
        <v>0</v>
      </c>
      <c r="AL116" s="48">
        <v>1.17233275</v>
      </c>
      <c r="AM116" s="2">
        <v>51066.8144531</v>
      </c>
      <c r="AN116" s="2">
        <v>994.20123285099999</v>
      </c>
      <c r="AO116" s="2">
        <v>1.17254635546</v>
      </c>
      <c r="AP116" s="2">
        <v>0.116325316199</v>
      </c>
      <c r="AQ116" s="1">
        <v>1</v>
      </c>
      <c r="AR116" s="1">
        <v>1</v>
      </c>
      <c r="AS116" s="1">
        <v>1</v>
      </c>
      <c r="AT116" s="1"/>
    </row>
    <row r="117" spans="1:46" x14ac:dyDescent="0.25">
      <c r="A117" s="1">
        <v>13553959</v>
      </c>
      <c r="B117" s="1" t="s">
        <v>790</v>
      </c>
      <c r="C117" s="1" t="s">
        <v>791</v>
      </c>
      <c r="D117" s="1" t="s">
        <v>74</v>
      </c>
      <c r="E117" s="1"/>
      <c r="F117" s="1" t="s">
        <v>790</v>
      </c>
      <c r="G117" s="1" t="s">
        <v>791</v>
      </c>
      <c r="H117" s="1"/>
      <c r="I117" s="1"/>
      <c r="J117" s="1" t="s">
        <v>792</v>
      </c>
      <c r="K117" s="48">
        <v>12916</v>
      </c>
      <c r="L117" s="1"/>
      <c r="M117" s="1" t="s">
        <v>167</v>
      </c>
      <c r="N117" s="1"/>
      <c r="O117" s="1"/>
      <c r="P117" s="1" t="s">
        <v>787</v>
      </c>
      <c r="Q117" s="1" t="s">
        <v>88</v>
      </c>
      <c r="R117" s="1" t="s">
        <v>1</v>
      </c>
      <c r="S117" s="1" t="s">
        <v>89</v>
      </c>
      <c r="T117" s="1" t="s">
        <v>787</v>
      </c>
      <c r="U117" s="1" t="s">
        <v>88</v>
      </c>
      <c r="V117" s="1" t="s">
        <v>1</v>
      </c>
      <c r="W117" s="1" t="s">
        <v>89</v>
      </c>
      <c r="X117" s="1" t="s">
        <v>90</v>
      </c>
      <c r="Y117" s="1" t="s">
        <v>88</v>
      </c>
      <c r="Z117" s="1" t="s">
        <v>361</v>
      </c>
      <c r="AA117" s="1" t="s">
        <v>362</v>
      </c>
      <c r="AB117" s="1" t="s">
        <v>91</v>
      </c>
      <c r="AC117" s="1" t="s">
        <v>92</v>
      </c>
      <c r="AD117" s="1" t="s">
        <v>793</v>
      </c>
      <c r="AE117" s="48">
        <v>268900</v>
      </c>
      <c r="AF117" s="48">
        <v>268900</v>
      </c>
      <c r="AG117" s="48">
        <v>230236</v>
      </c>
      <c r="AH117" s="48">
        <v>230236</v>
      </c>
      <c r="AI117" s="1" t="s">
        <v>794</v>
      </c>
      <c r="AJ117" s="1">
        <v>0</v>
      </c>
      <c r="AK117" s="1">
        <v>0</v>
      </c>
      <c r="AL117" s="48">
        <v>1.3912601499999999</v>
      </c>
      <c r="AM117" s="2">
        <v>60603.2919922</v>
      </c>
      <c r="AN117" s="2">
        <v>1120.7652569700001</v>
      </c>
      <c r="AO117" s="2">
        <v>1.39151428526</v>
      </c>
      <c r="AP117" s="2">
        <v>0.91059281709999995</v>
      </c>
      <c r="AQ117" s="1">
        <v>1</v>
      </c>
      <c r="AR117" s="1">
        <v>1</v>
      </c>
      <c r="AS117" s="1">
        <v>1</v>
      </c>
      <c r="AT117" s="1"/>
    </row>
    <row r="118" spans="1:46" x14ac:dyDescent="0.25">
      <c r="A118" s="1">
        <v>13553960</v>
      </c>
      <c r="B118" s="1" t="s">
        <v>795</v>
      </c>
      <c r="C118" s="1" t="s">
        <v>796</v>
      </c>
      <c r="D118" s="1" t="s">
        <v>74</v>
      </c>
      <c r="E118" s="1"/>
      <c r="F118" s="1" t="s">
        <v>795</v>
      </c>
      <c r="G118" s="1" t="s">
        <v>796</v>
      </c>
      <c r="H118" s="1"/>
      <c r="I118" s="1"/>
      <c r="J118" s="1" t="s">
        <v>797</v>
      </c>
      <c r="K118" s="48">
        <v>0</v>
      </c>
      <c r="L118" s="1"/>
      <c r="M118" s="1" t="s">
        <v>167</v>
      </c>
      <c r="N118" s="1"/>
      <c r="O118" s="1"/>
      <c r="P118" s="1"/>
      <c r="Q118" s="1" t="s">
        <v>88</v>
      </c>
      <c r="R118" s="1" t="s">
        <v>1</v>
      </c>
      <c r="S118" s="1" t="s">
        <v>89</v>
      </c>
      <c r="T118" s="1" t="s">
        <v>798</v>
      </c>
      <c r="U118" s="1" t="s">
        <v>799</v>
      </c>
      <c r="V118" s="1" t="s">
        <v>1</v>
      </c>
      <c r="W118" s="1" t="s">
        <v>800</v>
      </c>
      <c r="X118" s="1" t="s">
        <v>90</v>
      </c>
      <c r="Y118" s="1" t="s">
        <v>88</v>
      </c>
      <c r="Z118" s="1" t="s">
        <v>782</v>
      </c>
      <c r="AA118" s="1" t="s">
        <v>783</v>
      </c>
      <c r="AB118" s="1" t="s">
        <v>91</v>
      </c>
      <c r="AC118" s="1" t="s">
        <v>92</v>
      </c>
      <c r="AD118" s="1" t="s">
        <v>801</v>
      </c>
      <c r="AE118" s="48">
        <v>178200</v>
      </c>
      <c r="AF118" s="48">
        <v>178200</v>
      </c>
      <c r="AG118" s="48">
        <v>107881</v>
      </c>
      <c r="AH118" s="48">
        <v>107881</v>
      </c>
      <c r="AI118" s="1" t="s">
        <v>802</v>
      </c>
      <c r="AJ118" s="1">
        <v>0</v>
      </c>
      <c r="AK118" s="1">
        <v>0</v>
      </c>
      <c r="AL118" s="48">
        <v>4.0886863099999999</v>
      </c>
      <c r="AM118" s="2">
        <v>178103.175781</v>
      </c>
      <c r="AN118" s="2">
        <v>1748.46111572</v>
      </c>
      <c r="AO118" s="2">
        <v>4.0894224558600003</v>
      </c>
      <c r="AP118" s="2">
        <v>2.4545564878800001</v>
      </c>
      <c r="AQ118" s="1">
        <v>1</v>
      </c>
      <c r="AR118" s="1">
        <v>1</v>
      </c>
      <c r="AS118" s="1">
        <v>1</v>
      </c>
      <c r="AT118" s="1"/>
    </row>
    <row r="119" spans="1:46" x14ac:dyDescent="0.25">
      <c r="A119" s="1">
        <v>13554358</v>
      </c>
      <c r="B119" s="1" t="s">
        <v>803</v>
      </c>
      <c r="C119" s="1" t="s">
        <v>804</v>
      </c>
      <c r="D119" s="1" t="s">
        <v>74</v>
      </c>
      <c r="E119" s="1"/>
      <c r="F119" s="1" t="s">
        <v>803</v>
      </c>
      <c r="G119" s="1" t="s">
        <v>804</v>
      </c>
      <c r="H119" s="1"/>
      <c r="I119" s="1"/>
      <c r="J119" s="1" t="s">
        <v>805</v>
      </c>
      <c r="K119" s="48">
        <v>11944</v>
      </c>
      <c r="L119" s="1"/>
      <c r="M119" s="1" t="s">
        <v>806</v>
      </c>
      <c r="N119" s="1"/>
      <c r="O119" s="1"/>
      <c r="P119" s="1" t="s">
        <v>807</v>
      </c>
      <c r="Q119" s="1" t="s">
        <v>88</v>
      </c>
      <c r="R119" s="1" t="s">
        <v>1</v>
      </c>
      <c r="S119" s="1" t="s">
        <v>89</v>
      </c>
      <c r="T119" s="1" t="s">
        <v>808</v>
      </c>
      <c r="U119" s="1" t="s">
        <v>88</v>
      </c>
      <c r="V119" s="1" t="s">
        <v>1</v>
      </c>
      <c r="W119" s="1" t="s">
        <v>809</v>
      </c>
      <c r="X119" s="1" t="s">
        <v>90</v>
      </c>
      <c r="Y119" s="1" t="s">
        <v>88</v>
      </c>
      <c r="Z119" s="1" t="s">
        <v>361</v>
      </c>
      <c r="AA119" s="1" t="s">
        <v>362</v>
      </c>
      <c r="AB119" s="1" t="s">
        <v>91</v>
      </c>
      <c r="AC119" s="1" t="s">
        <v>92</v>
      </c>
      <c r="AD119" s="1" t="s">
        <v>810</v>
      </c>
      <c r="AE119" s="48">
        <v>94500</v>
      </c>
      <c r="AF119" s="48">
        <v>94500</v>
      </c>
      <c r="AG119" s="48">
        <v>96256</v>
      </c>
      <c r="AH119" s="48">
        <v>94500</v>
      </c>
      <c r="AI119" s="1" t="s">
        <v>811</v>
      </c>
      <c r="AJ119" s="1">
        <v>0</v>
      </c>
      <c r="AK119" s="1">
        <v>0</v>
      </c>
      <c r="AL119" s="48">
        <v>1.7996475000000001</v>
      </c>
      <c r="AM119" s="2">
        <v>78392.645019500007</v>
      </c>
      <c r="AN119" s="2">
        <v>1173.29140272</v>
      </c>
      <c r="AO119" s="2">
        <v>1.799974473</v>
      </c>
      <c r="AP119" s="2">
        <v>4.7445243685599998E-2</v>
      </c>
      <c r="AQ119" s="1">
        <v>1</v>
      </c>
      <c r="AR119" s="1">
        <v>3</v>
      </c>
      <c r="AS119" s="1">
        <v>1</v>
      </c>
      <c r="AT119" s="1"/>
    </row>
    <row r="120" spans="1:46" x14ac:dyDescent="0.25">
      <c r="A120" s="1">
        <v>13555170</v>
      </c>
      <c r="B120" s="1" t="s">
        <v>812</v>
      </c>
      <c r="C120" s="1" t="s">
        <v>813</v>
      </c>
      <c r="D120" s="1" t="s">
        <v>74</v>
      </c>
      <c r="E120" s="1"/>
      <c r="F120" s="1" t="s">
        <v>812</v>
      </c>
      <c r="G120" s="1" t="s">
        <v>813</v>
      </c>
      <c r="H120" s="1"/>
      <c r="I120" s="1"/>
      <c r="J120" s="1" t="s">
        <v>814</v>
      </c>
      <c r="K120" s="48">
        <v>16920</v>
      </c>
      <c r="L120" s="1"/>
      <c r="M120" s="1" t="s">
        <v>815</v>
      </c>
      <c r="N120" s="1"/>
      <c r="O120" s="1"/>
      <c r="P120" s="1" t="s">
        <v>816</v>
      </c>
      <c r="Q120" s="1" t="s">
        <v>88</v>
      </c>
      <c r="R120" s="1" t="s">
        <v>1</v>
      </c>
      <c r="S120" s="1" t="s">
        <v>89</v>
      </c>
      <c r="T120" s="1" t="s">
        <v>816</v>
      </c>
      <c r="U120" s="1" t="s">
        <v>88</v>
      </c>
      <c r="V120" s="1" t="s">
        <v>1</v>
      </c>
      <c r="W120" s="1" t="s">
        <v>89</v>
      </c>
      <c r="X120" s="1" t="s">
        <v>90</v>
      </c>
      <c r="Y120" s="1" t="s">
        <v>88</v>
      </c>
      <c r="Z120" s="1" t="s">
        <v>361</v>
      </c>
      <c r="AA120" s="1" t="s">
        <v>362</v>
      </c>
      <c r="AB120" s="1" t="s">
        <v>91</v>
      </c>
      <c r="AC120" s="1" t="s">
        <v>92</v>
      </c>
      <c r="AD120" s="1" t="s">
        <v>817</v>
      </c>
      <c r="AE120" s="48">
        <v>347900</v>
      </c>
      <c r="AF120" s="48">
        <v>347900</v>
      </c>
      <c r="AG120" s="48">
        <v>289572</v>
      </c>
      <c r="AH120" s="48">
        <v>289572</v>
      </c>
      <c r="AI120" s="1" t="s">
        <v>818</v>
      </c>
      <c r="AJ120" s="1">
        <v>0</v>
      </c>
      <c r="AK120" s="1">
        <v>0</v>
      </c>
      <c r="AL120" s="48">
        <v>5.05173877</v>
      </c>
      <c r="AM120" s="2">
        <v>220053.740723</v>
      </c>
      <c r="AN120" s="2">
        <v>1900.25747391</v>
      </c>
      <c r="AO120" s="2">
        <v>5.0526562547799996</v>
      </c>
      <c r="AP120" s="2">
        <v>1.8165417968299999</v>
      </c>
      <c r="AQ120" s="1">
        <v>1</v>
      </c>
      <c r="AR120" s="1">
        <v>1</v>
      </c>
      <c r="AS120" s="1">
        <v>1</v>
      </c>
      <c r="AT120" s="1"/>
    </row>
    <row r="121" spans="1:46" x14ac:dyDescent="0.25">
      <c r="A121" s="1">
        <v>13555171</v>
      </c>
      <c r="B121" s="1" t="s">
        <v>819</v>
      </c>
      <c r="C121" s="1" t="s">
        <v>820</v>
      </c>
      <c r="D121" s="1" t="s">
        <v>74</v>
      </c>
      <c r="E121" s="1"/>
      <c r="F121" s="1" t="s">
        <v>819</v>
      </c>
      <c r="G121" s="1" t="s">
        <v>820</v>
      </c>
      <c r="H121" s="1"/>
      <c r="I121" s="1"/>
      <c r="J121" s="1" t="s">
        <v>821</v>
      </c>
      <c r="K121" s="48">
        <v>0</v>
      </c>
      <c r="L121" s="1"/>
      <c r="M121" s="1" t="s">
        <v>815</v>
      </c>
      <c r="N121" s="1"/>
      <c r="O121" s="1"/>
      <c r="P121" s="1"/>
      <c r="Q121" s="1" t="s">
        <v>88</v>
      </c>
      <c r="R121" s="1" t="s">
        <v>1</v>
      </c>
      <c r="S121" s="1" t="s">
        <v>89</v>
      </c>
      <c r="T121" s="1" t="s">
        <v>822</v>
      </c>
      <c r="U121" s="1" t="s">
        <v>88</v>
      </c>
      <c r="V121" s="1" t="s">
        <v>1</v>
      </c>
      <c r="W121" s="1" t="s">
        <v>89</v>
      </c>
      <c r="X121" s="1" t="s">
        <v>90</v>
      </c>
      <c r="Y121" s="1" t="s">
        <v>88</v>
      </c>
      <c r="Z121" s="1" t="s">
        <v>230</v>
      </c>
      <c r="AA121" s="1" t="s">
        <v>231</v>
      </c>
      <c r="AB121" s="1" t="s">
        <v>91</v>
      </c>
      <c r="AC121" s="1" t="s">
        <v>92</v>
      </c>
      <c r="AD121" s="1" t="s">
        <v>823</v>
      </c>
      <c r="AE121" s="48">
        <v>46800</v>
      </c>
      <c r="AF121" s="48">
        <v>46800</v>
      </c>
      <c r="AG121" s="48">
        <v>23530</v>
      </c>
      <c r="AH121" s="48">
        <v>23530</v>
      </c>
      <c r="AI121" s="1" t="s">
        <v>824</v>
      </c>
      <c r="AJ121" s="1">
        <v>0</v>
      </c>
      <c r="AK121" s="1">
        <v>100</v>
      </c>
      <c r="AL121" s="48">
        <v>10.08970967</v>
      </c>
      <c r="AM121" s="2">
        <v>439507.75341800001</v>
      </c>
      <c r="AN121" s="2">
        <v>2867.5139227499999</v>
      </c>
      <c r="AO121" s="2">
        <v>10.091497842700001</v>
      </c>
      <c r="AP121" s="2">
        <v>8.68424816946</v>
      </c>
      <c r="AQ121" s="1">
        <v>1</v>
      </c>
      <c r="AR121" s="1">
        <v>1</v>
      </c>
      <c r="AS121" s="1">
        <v>2</v>
      </c>
      <c r="AT121" s="1"/>
    </row>
    <row r="122" spans="1:46" x14ac:dyDescent="0.25">
      <c r="A122" s="1">
        <v>13555173</v>
      </c>
      <c r="B122" s="1" t="s">
        <v>825</v>
      </c>
      <c r="C122" s="1" t="s">
        <v>826</v>
      </c>
      <c r="D122" s="1" t="s">
        <v>74</v>
      </c>
      <c r="E122" s="1"/>
      <c r="F122" s="1" t="s">
        <v>825</v>
      </c>
      <c r="G122" s="1" t="s">
        <v>826</v>
      </c>
      <c r="H122" s="1"/>
      <c r="I122" s="1"/>
      <c r="J122" s="1" t="s">
        <v>827</v>
      </c>
      <c r="K122" s="48">
        <v>0</v>
      </c>
      <c r="L122" s="1"/>
      <c r="M122" s="1" t="s">
        <v>86</v>
      </c>
      <c r="N122" s="1"/>
      <c r="O122" s="1"/>
      <c r="P122" s="1"/>
      <c r="Q122" s="1" t="s">
        <v>88</v>
      </c>
      <c r="R122" s="1" t="s">
        <v>1</v>
      </c>
      <c r="S122" s="1" t="s">
        <v>89</v>
      </c>
      <c r="T122" s="1" t="s">
        <v>828</v>
      </c>
      <c r="U122" s="1" t="s">
        <v>88</v>
      </c>
      <c r="V122" s="1" t="s">
        <v>1</v>
      </c>
      <c r="W122" s="1" t="s">
        <v>89</v>
      </c>
      <c r="X122" s="1" t="s">
        <v>90</v>
      </c>
      <c r="Y122" s="1" t="s">
        <v>88</v>
      </c>
      <c r="Z122" s="1" t="s">
        <v>230</v>
      </c>
      <c r="AA122" s="1" t="s">
        <v>231</v>
      </c>
      <c r="AB122" s="1" t="s">
        <v>91</v>
      </c>
      <c r="AC122" s="1" t="s">
        <v>92</v>
      </c>
      <c r="AD122" s="1" t="s">
        <v>829</v>
      </c>
      <c r="AE122" s="48">
        <v>92800</v>
      </c>
      <c r="AF122" s="48">
        <v>92800</v>
      </c>
      <c r="AG122" s="48">
        <v>29287</v>
      </c>
      <c r="AH122" s="48">
        <v>29287</v>
      </c>
      <c r="AI122" s="1" t="s">
        <v>830</v>
      </c>
      <c r="AJ122" s="1">
        <v>0</v>
      </c>
      <c r="AK122" s="1">
        <v>0</v>
      </c>
      <c r="AL122" s="48">
        <v>13.56508708</v>
      </c>
      <c r="AM122" s="2">
        <v>590895.19335900003</v>
      </c>
      <c r="AN122" s="2">
        <v>3236.1201046800002</v>
      </c>
      <c r="AO122" s="2">
        <v>13.567523385199999</v>
      </c>
      <c r="AP122" s="2">
        <v>13.567523385099999</v>
      </c>
      <c r="AQ122" s="1">
        <v>2</v>
      </c>
      <c r="AR122" s="1">
        <v>1</v>
      </c>
      <c r="AS122" s="1">
        <v>1</v>
      </c>
      <c r="AT122" s="1"/>
    </row>
    <row r="123" spans="1:46" x14ac:dyDescent="0.25">
      <c r="A123" s="1">
        <v>13555178</v>
      </c>
      <c r="B123" s="1" t="s">
        <v>831</v>
      </c>
      <c r="C123" s="1" t="s">
        <v>832</v>
      </c>
      <c r="D123" s="1" t="s">
        <v>74</v>
      </c>
      <c r="E123" s="1"/>
      <c r="F123" s="1" t="s">
        <v>831</v>
      </c>
      <c r="G123" s="1" t="s">
        <v>832</v>
      </c>
      <c r="H123" s="1"/>
      <c r="I123" s="1"/>
      <c r="J123" s="1" t="s">
        <v>833</v>
      </c>
      <c r="K123" s="48">
        <v>16815</v>
      </c>
      <c r="L123" s="1"/>
      <c r="M123" s="1" t="s">
        <v>727</v>
      </c>
      <c r="N123" s="1"/>
      <c r="O123" s="1"/>
      <c r="P123" s="1" t="s">
        <v>834</v>
      </c>
      <c r="Q123" s="1" t="s">
        <v>88</v>
      </c>
      <c r="R123" s="1" t="s">
        <v>1</v>
      </c>
      <c r="S123" s="1" t="s">
        <v>89</v>
      </c>
      <c r="T123" s="1" t="s">
        <v>834</v>
      </c>
      <c r="U123" s="1" t="s">
        <v>88</v>
      </c>
      <c r="V123" s="1" t="s">
        <v>1</v>
      </c>
      <c r="W123" s="1" t="s">
        <v>89</v>
      </c>
      <c r="X123" s="1" t="s">
        <v>90</v>
      </c>
      <c r="Y123" s="1" t="s">
        <v>88</v>
      </c>
      <c r="Z123" s="1" t="s">
        <v>2</v>
      </c>
      <c r="AA123" s="1" t="s">
        <v>65</v>
      </c>
      <c r="AB123" s="1" t="s">
        <v>91</v>
      </c>
      <c r="AC123" s="1" t="s">
        <v>92</v>
      </c>
      <c r="AD123" s="1" t="s">
        <v>835</v>
      </c>
      <c r="AE123" s="48">
        <v>114600</v>
      </c>
      <c r="AF123" s="48">
        <v>114600</v>
      </c>
      <c r="AG123" s="48">
        <v>98431</v>
      </c>
      <c r="AH123" s="48">
        <v>98431</v>
      </c>
      <c r="AI123" s="1" t="s">
        <v>736</v>
      </c>
      <c r="AJ123" s="1">
        <v>0</v>
      </c>
      <c r="AK123" s="1">
        <v>100</v>
      </c>
      <c r="AL123" s="48">
        <v>0.35810154999999999</v>
      </c>
      <c r="AM123" s="2">
        <v>15598.9033203</v>
      </c>
      <c r="AN123" s="2">
        <v>507.97890898999998</v>
      </c>
      <c r="AO123" s="2">
        <v>0.358166405932</v>
      </c>
      <c r="AP123" s="2">
        <v>0.35816640589600002</v>
      </c>
      <c r="AQ123" s="1">
        <v>1</v>
      </c>
      <c r="AR123" s="1">
        <v>2</v>
      </c>
      <c r="AS123" s="1">
        <v>1</v>
      </c>
      <c r="AT123" s="1"/>
    </row>
    <row r="124" spans="1:46" x14ac:dyDescent="0.25">
      <c r="A124" s="1">
        <v>13555179</v>
      </c>
      <c r="B124" s="1" t="s">
        <v>836</v>
      </c>
      <c r="C124" s="1" t="s">
        <v>837</v>
      </c>
      <c r="D124" s="1" t="s">
        <v>74</v>
      </c>
      <c r="E124" s="1"/>
      <c r="F124" s="1" t="s">
        <v>836</v>
      </c>
      <c r="G124" s="1" t="s">
        <v>837</v>
      </c>
      <c r="H124" s="1"/>
      <c r="I124" s="1"/>
      <c r="J124" s="1" t="s">
        <v>838</v>
      </c>
      <c r="K124" s="48">
        <v>12839</v>
      </c>
      <c r="L124" s="1"/>
      <c r="M124" s="1" t="s">
        <v>745</v>
      </c>
      <c r="N124" s="1"/>
      <c r="O124" s="1"/>
      <c r="P124" s="1" t="s">
        <v>839</v>
      </c>
      <c r="Q124" s="1" t="s">
        <v>88</v>
      </c>
      <c r="R124" s="1" t="s">
        <v>1</v>
      </c>
      <c r="S124" s="1" t="s">
        <v>89</v>
      </c>
      <c r="T124" s="1" t="s">
        <v>839</v>
      </c>
      <c r="U124" s="1" t="s">
        <v>88</v>
      </c>
      <c r="V124" s="1" t="s">
        <v>1</v>
      </c>
      <c r="W124" s="1" t="s">
        <v>89</v>
      </c>
      <c r="X124" s="1" t="s">
        <v>90</v>
      </c>
      <c r="Y124" s="1" t="s">
        <v>88</v>
      </c>
      <c r="Z124" s="1" t="s">
        <v>2</v>
      </c>
      <c r="AA124" s="1" t="s">
        <v>65</v>
      </c>
      <c r="AB124" s="1" t="s">
        <v>91</v>
      </c>
      <c r="AC124" s="1" t="s">
        <v>92</v>
      </c>
      <c r="AD124" s="1" t="s">
        <v>840</v>
      </c>
      <c r="AE124" s="48">
        <v>146300</v>
      </c>
      <c r="AF124" s="48">
        <v>146300</v>
      </c>
      <c r="AG124" s="48">
        <v>119550</v>
      </c>
      <c r="AH124" s="48">
        <v>119550</v>
      </c>
      <c r="AI124" s="1" t="s">
        <v>841</v>
      </c>
      <c r="AJ124" s="1">
        <v>0</v>
      </c>
      <c r="AK124" s="1">
        <v>100</v>
      </c>
      <c r="AL124" s="48">
        <v>0.37840223000000001</v>
      </c>
      <c r="AM124" s="2">
        <v>16483.2011719</v>
      </c>
      <c r="AN124" s="2">
        <v>519.70380649100002</v>
      </c>
      <c r="AO124" s="2">
        <v>0.37847080608099998</v>
      </c>
      <c r="AP124" s="2">
        <v>0.37847080602200001</v>
      </c>
      <c r="AQ124" s="1">
        <v>1</v>
      </c>
      <c r="AR124" s="1">
        <v>2</v>
      </c>
      <c r="AS124" s="1">
        <v>2</v>
      </c>
      <c r="AT124" s="1"/>
    </row>
    <row r="125" spans="1:46" x14ac:dyDescent="0.25">
      <c r="A125" s="1">
        <v>13555180</v>
      </c>
      <c r="B125" s="1" t="s">
        <v>842</v>
      </c>
      <c r="C125" s="1" t="s">
        <v>843</v>
      </c>
      <c r="D125" s="1" t="s">
        <v>74</v>
      </c>
      <c r="E125" s="1"/>
      <c r="F125" s="1" t="s">
        <v>842</v>
      </c>
      <c r="G125" s="1" t="s">
        <v>843</v>
      </c>
      <c r="H125" s="1"/>
      <c r="I125" s="1"/>
      <c r="J125" s="1" t="s">
        <v>844</v>
      </c>
      <c r="K125" s="48">
        <v>12828</v>
      </c>
      <c r="L125" s="1"/>
      <c r="M125" s="1" t="s">
        <v>745</v>
      </c>
      <c r="N125" s="1"/>
      <c r="O125" s="1"/>
      <c r="P125" s="1" t="s">
        <v>845</v>
      </c>
      <c r="Q125" s="1" t="s">
        <v>88</v>
      </c>
      <c r="R125" s="1" t="s">
        <v>1</v>
      </c>
      <c r="S125" s="1" t="s">
        <v>89</v>
      </c>
      <c r="T125" s="1" t="s">
        <v>845</v>
      </c>
      <c r="U125" s="1" t="s">
        <v>88</v>
      </c>
      <c r="V125" s="1" t="s">
        <v>1</v>
      </c>
      <c r="W125" s="1" t="s">
        <v>89</v>
      </c>
      <c r="X125" s="1" t="s">
        <v>90</v>
      </c>
      <c r="Y125" s="1" t="s">
        <v>88</v>
      </c>
      <c r="Z125" s="1" t="s">
        <v>2</v>
      </c>
      <c r="AA125" s="1" t="s">
        <v>65</v>
      </c>
      <c r="AB125" s="1" t="s">
        <v>91</v>
      </c>
      <c r="AC125" s="1" t="s">
        <v>92</v>
      </c>
      <c r="AD125" s="1" t="s">
        <v>846</v>
      </c>
      <c r="AE125" s="48">
        <v>123400</v>
      </c>
      <c r="AF125" s="48">
        <v>123400</v>
      </c>
      <c r="AG125" s="48">
        <v>102226</v>
      </c>
      <c r="AH125" s="48">
        <v>102226</v>
      </c>
      <c r="AI125" s="1" t="s">
        <v>847</v>
      </c>
      <c r="AJ125" s="1">
        <v>0</v>
      </c>
      <c r="AK125" s="1">
        <v>100</v>
      </c>
      <c r="AL125" s="48">
        <v>0.34432819999999997</v>
      </c>
      <c r="AM125" s="2">
        <v>14998.9365234</v>
      </c>
      <c r="AN125" s="2">
        <v>500.00053554499999</v>
      </c>
      <c r="AO125" s="2">
        <v>0.34439061011299998</v>
      </c>
      <c r="AP125" s="2">
        <v>0.34439061012099997</v>
      </c>
      <c r="AQ125" s="1">
        <v>1</v>
      </c>
      <c r="AR125" s="1">
        <v>2</v>
      </c>
      <c r="AS125" s="1">
        <v>2</v>
      </c>
      <c r="AT125" s="1"/>
    </row>
    <row r="126" spans="1:46" x14ac:dyDescent="0.25">
      <c r="A126" s="1">
        <v>13555185</v>
      </c>
      <c r="B126" s="1" t="s">
        <v>848</v>
      </c>
      <c r="C126" s="1" t="s">
        <v>849</v>
      </c>
      <c r="D126" s="1" t="s">
        <v>74</v>
      </c>
      <c r="E126" s="1"/>
      <c r="F126" s="1" t="s">
        <v>848</v>
      </c>
      <c r="G126" s="1" t="s">
        <v>849</v>
      </c>
      <c r="H126" s="1"/>
      <c r="I126" s="1"/>
      <c r="J126" s="1" t="s">
        <v>850</v>
      </c>
      <c r="K126" s="48">
        <v>16731</v>
      </c>
      <c r="L126" s="1"/>
      <c r="M126" s="1" t="s">
        <v>815</v>
      </c>
      <c r="N126" s="1"/>
      <c r="O126" s="1"/>
      <c r="P126" s="1" t="s">
        <v>851</v>
      </c>
      <c r="Q126" s="1" t="s">
        <v>88</v>
      </c>
      <c r="R126" s="1" t="s">
        <v>1</v>
      </c>
      <c r="S126" s="1" t="s">
        <v>89</v>
      </c>
      <c r="T126" s="1" t="s">
        <v>852</v>
      </c>
      <c r="U126" s="1" t="s">
        <v>14</v>
      </c>
      <c r="V126" s="1" t="s">
        <v>1</v>
      </c>
      <c r="W126" s="1" t="s">
        <v>15</v>
      </c>
      <c r="X126" s="1" t="s">
        <v>90</v>
      </c>
      <c r="Y126" s="1" t="s">
        <v>88</v>
      </c>
      <c r="Z126" s="1" t="s">
        <v>361</v>
      </c>
      <c r="AA126" s="1" t="s">
        <v>362</v>
      </c>
      <c r="AB126" s="1" t="s">
        <v>91</v>
      </c>
      <c r="AC126" s="1" t="s">
        <v>92</v>
      </c>
      <c r="AD126" s="1" t="s">
        <v>853</v>
      </c>
      <c r="AE126" s="48">
        <v>184500</v>
      </c>
      <c r="AF126" s="48">
        <v>184500</v>
      </c>
      <c r="AG126" s="48">
        <v>150054</v>
      </c>
      <c r="AH126" s="48">
        <v>150054</v>
      </c>
      <c r="AI126" s="1" t="s">
        <v>854</v>
      </c>
      <c r="AJ126" s="1">
        <v>0</v>
      </c>
      <c r="AK126" s="1">
        <v>0</v>
      </c>
      <c r="AL126" s="48">
        <v>1.2895752199999999</v>
      </c>
      <c r="AM126" s="2">
        <v>56173.8964844</v>
      </c>
      <c r="AN126" s="2">
        <v>991.99918514299998</v>
      </c>
      <c r="AO126" s="2">
        <v>1.2898077741</v>
      </c>
      <c r="AP126" s="2">
        <v>0.51645880813800005</v>
      </c>
      <c r="AQ126" s="1">
        <v>1</v>
      </c>
      <c r="AR126" s="1">
        <v>1</v>
      </c>
      <c r="AS126" s="1">
        <v>2</v>
      </c>
      <c r="AT126" s="1"/>
    </row>
    <row r="127" spans="1:46" x14ac:dyDescent="0.25">
      <c r="A127" s="1">
        <v>13555215</v>
      </c>
      <c r="B127" s="1" t="s">
        <v>856</v>
      </c>
      <c r="C127" s="1" t="s">
        <v>857</v>
      </c>
      <c r="D127" s="1" t="s">
        <v>74</v>
      </c>
      <c r="E127" s="1"/>
      <c r="F127" s="1" t="s">
        <v>856</v>
      </c>
      <c r="G127" s="1" t="s">
        <v>857</v>
      </c>
      <c r="H127" s="1"/>
      <c r="I127" s="1"/>
      <c r="J127" s="1" t="s">
        <v>858</v>
      </c>
      <c r="K127" s="48">
        <v>0</v>
      </c>
      <c r="L127" s="1"/>
      <c r="M127" s="1" t="s">
        <v>167</v>
      </c>
      <c r="N127" s="1"/>
      <c r="O127" s="1"/>
      <c r="P127" s="1"/>
      <c r="Q127" s="1" t="s">
        <v>88</v>
      </c>
      <c r="R127" s="1" t="s">
        <v>1</v>
      </c>
      <c r="S127" s="1" t="s">
        <v>89</v>
      </c>
      <c r="T127" s="1" t="s">
        <v>859</v>
      </c>
      <c r="U127" s="1" t="s">
        <v>860</v>
      </c>
      <c r="V127" s="1" t="s">
        <v>1</v>
      </c>
      <c r="W127" s="1" t="s">
        <v>861</v>
      </c>
      <c r="X127" s="1" t="s">
        <v>90</v>
      </c>
      <c r="Y127" s="1" t="s">
        <v>88</v>
      </c>
      <c r="Z127" s="1" t="s">
        <v>782</v>
      </c>
      <c r="AA127" s="1" t="s">
        <v>783</v>
      </c>
      <c r="AB127" s="1" t="s">
        <v>91</v>
      </c>
      <c r="AC127" s="1" t="s">
        <v>92</v>
      </c>
      <c r="AD127" s="1" t="s">
        <v>862</v>
      </c>
      <c r="AE127" s="48">
        <v>12000</v>
      </c>
      <c r="AF127" s="48">
        <v>12000</v>
      </c>
      <c r="AG127" s="48">
        <v>12288</v>
      </c>
      <c r="AH127" s="48">
        <v>12000</v>
      </c>
      <c r="AI127" s="1" t="s">
        <v>863</v>
      </c>
      <c r="AJ127" s="1">
        <v>0</v>
      </c>
      <c r="AK127" s="1">
        <v>0</v>
      </c>
      <c r="AL127" s="48">
        <v>0.11245708</v>
      </c>
      <c r="AM127" s="2">
        <v>4898.6303710900002</v>
      </c>
      <c r="AN127" s="2">
        <v>443.98073190399998</v>
      </c>
      <c r="AO127" s="2">
        <v>0.112477392651</v>
      </c>
      <c r="AP127" s="2">
        <v>3.5932679736700002E-2</v>
      </c>
      <c r="AQ127" s="1">
        <v>1</v>
      </c>
      <c r="AR127" s="1">
        <v>1</v>
      </c>
      <c r="AS127" s="1">
        <v>1</v>
      </c>
      <c r="AT127" s="1"/>
    </row>
    <row r="128" spans="1:46" x14ac:dyDescent="0.25">
      <c r="A128" s="1">
        <v>13555217</v>
      </c>
      <c r="B128" s="1" t="s">
        <v>864</v>
      </c>
      <c r="C128" s="1" t="s">
        <v>865</v>
      </c>
      <c r="D128" s="1" t="s">
        <v>74</v>
      </c>
      <c r="E128" s="1"/>
      <c r="F128" s="1" t="s">
        <v>864</v>
      </c>
      <c r="G128" s="1" t="s">
        <v>865</v>
      </c>
      <c r="H128" s="1"/>
      <c r="I128" s="1"/>
      <c r="J128" s="1" t="s">
        <v>866</v>
      </c>
      <c r="K128" s="48">
        <v>13060</v>
      </c>
      <c r="L128" s="1"/>
      <c r="M128" s="1" t="s">
        <v>806</v>
      </c>
      <c r="N128" s="1"/>
      <c r="O128" s="1"/>
      <c r="P128" s="1" t="s">
        <v>867</v>
      </c>
      <c r="Q128" s="1" t="s">
        <v>88</v>
      </c>
      <c r="R128" s="1" t="s">
        <v>1</v>
      </c>
      <c r="S128" s="1" t="s">
        <v>89</v>
      </c>
      <c r="T128" s="1" t="s">
        <v>867</v>
      </c>
      <c r="U128" s="1" t="s">
        <v>88</v>
      </c>
      <c r="V128" s="1" t="s">
        <v>1</v>
      </c>
      <c r="W128" s="1" t="s">
        <v>89</v>
      </c>
      <c r="X128" s="1" t="s">
        <v>90</v>
      </c>
      <c r="Y128" s="1" t="s">
        <v>88</v>
      </c>
      <c r="Z128" s="1" t="s">
        <v>868</v>
      </c>
      <c r="AA128" s="1" t="s">
        <v>869</v>
      </c>
      <c r="AB128" s="1" t="s">
        <v>91</v>
      </c>
      <c r="AC128" s="1" t="s">
        <v>92</v>
      </c>
      <c r="AD128" s="1" t="s">
        <v>870</v>
      </c>
      <c r="AE128" s="48">
        <v>0</v>
      </c>
      <c r="AF128" s="48">
        <v>0</v>
      </c>
      <c r="AG128" s="48">
        <v>0</v>
      </c>
      <c r="AH128" s="48">
        <v>0</v>
      </c>
      <c r="AI128" s="1" t="s">
        <v>871</v>
      </c>
      <c r="AJ128" s="1">
        <v>0</v>
      </c>
      <c r="AK128" s="1">
        <v>0</v>
      </c>
      <c r="AL128" s="48">
        <v>3.90044265</v>
      </c>
      <c r="AM128" s="2">
        <v>169903.28173799999</v>
      </c>
      <c r="AN128" s="2">
        <v>1902.86978978</v>
      </c>
      <c r="AO128" s="2">
        <v>3.90114697413</v>
      </c>
      <c r="AP128" s="2">
        <v>0.10351255646099999</v>
      </c>
      <c r="AQ128" s="1">
        <v>1</v>
      </c>
      <c r="AR128" s="1">
        <v>1</v>
      </c>
      <c r="AS128" s="1">
        <v>1</v>
      </c>
      <c r="AT128" s="1"/>
    </row>
    <row r="129" spans="1:46" x14ac:dyDescent="0.25">
      <c r="A129" s="1">
        <v>13555504</v>
      </c>
      <c r="B129" s="1" t="s">
        <v>872</v>
      </c>
      <c r="C129" s="1" t="s">
        <v>873</v>
      </c>
      <c r="D129" s="1" t="s">
        <v>74</v>
      </c>
      <c r="E129" s="1"/>
      <c r="F129" s="1" t="s">
        <v>872</v>
      </c>
      <c r="G129" s="1" t="s">
        <v>873</v>
      </c>
      <c r="H129" s="1"/>
      <c r="I129" s="1"/>
      <c r="J129" s="1" t="s">
        <v>874</v>
      </c>
      <c r="K129" s="48">
        <v>13279</v>
      </c>
      <c r="L129" s="1"/>
      <c r="M129" s="1" t="s">
        <v>167</v>
      </c>
      <c r="N129" s="1"/>
      <c r="O129" s="1"/>
      <c r="P129" s="1" t="s">
        <v>875</v>
      </c>
      <c r="Q129" s="1" t="s">
        <v>88</v>
      </c>
      <c r="R129" s="1" t="s">
        <v>1</v>
      </c>
      <c r="S129" s="1" t="s">
        <v>89</v>
      </c>
      <c r="T129" s="1" t="s">
        <v>876</v>
      </c>
      <c r="U129" s="1" t="s">
        <v>88</v>
      </c>
      <c r="V129" s="1" t="s">
        <v>1</v>
      </c>
      <c r="W129" s="1" t="s">
        <v>89</v>
      </c>
      <c r="X129" s="1" t="s">
        <v>90</v>
      </c>
      <c r="Y129" s="1" t="s">
        <v>88</v>
      </c>
      <c r="Z129" s="1" t="s">
        <v>361</v>
      </c>
      <c r="AA129" s="1" t="s">
        <v>362</v>
      </c>
      <c r="AB129" s="1" t="s">
        <v>91</v>
      </c>
      <c r="AC129" s="1" t="s">
        <v>92</v>
      </c>
      <c r="AD129" s="1" t="s">
        <v>877</v>
      </c>
      <c r="AE129" s="48">
        <v>176700</v>
      </c>
      <c r="AF129" s="48">
        <v>176700</v>
      </c>
      <c r="AG129" s="48">
        <v>151938</v>
      </c>
      <c r="AH129" s="48">
        <v>151938</v>
      </c>
      <c r="AI129" s="1" t="s">
        <v>878</v>
      </c>
      <c r="AJ129" s="1">
        <v>0</v>
      </c>
      <c r="AK129" s="1">
        <v>0</v>
      </c>
      <c r="AL129" s="48">
        <v>2.7397568300000001</v>
      </c>
      <c r="AM129" s="2">
        <v>119343.807617</v>
      </c>
      <c r="AN129" s="2">
        <v>1725.70308243</v>
      </c>
      <c r="AO129" s="2">
        <v>2.7402680844699998</v>
      </c>
      <c r="AP129" s="2">
        <v>0.37030436922100002</v>
      </c>
      <c r="AQ129" s="1">
        <v>1</v>
      </c>
      <c r="AR129" s="1">
        <v>1</v>
      </c>
      <c r="AS129" s="1">
        <v>1</v>
      </c>
      <c r="AT129" s="1"/>
    </row>
    <row r="130" spans="1:46" x14ac:dyDescent="0.25">
      <c r="A130" s="1">
        <v>13555546</v>
      </c>
      <c r="B130" s="1" t="s">
        <v>879</v>
      </c>
      <c r="C130" s="1" t="s">
        <v>880</v>
      </c>
      <c r="D130" s="1" t="s">
        <v>74</v>
      </c>
      <c r="E130" s="1"/>
      <c r="F130" s="1" t="s">
        <v>879</v>
      </c>
      <c r="G130" s="1" t="s">
        <v>880</v>
      </c>
      <c r="H130" s="1"/>
      <c r="I130" s="1"/>
      <c r="J130" s="1" t="s">
        <v>881</v>
      </c>
      <c r="K130" s="48">
        <v>17107</v>
      </c>
      <c r="L130" s="1"/>
      <c r="M130" s="1" t="s">
        <v>86</v>
      </c>
      <c r="N130" s="1"/>
      <c r="O130" s="1"/>
      <c r="P130" s="1" t="s">
        <v>882</v>
      </c>
      <c r="Q130" s="1" t="s">
        <v>88</v>
      </c>
      <c r="R130" s="1" t="s">
        <v>1</v>
      </c>
      <c r="S130" s="1" t="s">
        <v>89</v>
      </c>
      <c r="T130" s="1" t="s">
        <v>882</v>
      </c>
      <c r="U130" s="1" t="s">
        <v>88</v>
      </c>
      <c r="V130" s="1" t="s">
        <v>1</v>
      </c>
      <c r="W130" s="1" t="s">
        <v>89</v>
      </c>
      <c r="X130" s="1" t="s">
        <v>90</v>
      </c>
      <c r="Y130" s="1" t="s">
        <v>88</v>
      </c>
      <c r="Z130" s="1" t="s">
        <v>2</v>
      </c>
      <c r="AA130" s="1" t="s">
        <v>65</v>
      </c>
      <c r="AB130" s="1" t="s">
        <v>91</v>
      </c>
      <c r="AC130" s="1" t="s">
        <v>92</v>
      </c>
      <c r="AD130" s="1" t="s">
        <v>883</v>
      </c>
      <c r="AE130" s="48">
        <v>175300</v>
      </c>
      <c r="AF130" s="48">
        <v>175300</v>
      </c>
      <c r="AG130" s="48">
        <v>148747</v>
      </c>
      <c r="AH130" s="48">
        <v>148747</v>
      </c>
      <c r="AI130" s="1" t="s">
        <v>723</v>
      </c>
      <c r="AJ130" s="1">
        <v>0</v>
      </c>
      <c r="AK130" s="1">
        <v>100</v>
      </c>
      <c r="AL130" s="48">
        <v>1.5199021699999999</v>
      </c>
      <c r="AM130" s="2">
        <v>66206.9384766</v>
      </c>
      <c r="AN130" s="2">
        <v>1470.9950004699999</v>
      </c>
      <c r="AO130" s="2">
        <v>1.52017765029</v>
      </c>
      <c r="AP130" s="2">
        <v>0.167845581208</v>
      </c>
      <c r="AQ130" s="1">
        <v>1</v>
      </c>
      <c r="AR130" s="1">
        <v>1</v>
      </c>
      <c r="AS130" s="1">
        <v>1</v>
      </c>
      <c r="AT130" s="1"/>
    </row>
    <row r="131" spans="1:46" x14ac:dyDescent="0.25">
      <c r="A131" s="1">
        <v>13555547</v>
      </c>
      <c r="B131" s="1" t="s">
        <v>884</v>
      </c>
      <c r="C131" s="1" t="s">
        <v>885</v>
      </c>
      <c r="D131" s="1" t="s">
        <v>74</v>
      </c>
      <c r="E131" s="1"/>
      <c r="F131" s="1" t="s">
        <v>884</v>
      </c>
      <c r="G131" s="1" t="s">
        <v>885</v>
      </c>
      <c r="H131" s="1"/>
      <c r="I131" s="1"/>
      <c r="J131" s="1" t="s">
        <v>886</v>
      </c>
      <c r="K131" s="48">
        <v>17025</v>
      </c>
      <c r="L131" s="1"/>
      <c r="M131" s="1" t="s">
        <v>86</v>
      </c>
      <c r="N131" s="1"/>
      <c r="O131" s="1"/>
      <c r="P131" s="1" t="s">
        <v>887</v>
      </c>
      <c r="Q131" s="1" t="s">
        <v>88</v>
      </c>
      <c r="R131" s="1" t="s">
        <v>1</v>
      </c>
      <c r="S131" s="1" t="s">
        <v>89</v>
      </c>
      <c r="T131" s="1" t="s">
        <v>888</v>
      </c>
      <c r="U131" s="1" t="s">
        <v>88</v>
      </c>
      <c r="V131" s="1" t="s">
        <v>1</v>
      </c>
      <c r="W131" s="1" t="s">
        <v>89</v>
      </c>
      <c r="X131" s="1" t="s">
        <v>90</v>
      </c>
      <c r="Y131" s="1" t="s">
        <v>88</v>
      </c>
      <c r="Z131" s="1" t="s">
        <v>2</v>
      </c>
      <c r="AA131" s="1" t="s">
        <v>65</v>
      </c>
      <c r="AB131" s="1" t="s">
        <v>91</v>
      </c>
      <c r="AC131" s="1" t="s">
        <v>92</v>
      </c>
      <c r="AD131" s="1" t="s">
        <v>889</v>
      </c>
      <c r="AE131" s="48">
        <v>181100</v>
      </c>
      <c r="AF131" s="48">
        <v>181100</v>
      </c>
      <c r="AG131" s="48">
        <v>174057</v>
      </c>
      <c r="AH131" s="48">
        <v>174057</v>
      </c>
      <c r="AI131" s="1" t="s">
        <v>890</v>
      </c>
      <c r="AJ131" s="1">
        <v>0</v>
      </c>
      <c r="AK131" s="1">
        <v>100</v>
      </c>
      <c r="AL131" s="48">
        <v>1.51955201</v>
      </c>
      <c r="AM131" s="2">
        <v>66191.6855469</v>
      </c>
      <c r="AN131" s="2">
        <v>1470.8937737700001</v>
      </c>
      <c r="AO131" s="2">
        <v>1.51982748242</v>
      </c>
      <c r="AP131" s="2">
        <v>1.51698167171</v>
      </c>
      <c r="AQ131" s="1">
        <v>1</v>
      </c>
      <c r="AR131" s="1">
        <v>1</v>
      </c>
      <c r="AS131" s="1">
        <v>1</v>
      </c>
      <c r="AT131" s="1"/>
    </row>
    <row r="132" spans="1:46" x14ac:dyDescent="0.25">
      <c r="A132" s="1">
        <v>13555548</v>
      </c>
      <c r="B132" s="1" t="s">
        <v>891</v>
      </c>
      <c r="C132" s="1" t="s">
        <v>892</v>
      </c>
      <c r="D132" s="1" t="s">
        <v>74</v>
      </c>
      <c r="E132" s="1"/>
      <c r="F132" s="1" t="s">
        <v>891</v>
      </c>
      <c r="G132" s="1" t="s">
        <v>892</v>
      </c>
      <c r="H132" s="1"/>
      <c r="I132" s="1"/>
      <c r="J132" s="1" t="s">
        <v>893</v>
      </c>
      <c r="K132" s="48">
        <v>16847</v>
      </c>
      <c r="L132" s="1"/>
      <c r="M132" s="1" t="s">
        <v>727</v>
      </c>
      <c r="N132" s="1"/>
      <c r="O132" s="1"/>
      <c r="P132" s="1" t="s">
        <v>894</v>
      </c>
      <c r="Q132" s="1" t="s">
        <v>88</v>
      </c>
      <c r="R132" s="1" t="s">
        <v>1</v>
      </c>
      <c r="S132" s="1" t="s">
        <v>89</v>
      </c>
      <c r="T132" s="1" t="s">
        <v>894</v>
      </c>
      <c r="U132" s="1" t="s">
        <v>88</v>
      </c>
      <c r="V132" s="1" t="s">
        <v>1</v>
      </c>
      <c r="W132" s="1" t="s">
        <v>89</v>
      </c>
      <c r="X132" s="1" t="s">
        <v>90</v>
      </c>
      <c r="Y132" s="1" t="s">
        <v>88</v>
      </c>
      <c r="Z132" s="1" t="s">
        <v>2</v>
      </c>
      <c r="AA132" s="1" t="s">
        <v>65</v>
      </c>
      <c r="AB132" s="1" t="s">
        <v>91</v>
      </c>
      <c r="AC132" s="1" t="s">
        <v>92</v>
      </c>
      <c r="AD132" s="1" t="s">
        <v>895</v>
      </c>
      <c r="AE132" s="48">
        <v>167100</v>
      </c>
      <c r="AF132" s="48">
        <v>167100</v>
      </c>
      <c r="AG132" s="48">
        <v>139062</v>
      </c>
      <c r="AH132" s="48">
        <v>139062</v>
      </c>
      <c r="AI132" s="1" t="s">
        <v>896</v>
      </c>
      <c r="AJ132" s="1">
        <v>0</v>
      </c>
      <c r="AK132" s="1">
        <v>100</v>
      </c>
      <c r="AL132" s="48">
        <v>0.35960105999999997</v>
      </c>
      <c r="AM132" s="2">
        <v>15664.222168</v>
      </c>
      <c r="AN132" s="2">
        <v>508.86724760499999</v>
      </c>
      <c r="AO132" s="2">
        <v>0.35966619737599997</v>
      </c>
      <c r="AP132" s="2">
        <v>0.35966619741799999</v>
      </c>
      <c r="AQ132" s="1">
        <v>1</v>
      </c>
      <c r="AR132" s="1">
        <v>2</v>
      </c>
      <c r="AS132" s="1">
        <v>1</v>
      </c>
      <c r="AT132" s="1"/>
    </row>
    <row r="133" spans="1:46" x14ac:dyDescent="0.25">
      <c r="A133" s="1">
        <v>13555549</v>
      </c>
      <c r="B133" s="1" t="s">
        <v>897</v>
      </c>
      <c r="C133" s="1" t="s">
        <v>898</v>
      </c>
      <c r="D133" s="1" t="s">
        <v>74</v>
      </c>
      <c r="E133" s="1"/>
      <c r="F133" s="1" t="s">
        <v>897</v>
      </c>
      <c r="G133" s="1" t="s">
        <v>898</v>
      </c>
      <c r="H133" s="1"/>
      <c r="I133" s="1"/>
      <c r="J133" s="1" t="s">
        <v>899</v>
      </c>
      <c r="K133" s="48">
        <v>12855</v>
      </c>
      <c r="L133" s="1"/>
      <c r="M133" s="1" t="s">
        <v>745</v>
      </c>
      <c r="N133" s="1"/>
      <c r="O133" s="1"/>
      <c r="P133" s="1" t="s">
        <v>900</v>
      </c>
      <c r="Q133" s="1" t="s">
        <v>88</v>
      </c>
      <c r="R133" s="1" t="s">
        <v>1</v>
      </c>
      <c r="S133" s="1" t="s">
        <v>89</v>
      </c>
      <c r="T133" s="1" t="s">
        <v>901</v>
      </c>
      <c r="U133" s="1" t="s">
        <v>902</v>
      </c>
      <c r="V133" s="1" t="s">
        <v>1</v>
      </c>
      <c r="W133" s="1" t="s">
        <v>903</v>
      </c>
      <c r="X133" s="1" t="s">
        <v>90</v>
      </c>
      <c r="Y133" s="1" t="s">
        <v>88</v>
      </c>
      <c r="Z133" s="1" t="s">
        <v>2</v>
      </c>
      <c r="AA133" s="1" t="s">
        <v>65</v>
      </c>
      <c r="AB133" s="1" t="s">
        <v>91</v>
      </c>
      <c r="AC133" s="1" t="s">
        <v>92</v>
      </c>
      <c r="AD133" s="1" t="s">
        <v>904</v>
      </c>
      <c r="AE133" s="48">
        <v>160300</v>
      </c>
      <c r="AF133" s="48">
        <v>160300</v>
      </c>
      <c r="AG133" s="48">
        <v>131522</v>
      </c>
      <c r="AH133" s="48">
        <v>131522</v>
      </c>
      <c r="AI133" s="1" t="s">
        <v>905</v>
      </c>
      <c r="AJ133" s="1">
        <v>0</v>
      </c>
      <c r="AK133" s="1">
        <v>0</v>
      </c>
      <c r="AL133" s="48">
        <v>0.43377510000000002</v>
      </c>
      <c r="AM133" s="2">
        <v>18895.2431641</v>
      </c>
      <c r="AN133" s="2">
        <v>551.93826509600001</v>
      </c>
      <c r="AO133" s="2">
        <v>0.433853612198</v>
      </c>
      <c r="AP133" s="2">
        <v>0.43385361220099999</v>
      </c>
      <c r="AQ133" s="1">
        <v>1</v>
      </c>
      <c r="AR133" s="1">
        <v>2</v>
      </c>
      <c r="AS133" s="1">
        <v>1</v>
      </c>
      <c r="AT133" s="1"/>
    </row>
    <row r="134" spans="1:46" x14ac:dyDescent="0.25">
      <c r="A134" s="1">
        <v>13555550</v>
      </c>
      <c r="B134" s="1" t="s">
        <v>906</v>
      </c>
      <c r="C134" s="1" t="s">
        <v>907</v>
      </c>
      <c r="D134" s="1" t="s">
        <v>74</v>
      </c>
      <c r="E134" s="1"/>
      <c r="F134" s="1" t="s">
        <v>906</v>
      </c>
      <c r="G134" s="1" t="s">
        <v>907</v>
      </c>
      <c r="H134" s="1"/>
      <c r="I134" s="1"/>
      <c r="J134" s="1" t="s">
        <v>908</v>
      </c>
      <c r="K134" s="48">
        <v>16804</v>
      </c>
      <c r="L134" s="1"/>
      <c r="M134" s="1" t="s">
        <v>727</v>
      </c>
      <c r="N134" s="1"/>
      <c r="O134" s="1"/>
      <c r="P134" s="1" t="s">
        <v>909</v>
      </c>
      <c r="Q134" s="1" t="s">
        <v>88</v>
      </c>
      <c r="R134" s="1" t="s">
        <v>1</v>
      </c>
      <c r="S134" s="1" t="s">
        <v>89</v>
      </c>
      <c r="T134" s="1" t="s">
        <v>909</v>
      </c>
      <c r="U134" s="1" t="s">
        <v>88</v>
      </c>
      <c r="V134" s="1" t="s">
        <v>1</v>
      </c>
      <c r="W134" s="1" t="s">
        <v>89</v>
      </c>
      <c r="X134" s="1" t="s">
        <v>90</v>
      </c>
      <c r="Y134" s="1" t="s">
        <v>88</v>
      </c>
      <c r="Z134" s="1" t="s">
        <v>2</v>
      </c>
      <c r="AA134" s="1" t="s">
        <v>65</v>
      </c>
      <c r="AB134" s="1" t="s">
        <v>91</v>
      </c>
      <c r="AC134" s="1" t="s">
        <v>92</v>
      </c>
      <c r="AD134" s="1" t="s">
        <v>910</v>
      </c>
      <c r="AE134" s="48">
        <v>166700</v>
      </c>
      <c r="AF134" s="48">
        <v>166700</v>
      </c>
      <c r="AG134" s="48">
        <v>155917</v>
      </c>
      <c r="AH134" s="48">
        <v>155917</v>
      </c>
      <c r="AI134" s="1" t="s">
        <v>911</v>
      </c>
      <c r="AJ134" s="1">
        <v>0</v>
      </c>
      <c r="AK134" s="1">
        <v>100</v>
      </c>
      <c r="AL134" s="48">
        <v>0.71568958999999999</v>
      </c>
      <c r="AM134" s="2">
        <v>31175.4384766</v>
      </c>
      <c r="AN134" s="2">
        <v>783.59493664299998</v>
      </c>
      <c r="AO134" s="2">
        <v>0.71581939387000004</v>
      </c>
      <c r="AP134" s="2">
        <v>0.71581939392500005</v>
      </c>
      <c r="AQ134" s="1">
        <v>1</v>
      </c>
      <c r="AR134" s="1">
        <v>2</v>
      </c>
      <c r="AS134" s="1">
        <v>2</v>
      </c>
      <c r="AT134" s="1"/>
    </row>
    <row r="135" spans="1:46" x14ac:dyDescent="0.25">
      <c r="A135" s="1">
        <v>13555551</v>
      </c>
      <c r="B135" s="1" t="s">
        <v>912</v>
      </c>
      <c r="C135" s="1" t="s">
        <v>913</v>
      </c>
      <c r="D135" s="1" t="s">
        <v>74</v>
      </c>
      <c r="E135" s="1"/>
      <c r="F135" s="1" t="s">
        <v>912</v>
      </c>
      <c r="G135" s="1" t="s">
        <v>913</v>
      </c>
      <c r="H135" s="1"/>
      <c r="I135" s="1"/>
      <c r="J135" s="1" t="s">
        <v>914</v>
      </c>
      <c r="K135" s="48">
        <v>0</v>
      </c>
      <c r="L135" s="1"/>
      <c r="M135" s="1" t="s">
        <v>167</v>
      </c>
      <c r="N135" s="1"/>
      <c r="O135" s="1"/>
      <c r="P135" s="1"/>
      <c r="Q135" s="1" t="s">
        <v>88</v>
      </c>
      <c r="R135" s="1" t="s">
        <v>1</v>
      </c>
      <c r="S135" s="1" t="s">
        <v>89</v>
      </c>
      <c r="T135" s="1"/>
      <c r="U135" s="1" t="s">
        <v>88</v>
      </c>
      <c r="V135" s="1" t="s">
        <v>1</v>
      </c>
      <c r="W135" s="1" t="s">
        <v>89</v>
      </c>
      <c r="X135" s="1" t="s">
        <v>90</v>
      </c>
      <c r="Y135" s="1" t="s">
        <v>88</v>
      </c>
      <c r="Z135" s="1" t="s">
        <v>230</v>
      </c>
      <c r="AA135" s="1" t="s">
        <v>231</v>
      </c>
      <c r="AB135" s="1" t="s">
        <v>91</v>
      </c>
      <c r="AC135" s="1" t="s">
        <v>92</v>
      </c>
      <c r="AD135" s="1" t="s">
        <v>915</v>
      </c>
      <c r="AE135" s="48">
        <v>0</v>
      </c>
      <c r="AF135" s="48">
        <v>0</v>
      </c>
      <c r="AG135" s="48">
        <v>0</v>
      </c>
      <c r="AH135" s="48">
        <v>0</v>
      </c>
      <c r="AI135" s="1" t="s">
        <v>916</v>
      </c>
      <c r="AJ135" s="1">
        <v>0</v>
      </c>
      <c r="AK135" s="1">
        <v>0</v>
      </c>
      <c r="AL135" s="48">
        <v>0.91354502000000004</v>
      </c>
      <c r="AM135" s="2">
        <v>39794.0209961</v>
      </c>
      <c r="AN135" s="2">
        <v>1265.14678357</v>
      </c>
      <c r="AO135" s="2">
        <v>0.91371175696600004</v>
      </c>
      <c r="AP135" s="2">
        <v>0.91371175693700002</v>
      </c>
      <c r="AQ135" s="1">
        <v>1</v>
      </c>
      <c r="AR135" s="1">
        <v>2</v>
      </c>
      <c r="AS135" s="1">
        <v>2</v>
      </c>
      <c r="AT135" s="1"/>
    </row>
    <row r="136" spans="1:46" x14ac:dyDescent="0.25">
      <c r="A136" s="1">
        <v>13555579</v>
      </c>
      <c r="B136" s="1" t="s">
        <v>918</v>
      </c>
      <c r="C136" s="1" t="s">
        <v>919</v>
      </c>
      <c r="D136" s="1" t="s">
        <v>74</v>
      </c>
      <c r="E136" s="1"/>
      <c r="F136" s="1" t="s">
        <v>918</v>
      </c>
      <c r="G136" s="1" t="s">
        <v>919</v>
      </c>
      <c r="H136" s="1"/>
      <c r="I136" s="1"/>
      <c r="J136" s="1" t="s">
        <v>858</v>
      </c>
      <c r="K136" s="48">
        <v>13000</v>
      </c>
      <c r="L136" s="1"/>
      <c r="M136" s="1" t="s">
        <v>167</v>
      </c>
      <c r="N136" s="1"/>
      <c r="O136" s="1"/>
      <c r="P136" s="1" t="s">
        <v>920</v>
      </c>
      <c r="Q136" s="1" t="s">
        <v>88</v>
      </c>
      <c r="R136" s="1" t="s">
        <v>1</v>
      </c>
      <c r="S136" s="1" t="s">
        <v>89</v>
      </c>
      <c r="T136" s="1" t="s">
        <v>859</v>
      </c>
      <c r="U136" s="1" t="s">
        <v>860</v>
      </c>
      <c r="V136" s="1" t="s">
        <v>1</v>
      </c>
      <c r="W136" s="1" t="s">
        <v>861</v>
      </c>
      <c r="X136" s="1" t="s">
        <v>90</v>
      </c>
      <c r="Y136" s="1" t="s">
        <v>88</v>
      </c>
      <c r="Z136" s="1" t="s">
        <v>361</v>
      </c>
      <c r="AA136" s="1" t="s">
        <v>362</v>
      </c>
      <c r="AB136" s="1" t="s">
        <v>91</v>
      </c>
      <c r="AC136" s="1" t="s">
        <v>92</v>
      </c>
      <c r="AD136" s="1" t="s">
        <v>921</v>
      </c>
      <c r="AE136" s="48">
        <v>167300</v>
      </c>
      <c r="AF136" s="48">
        <v>167300</v>
      </c>
      <c r="AG136" s="48">
        <v>146944</v>
      </c>
      <c r="AH136" s="48">
        <v>146944</v>
      </c>
      <c r="AI136" s="1" t="s">
        <v>922</v>
      </c>
      <c r="AJ136" s="1">
        <v>0</v>
      </c>
      <c r="AK136" s="1">
        <v>0</v>
      </c>
      <c r="AL136" s="48">
        <v>0.98991836</v>
      </c>
      <c r="AM136" s="2">
        <v>43120.84375</v>
      </c>
      <c r="AN136" s="2">
        <v>1134.53151293</v>
      </c>
      <c r="AO136" s="2">
        <v>0.99009319710699994</v>
      </c>
      <c r="AP136" s="2">
        <v>0.85288948343600002</v>
      </c>
      <c r="AQ136" s="1">
        <v>1</v>
      </c>
      <c r="AR136" s="1">
        <v>1</v>
      </c>
      <c r="AS136" s="1">
        <v>1</v>
      </c>
      <c r="AT136" s="1"/>
    </row>
    <row r="137" spans="1:46" x14ac:dyDescent="0.25">
      <c r="A137" s="1">
        <v>13555580</v>
      </c>
      <c r="B137" s="1" t="s">
        <v>923</v>
      </c>
      <c r="C137" s="1" t="s">
        <v>924</v>
      </c>
      <c r="D137" s="1" t="s">
        <v>74</v>
      </c>
      <c r="E137" s="1"/>
      <c r="F137" s="1" t="s">
        <v>923</v>
      </c>
      <c r="G137" s="1" t="s">
        <v>924</v>
      </c>
      <c r="H137" s="1"/>
      <c r="I137" s="1"/>
      <c r="J137" s="1" t="s">
        <v>925</v>
      </c>
      <c r="K137" s="48">
        <v>0</v>
      </c>
      <c r="L137" s="1"/>
      <c r="M137" s="1" t="s">
        <v>815</v>
      </c>
      <c r="N137" s="1"/>
      <c r="O137" s="1"/>
      <c r="P137" s="1"/>
      <c r="Q137" s="1" t="s">
        <v>88</v>
      </c>
      <c r="R137" s="1" t="s">
        <v>1</v>
      </c>
      <c r="S137" s="1" t="s">
        <v>89</v>
      </c>
      <c r="T137" s="1" t="s">
        <v>926</v>
      </c>
      <c r="U137" s="1" t="s">
        <v>781</v>
      </c>
      <c r="V137" s="1" t="s">
        <v>1</v>
      </c>
      <c r="W137" s="1" t="s">
        <v>855</v>
      </c>
      <c r="X137" s="1" t="s">
        <v>90</v>
      </c>
      <c r="Y137" s="1" t="s">
        <v>88</v>
      </c>
      <c r="Z137" s="1" t="s">
        <v>782</v>
      </c>
      <c r="AA137" s="1" t="s">
        <v>783</v>
      </c>
      <c r="AB137" s="1" t="s">
        <v>91</v>
      </c>
      <c r="AC137" s="1" t="s">
        <v>92</v>
      </c>
      <c r="AD137" s="1" t="s">
        <v>927</v>
      </c>
      <c r="AE137" s="48">
        <v>157600</v>
      </c>
      <c r="AF137" s="48">
        <v>157600</v>
      </c>
      <c r="AG137" s="48">
        <v>96634</v>
      </c>
      <c r="AH137" s="48">
        <v>96634</v>
      </c>
      <c r="AI137" s="1" t="s">
        <v>928</v>
      </c>
      <c r="AJ137" s="1">
        <v>0</v>
      </c>
      <c r="AK137" s="1">
        <v>0</v>
      </c>
      <c r="AL137" s="48">
        <v>7.2090150599999996</v>
      </c>
      <c r="AM137" s="2">
        <v>314024.69580099999</v>
      </c>
      <c r="AN137" s="2">
        <v>2618.5993637699999</v>
      </c>
      <c r="AO137" s="2">
        <v>7.2103209172999998</v>
      </c>
      <c r="AP137" s="2">
        <v>1.32405087337</v>
      </c>
      <c r="AQ137" s="1">
        <v>1</v>
      </c>
      <c r="AR137" s="1">
        <v>1</v>
      </c>
      <c r="AS137" s="1">
        <v>1</v>
      </c>
      <c r="AT137" s="1"/>
    </row>
    <row r="138" spans="1:46" x14ac:dyDescent="0.25">
      <c r="A138" s="1">
        <v>13556839</v>
      </c>
      <c r="B138" s="1" t="s">
        <v>929</v>
      </c>
      <c r="C138" s="1" t="s">
        <v>930</v>
      </c>
      <c r="D138" s="1" t="s">
        <v>74</v>
      </c>
      <c r="E138" s="1"/>
      <c r="F138" s="1" t="s">
        <v>929</v>
      </c>
      <c r="G138" s="1" t="s">
        <v>930</v>
      </c>
      <c r="H138" s="1"/>
      <c r="I138" s="1"/>
      <c r="J138" s="1" t="s">
        <v>931</v>
      </c>
      <c r="K138" s="48">
        <v>11954</v>
      </c>
      <c r="L138" s="1"/>
      <c r="M138" s="1" t="s">
        <v>806</v>
      </c>
      <c r="N138" s="1"/>
      <c r="O138" s="1"/>
      <c r="P138" s="1" t="s">
        <v>932</v>
      </c>
      <c r="Q138" s="1" t="s">
        <v>88</v>
      </c>
      <c r="R138" s="1" t="s">
        <v>1</v>
      </c>
      <c r="S138" s="1" t="s">
        <v>89</v>
      </c>
      <c r="T138" s="1" t="s">
        <v>932</v>
      </c>
      <c r="U138" s="1" t="s">
        <v>88</v>
      </c>
      <c r="V138" s="1" t="s">
        <v>1</v>
      </c>
      <c r="W138" s="1" t="s">
        <v>89</v>
      </c>
      <c r="X138" s="1" t="s">
        <v>90</v>
      </c>
      <c r="Y138" s="1" t="s">
        <v>88</v>
      </c>
      <c r="Z138" s="1" t="s">
        <v>2</v>
      </c>
      <c r="AA138" s="1" t="s">
        <v>65</v>
      </c>
      <c r="AB138" s="1" t="s">
        <v>91</v>
      </c>
      <c r="AC138" s="1" t="s">
        <v>92</v>
      </c>
      <c r="AD138" s="1" t="s">
        <v>933</v>
      </c>
      <c r="AE138" s="48">
        <v>72100</v>
      </c>
      <c r="AF138" s="48">
        <v>72100</v>
      </c>
      <c r="AG138" s="48">
        <v>46035</v>
      </c>
      <c r="AH138" s="48">
        <v>46035</v>
      </c>
      <c r="AI138" s="1" t="s">
        <v>934</v>
      </c>
      <c r="AJ138" s="1">
        <v>0</v>
      </c>
      <c r="AK138" s="1">
        <v>100</v>
      </c>
      <c r="AL138" s="48">
        <v>5.0273753900000004</v>
      </c>
      <c r="AM138" s="2">
        <v>218992.47216800001</v>
      </c>
      <c r="AN138" s="2">
        <v>1992.27659859</v>
      </c>
      <c r="AO138" s="2">
        <v>5.0282719562700002</v>
      </c>
      <c r="AP138" s="2">
        <v>4.1568121392900004</v>
      </c>
      <c r="AQ138" s="1">
        <v>1</v>
      </c>
      <c r="AR138" s="1">
        <v>3</v>
      </c>
      <c r="AS138" s="1">
        <v>1</v>
      </c>
      <c r="AT138" s="1"/>
    </row>
    <row r="139" spans="1:46" x14ac:dyDescent="0.25">
      <c r="A139" s="1">
        <v>13556999</v>
      </c>
      <c r="B139" s="1" t="s">
        <v>935</v>
      </c>
      <c r="C139" s="1" t="s">
        <v>936</v>
      </c>
      <c r="D139" s="1" t="s">
        <v>74</v>
      </c>
      <c r="E139" s="1"/>
      <c r="F139" s="1" t="s">
        <v>935</v>
      </c>
      <c r="G139" s="1" t="s">
        <v>936</v>
      </c>
      <c r="H139" s="1"/>
      <c r="I139" s="1"/>
      <c r="J139" s="1" t="s">
        <v>937</v>
      </c>
      <c r="K139" s="48">
        <v>11950</v>
      </c>
      <c r="L139" s="1"/>
      <c r="M139" s="1" t="s">
        <v>806</v>
      </c>
      <c r="N139" s="1"/>
      <c r="O139" s="1"/>
      <c r="P139" s="1" t="s">
        <v>938</v>
      </c>
      <c r="Q139" s="1" t="s">
        <v>88</v>
      </c>
      <c r="R139" s="1" t="s">
        <v>1</v>
      </c>
      <c r="S139" s="1" t="s">
        <v>89</v>
      </c>
      <c r="T139" s="1" t="s">
        <v>938</v>
      </c>
      <c r="U139" s="1" t="s">
        <v>88</v>
      </c>
      <c r="V139" s="1" t="s">
        <v>1</v>
      </c>
      <c r="W139" s="1" t="s">
        <v>89</v>
      </c>
      <c r="X139" s="1" t="s">
        <v>90</v>
      </c>
      <c r="Y139" s="1" t="s">
        <v>88</v>
      </c>
      <c r="Z139" s="1" t="s">
        <v>2</v>
      </c>
      <c r="AA139" s="1" t="s">
        <v>65</v>
      </c>
      <c r="AB139" s="1" t="s">
        <v>91</v>
      </c>
      <c r="AC139" s="1" t="s">
        <v>92</v>
      </c>
      <c r="AD139" s="1" t="s">
        <v>939</v>
      </c>
      <c r="AE139" s="48">
        <v>96700</v>
      </c>
      <c r="AF139" s="48">
        <v>96700</v>
      </c>
      <c r="AG139" s="48">
        <v>67397</v>
      </c>
      <c r="AH139" s="48">
        <v>67397</v>
      </c>
      <c r="AI139" s="1" t="s">
        <v>940</v>
      </c>
      <c r="AJ139" s="1">
        <v>0</v>
      </c>
      <c r="AK139" s="1">
        <v>100</v>
      </c>
      <c r="AL139" s="48">
        <v>2.30085045</v>
      </c>
      <c r="AM139" s="2">
        <v>100225.04541000001</v>
      </c>
      <c r="AN139" s="2">
        <v>1392.9274156500001</v>
      </c>
      <c r="AO139" s="2">
        <v>2.3012692398699999</v>
      </c>
      <c r="AP139" s="2">
        <v>1.3029103871200001</v>
      </c>
      <c r="AQ139" s="1">
        <v>1</v>
      </c>
      <c r="AR139" s="1">
        <v>3</v>
      </c>
      <c r="AS139" s="1">
        <v>1</v>
      </c>
      <c r="AT139" s="1"/>
    </row>
    <row r="140" spans="1:46" x14ac:dyDescent="0.25">
      <c r="A140" s="1">
        <v>13557000</v>
      </c>
      <c r="B140" s="1" t="s">
        <v>941</v>
      </c>
      <c r="C140" s="1" t="s">
        <v>942</v>
      </c>
      <c r="D140" s="1" t="s">
        <v>74</v>
      </c>
      <c r="E140" s="1"/>
      <c r="F140" s="1" t="s">
        <v>941</v>
      </c>
      <c r="G140" s="1" t="s">
        <v>942</v>
      </c>
      <c r="H140" s="1"/>
      <c r="I140" s="1"/>
      <c r="J140" s="1" t="s">
        <v>943</v>
      </c>
      <c r="K140" s="48">
        <v>11806</v>
      </c>
      <c r="L140" s="1"/>
      <c r="M140" s="1" t="s">
        <v>806</v>
      </c>
      <c r="N140" s="1"/>
      <c r="O140" s="1"/>
      <c r="P140" s="1" t="s">
        <v>944</v>
      </c>
      <c r="Q140" s="1" t="s">
        <v>88</v>
      </c>
      <c r="R140" s="1" t="s">
        <v>1</v>
      </c>
      <c r="S140" s="1" t="s">
        <v>89</v>
      </c>
      <c r="T140" s="1" t="s">
        <v>945</v>
      </c>
      <c r="U140" s="1" t="s">
        <v>88</v>
      </c>
      <c r="V140" s="1" t="s">
        <v>1</v>
      </c>
      <c r="W140" s="1" t="s">
        <v>89</v>
      </c>
      <c r="X140" s="1" t="s">
        <v>90</v>
      </c>
      <c r="Y140" s="1" t="s">
        <v>88</v>
      </c>
      <c r="Z140" s="1" t="s">
        <v>230</v>
      </c>
      <c r="AA140" s="1" t="s">
        <v>231</v>
      </c>
      <c r="AB140" s="1" t="s">
        <v>91</v>
      </c>
      <c r="AC140" s="1" t="s">
        <v>92</v>
      </c>
      <c r="AD140" s="1" t="s">
        <v>946</v>
      </c>
      <c r="AE140" s="48">
        <v>189800</v>
      </c>
      <c r="AF140" s="48">
        <v>189800</v>
      </c>
      <c r="AG140" s="48">
        <v>194355</v>
      </c>
      <c r="AH140" s="48">
        <v>189800</v>
      </c>
      <c r="AI140" s="1" t="s">
        <v>947</v>
      </c>
      <c r="AJ140" s="1">
        <v>0</v>
      </c>
      <c r="AK140" s="1">
        <v>0</v>
      </c>
      <c r="AL140" s="48">
        <v>44.38166082</v>
      </c>
      <c r="AM140" s="2">
        <v>1933265.1455099999</v>
      </c>
      <c r="AN140" s="2">
        <v>8135.7400855699998</v>
      </c>
      <c r="AO140" s="2">
        <v>44.389591597500001</v>
      </c>
      <c r="AP140" s="2">
        <v>23.0370187758</v>
      </c>
      <c r="AQ140" s="1">
        <v>3</v>
      </c>
      <c r="AR140" s="1">
        <v>3</v>
      </c>
      <c r="AS140" s="1">
        <v>1</v>
      </c>
      <c r="AT140" s="1"/>
    </row>
    <row r="141" spans="1:46" x14ac:dyDescent="0.25">
      <c r="A141" s="1">
        <v>13557001</v>
      </c>
      <c r="B141" s="1" t="s">
        <v>948</v>
      </c>
      <c r="C141" s="1" t="s">
        <v>949</v>
      </c>
      <c r="D141" s="1" t="s">
        <v>74</v>
      </c>
      <c r="E141" s="1"/>
      <c r="F141" s="1" t="s">
        <v>948</v>
      </c>
      <c r="G141" s="1" t="s">
        <v>949</v>
      </c>
      <c r="H141" s="1"/>
      <c r="I141" s="1"/>
      <c r="J141" s="1" t="s">
        <v>950</v>
      </c>
      <c r="K141" s="48">
        <v>16008</v>
      </c>
      <c r="L141" s="1"/>
      <c r="M141" s="1" t="s">
        <v>301</v>
      </c>
      <c r="N141" s="1"/>
      <c r="O141" s="1"/>
      <c r="P141" s="1" t="s">
        <v>951</v>
      </c>
      <c r="Q141" s="1" t="s">
        <v>88</v>
      </c>
      <c r="R141" s="1" t="s">
        <v>1</v>
      </c>
      <c r="S141" s="1" t="s">
        <v>89</v>
      </c>
      <c r="T141" s="1" t="s">
        <v>688</v>
      </c>
      <c r="U141" s="1" t="s">
        <v>16</v>
      </c>
      <c r="V141" s="1" t="s">
        <v>1</v>
      </c>
      <c r="W141" s="1" t="s">
        <v>17</v>
      </c>
      <c r="X141" s="1" t="s">
        <v>90</v>
      </c>
      <c r="Y141" s="1" t="s">
        <v>88</v>
      </c>
      <c r="Z141" s="1" t="s">
        <v>952</v>
      </c>
      <c r="AA141" s="1" t="s">
        <v>953</v>
      </c>
      <c r="AB141" s="1" t="s">
        <v>91</v>
      </c>
      <c r="AC141" s="1" t="s">
        <v>92</v>
      </c>
      <c r="AD141" s="1" t="s">
        <v>954</v>
      </c>
      <c r="AE141" s="48">
        <v>114800</v>
      </c>
      <c r="AF141" s="48">
        <v>114800</v>
      </c>
      <c r="AG141" s="48">
        <v>118169</v>
      </c>
      <c r="AH141" s="48">
        <v>114800</v>
      </c>
      <c r="AI141" s="1" t="s">
        <v>955</v>
      </c>
      <c r="AJ141" s="1">
        <v>0</v>
      </c>
      <c r="AK141" s="1">
        <v>100</v>
      </c>
      <c r="AL141" s="48">
        <v>30.295445409999999</v>
      </c>
      <c r="AM141" s="2">
        <v>1319669.6020500001</v>
      </c>
      <c r="AN141" s="2">
        <v>6696.5784419299998</v>
      </c>
      <c r="AO141" s="2">
        <v>30.300974289599999</v>
      </c>
      <c r="AP141" s="2">
        <v>1.88194194677</v>
      </c>
      <c r="AQ141" s="1">
        <v>1</v>
      </c>
      <c r="AR141" s="1">
        <v>3</v>
      </c>
      <c r="AS141" s="1">
        <v>1</v>
      </c>
      <c r="AT141" s="1"/>
    </row>
    <row r="142" spans="1:46" x14ac:dyDescent="0.25">
      <c r="A142" s="1">
        <v>13558498</v>
      </c>
      <c r="B142" s="1" t="s">
        <v>956</v>
      </c>
      <c r="C142" s="1" t="s">
        <v>957</v>
      </c>
      <c r="D142" s="1" t="s">
        <v>74</v>
      </c>
      <c r="E142" s="1"/>
      <c r="F142" s="1" t="s">
        <v>956</v>
      </c>
      <c r="G142" s="1" t="s">
        <v>957</v>
      </c>
      <c r="H142" s="1"/>
      <c r="I142" s="1"/>
      <c r="J142" s="1" t="s">
        <v>958</v>
      </c>
      <c r="K142" s="48">
        <v>17007</v>
      </c>
      <c r="L142" s="1"/>
      <c r="M142" s="1" t="s">
        <v>86</v>
      </c>
      <c r="N142" s="1"/>
      <c r="O142" s="1"/>
      <c r="P142" s="1" t="s">
        <v>959</v>
      </c>
      <c r="Q142" s="1" t="s">
        <v>88</v>
      </c>
      <c r="R142" s="1" t="s">
        <v>1</v>
      </c>
      <c r="S142" s="1" t="s">
        <v>89</v>
      </c>
      <c r="T142" s="1" t="s">
        <v>959</v>
      </c>
      <c r="U142" s="1" t="s">
        <v>88</v>
      </c>
      <c r="V142" s="1" t="s">
        <v>1</v>
      </c>
      <c r="W142" s="1" t="s">
        <v>89</v>
      </c>
      <c r="X142" s="1" t="s">
        <v>90</v>
      </c>
      <c r="Y142" s="1" t="s">
        <v>88</v>
      </c>
      <c r="Z142" s="1" t="s">
        <v>2</v>
      </c>
      <c r="AA142" s="1" t="s">
        <v>65</v>
      </c>
      <c r="AB142" s="1" t="s">
        <v>91</v>
      </c>
      <c r="AC142" s="1" t="s">
        <v>92</v>
      </c>
      <c r="AD142" s="1" t="s">
        <v>960</v>
      </c>
      <c r="AE142" s="48">
        <v>100800</v>
      </c>
      <c r="AF142" s="48">
        <v>100800</v>
      </c>
      <c r="AG142" s="48">
        <v>89976</v>
      </c>
      <c r="AH142" s="48">
        <v>89976</v>
      </c>
      <c r="AI142" s="1" t="s">
        <v>961</v>
      </c>
      <c r="AJ142" s="1">
        <v>0</v>
      </c>
      <c r="AK142" s="1">
        <v>100</v>
      </c>
      <c r="AL142" s="48">
        <v>2.2865662499999999</v>
      </c>
      <c r="AM142" s="2">
        <v>99602.825683599993</v>
      </c>
      <c r="AN142" s="2">
        <v>1627.26101505</v>
      </c>
      <c r="AO142" s="2">
        <v>2.2869808367400002</v>
      </c>
      <c r="AP142" s="2">
        <v>2.2869808367600002</v>
      </c>
      <c r="AQ142" s="1">
        <v>1</v>
      </c>
      <c r="AR142" s="1">
        <v>1</v>
      </c>
      <c r="AS142" s="1">
        <v>1</v>
      </c>
      <c r="AT142" s="1"/>
    </row>
    <row r="143" spans="1:46" x14ac:dyDescent="0.25">
      <c r="A143" s="1">
        <v>13558499</v>
      </c>
      <c r="B143" s="1" t="s">
        <v>962</v>
      </c>
      <c r="C143" s="1" t="s">
        <v>963</v>
      </c>
      <c r="D143" s="1" t="s">
        <v>74</v>
      </c>
      <c r="E143" s="1"/>
      <c r="F143" s="1" t="s">
        <v>962</v>
      </c>
      <c r="G143" s="1" t="s">
        <v>963</v>
      </c>
      <c r="H143" s="1"/>
      <c r="I143" s="1"/>
      <c r="J143" s="1" t="s">
        <v>964</v>
      </c>
      <c r="K143" s="48">
        <v>12939</v>
      </c>
      <c r="L143" s="1"/>
      <c r="M143" s="1" t="s">
        <v>167</v>
      </c>
      <c r="N143" s="1"/>
      <c r="O143" s="1"/>
      <c r="P143" s="1" t="s">
        <v>965</v>
      </c>
      <c r="Q143" s="1" t="s">
        <v>88</v>
      </c>
      <c r="R143" s="1" t="s">
        <v>1</v>
      </c>
      <c r="S143" s="1" t="s">
        <v>89</v>
      </c>
      <c r="T143" s="1" t="s">
        <v>965</v>
      </c>
      <c r="U143" s="1" t="s">
        <v>88</v>
      </c>
      <c r="V143" s="1" t="s">
        <v>1</v>
      </c>
      <c r="W143" s="1" t="s">
        <v>89</v>
      </c>
      <c r="X143" s="1" t="s">
        <v>90</v>
      </c>
      <c r="Y143" s="1" t="s">
        <v>88</v>
      </c>
      <c r="Z143" s="1" t="s">
        <v>2</v>
      </c>
      <c r="AA143" s="1" t="s">
        <v>65</v>
      </c>
      <c r="AB143" s="1" t="s">
        <v>91</v>
      </c>
      <c r="AC143" s="1" t="s">
        <v>92</v>
      </c>
      <c r="AD143" s="1" t="s">
        <v>966</v>
      </c>
      <c r="AE143" s="48">
        <v>174400</v>
      </c>
      <c r="AF143" s="48">
        <v>174400</v>
      </c>
      <c r="AG143" s="48">
        <v>101441</v>
      </c>
      <c r="AH143" s="48">
        <v>101441</v>
      </c>
      <c r="AI143" s="1" t="s">
        <v>967</v>
      </c>
      <c r="AJ143" s="1">
        <v>0</v>
      </c>
      <c r="AK143" s="1">
        <v>100</v>
      </c>
      <c r="AL143" s="48">
        <v>13.62992274</v>
      </c>
      <c r="AM143" s="2">
        <v>593719.43457000004</v>
      </c>
      <c r="AN143" s="2">
        <v>3664.2558253299999</v>
      </c>
      <c r="AO143" s="2">
        <v>13.632367739599999</v>
      </c>
      <c r="AP143" s="2">
        <v>13.632367739499999</v>
      </c>
      <c r="AQ143" s="1">
        <v>2</v>
      </c>
      <c r="AR143" s="1">
        <v>1</v>
      </c>
      <c r="AS143" s="1">
        <v>2</v>
      </c>
      <c r="AT143" s="1"/>
    </row>
    <row r="144" spans="1:46" x14ac:dyDescent="0.25">
      <c r="A144" s="1">
        <v>13558500</v>
      </c>
      <c r="B144" s="1" t="s">
        <v>968</v>
      </c>
      <c r="C144" s="1" t="s">
        <v>969</v>
      </c>
      <c r="D144" s="1" t="s">
        <v>74</v>
      </c>
      <c r="E144" s="1"/>
      <c r="F144" s="1" t="s">
        <v>968</v>
      </c>
      <c r="G144" s="1" t="s">
        <v>969</v>
      </c>
      <c r="H144" s="1"/>
      <c r="I144" s="1"/>
      <c r="J144" s="1" t="s">
        <v>821</v>
      </c>
      <c r="K144" s="48">
        <v>16998</v>
      </c>
      <c r="L144" s="1"/>
      <c r="M144" s="1" t="s">
        <v>815</v>
      </c>
      <c r="N144" s="1"/>
      <c r="O144" s="1"/>
      <c r="P144" s="1" t="s">
        <v>822</v>
      </c>
      <c r="Q144" s="1" t="s">
        <v>88</v>
      </c>
      <c r="R144" s="1" t="s">
        <v>1</v>
      </c>
      <c r="S144" s="1" t="s">
        <v>89</v>
      </c>
      <c r="T144" s="1" t="s">
        <v>822</v>
      </c>
      <c r="U144" s="1" t="s">
        <v>88</v>
      </c>
      <c r="V144" s="1" t="s">
        <v>1</v>
      </c>
      <c r="W144" s="1" t="s">
        <v>89</v>
      </c>
      <c r="X144" s="1" t="s">
        <v>90</v>
      </c>
      <c r="Y144" s="1" t="s">
        <v>88</v>
      </c>
      <c r="Z144" s="1" t="s">
        <v>2</v>
      </c>
      <c r="AA144" s="1" t="s">
        <v>65</v>
      </c>
      <c r="AB144" s="1" t="s">
        <v>91</v>
      </c>
      <c r="AC144" s="1" t="s">
        <v>92</v>
      </c>
      <c r="AD144" s="1" t="s">
        <v>970</v>
      </c>
      <c r="AE144" s="48">
        <v>131300</v>
      </c>
      <c r="AF144" s="48">
        <v>131300</v>
      </c>
      <c r="AG144" s="48">
        <v>54355</v>
      </c>
      <c r="AH144" s="48">
        <v>54355</v>
      </c>
      <c r="AI144" s="1" t="s">
        <v>971</v>
      </c>
      <c r="AJ144" s="1">
        <v>0</v>
      </c>
      <c r="AK144" s="1">
        <v>100</v>
      </c>
      <c r="AL144" s="48">
        <v>12.743387780000001</v>
      </c>
      <c r="AM144" s="2">
        <v>555101.97167999996</v>
      </c>
      <c r="AN144" s="2">
        <v>3804.0775912600002</v>
      </c>
      <c r="AO144" s="2">
        <v>12.745706069400001</v>
      </c>
      <c r="AP144" s="2">
        <v>10.1206651435</v>
      </c>
      <c r="AQ144" s="1">
        <v>2</v>
      </c>
      <c r="AR144" s="1">
        <v>1</v>
      </c>
      <c r="AS144" s="1">
        <v>1</v>
      </c>
      <c r="AT144" s="1"/>
    </row>
    <row r="145" spans="1:46" x14ac:dyDescent="0.25">
      <c r="A145" s="1">
        <v>13558504</v>
      </c>
      <c r="B145" s="1" t="s">
        <v>972</v>
      </c>
      <c r="C145" s="1" t="s">
        <v>973</v>
      </c>
      <c r="D145" s="1" t="s">
        <v>74</v>
      </c>
      <c r="E145" s="1"/>
      <c r="F145" s="1" t="s">
        <v>972</v>
      </c>
      <c r="G145" s="1" t="s">
        <v>973</v>
      </c>
      <c r="H145" s="1"/>
      <c r="I145" s="1"/>
      <c r="J145" s="1" t="s">
        <v>974</v>
      </c>
      <c r="K145" s="48">
        <v>17047</v>
      </c>
      <c r="L145" s="1"/>
      <c r="M145" s="1" t="s">
        <v>86</v>
      </c>
      <c r="N145" s="1"/>
      <c r="O145" s="1"/>
      <c r="P145" s="1" t="s">
        <v>975</v>
      </c>
      <c r="Q145" s="1" t="s">
        <v>88</v>
      </c>
      <c r="R145" s="1" t="s">
        <v>1</v>
      </c>
      <c r="S145" s="1" t="s">
        <v>89</v>
      </c>
      <c r="T145" s="1" t="s">
        <v>975</v>
      </c>
      <c r="U145" s="1" t="s">
        <v>88</v>
      </c>
      <c r="V145" s="1" t="s">
        <v>1</v>
      </c>
      <c r="W145" s="1" t="s">
        <v>89</v>
      </c>
      <c r="X145" s="1" t="s">
        <v>90</v>
      </c>
      <c r="Y145" s="1" t="s">
        <v>88</v>
      </c>
      <c r="Z145" s="1" t="s">
        <v>2</v>
      </c>
      <c r="AA145" s="1" t="s">
        <v>65</v>
      </c>
      <c r="AB145" s="1" t="s">
        <v>91</v>
      </c>
      <c r="AC145" s="1" t="s">
        <v>92</v>
      </c>
      <c r="AD145" s="1" t="s">
        <v>976</v>
      </c>
      <c r="AE145" s="48">
        <v>128800</v>
      </c>
      <c r="AF145" s="48">
        <v>128800</v>
      </c>
      <c r="AG145" s="48">
        <v>113403</v>
      </c>
      <c r="AH145" s="48">
        <v>113403</v>
      </c>
      <c r="AI145" s="1" t="s">
        <v>977</v>
      </c>
      <c r="AJ145" s="1">
        <v>0</v>
      </c>
      <c r="AK145" s="1">
        <v>100</v>
      </c>
      <c r="AL145" s="48">
        <v>1.51958148</v>
      </c>
      <c r="AM145" s="2">
        <v>66192.969238299993</v>
      </c>
      <c r="AN145" s="2">
        <v>1470.9296621799999</v>
      </c>
      <c r="AO145" s="2">
        <v>1.5198569150400001</v>
      </c>
      <c r="AP145" s="2">
        <v>1.2870828095</v>
      </c>
      <c r="AQ145" s="1">
        <v>1</v>
      </c>
      <c r="AR145" s="1">
        <v>1</v>
      </c>
      <c r="AS145" s="1">
        <v>1</v>
      </c>
      <c r="AT145" s="1"/>
    </row>
    <row r="146" spans="1:46" x14ac:dyDescent="0.25">
      <c r="A146" s="1">
        <v>13558505</v>
      </c>
      <c r="B146" s="1" t="s">
        <v>978</v>
      </c>
      <c r="C146" s="1" t="s">
        <v>979</v>
      </c>
      <c r="D146" s="1" t="s">
        <v>74</v>
      </c>
      <c r="E146" s="1"/>
      <c r="F146" s="1" t="s">
        <v>978</v>
      </c>
      <c r="G146" s="1" t="s">
        <v>979</v>
      </c>
      <c r="H146" s="1"/>
      <c r="I146" s="1"/>
      <c r="J146" s="1" t="s">
        <v>980</v>
      </c>
      <c r="K146" s="48">
        <v>17093</v>
      </c>
      <c r="L146" s="1"/>
      <c r="M146" s="1" t="s">
        <v>86</v>
      </c>
      <c r="N146" s="1"/>
      <c r="O146" s="1"/>
      <c r="P146" s="1" t="s">
        <v>981</v>
      </c>
      <c r="Q146" s="1" t="s">
        <v>88</v>
      </c>
      <c r="R146" s="1" t="s">
        <v>1</v>
      </c>
      <c r="S146" s="1" t="s">
        <v>89</v>
      </c>
      <c r="T146" s="1" t="s">
        <v>981</v>
      </c>
      <c r="U146" s="1" t="s">
        <v>88</v>
      </c>
      <c r="V146" s="1" t="s">
        <v>1</v>
      </c>
      <c r="W146" s="1" t="s">
        <v>89</v>
      </c>
      <c r="X146" s="1" t="s">
        <v>90</v>
      </c>
      <c r="Y146" s="1" t="s">
        <v>88</v>
      </c>
      <c r="Z146" s="1" t="s">
        <v>2</v>
      </c>
      <c r="AA146" s="1" t="s">
        <v>65</v>
      </c>
      <c r="AB146" s="1" t="s">
        <v>91</v>
      </c>
      <c r="AC146" s="1" t="s">
        <v>92</v>
      </c>
      <c r="AD146" s="1" t="s">
        <v>982</v>
      </c>
      <c r="AE146" s="48">
        <v>224200</v>
      </c>
      <c r="AF146" s="48">
        <v>224200</v>
      </c>
      <c r="AG146" s="48">
        <v>171523</v>
      </c>
      <c r="AH146" s="48">
        <v>171523</v>
      </c>
      <c r="AI146" s="1" t="s">
        <v>983</v>
      </c>
      <c r="AJ146" s="1">
        <v>0</v>
      </c>
      <c r="AK146" s="1">
        <v>100</v>
      </c>
      <c r="AL146" s="48">
        <v>4.5593524099999998</v>
      </c>
      <c r="AM146" s="2">
        <v>198605.39111299999</v>
      </c>
      <c r="AN146" s="2">
        <v>1890.9881494399999</v>
      </c>
      <c r="AO146" s="2">
        <v>4.5601787094299997</v>
      </c>
      <c r="AP146" s="2">
        <v>2.2294692469899999</v>
      </c>
      <c r="AQ146" s="1">
        <v>1</v>
      </c>
      <c r="AR146" s="1">
        <v>1</v>
      </c>
      <c r="AS146" s="1">
        <v>1</v>
      </c>
      <c r="AT146" s="1"/>
    </row>
    <row r="147" spans="1:46" x14ac:dyDescent="0.25">
      <c r="A147" s="1">
        <v>13558506</v>
      </c>
      <c r="B147" s="1" t="s">
        <v>984</v>
      </c>
      <c r="C147" s="1" t="s">
        <v>985</v>
      </c>
      <c r="D147" s="1" t="s">
        <v>74</v>
      </c>
      <c r="E147" s="1"/>
      <c r="F147" s="1" t="s">
        <v>984</v>
      </c>
      <c r="G147" s="1" t="s">
        <v>985</v>
      </c>
      <c r="H147" s="1"/>
      <c r="I147" s="1"/>
      <c r="J147" s="1" t="s">
        <v>986</v>
      </c>
      <c r="K147" s="48">
        <v>16823</v>
      </c>
      <c r="L147" s="1"/>
      <c r="M147" s="1" t="s">
        <v>727</v>
      </c>
      <c r="N147" s="1"/>
      <c r="O147" s="1"/>
      <c r="P147" s="1" t="s">
        <v>987</v>
      </c>
      <c r="Q147" s="1" t="s">
        <v>88</v>
      </c>
      <c r="R147" s="1" t="s">
        <v>1</v>
      </c>
      <c r="S147" s="1" t="s">
        <v>89</v>
      </c>
      <c r="T147" s="1" t="s">
        <v>987</v>
      </c>
      <c r="U147" s="1" t="s">
        <v>88</v>
      </c>
      <c r="V147" s="1" t="s">
        <v>1</v>
      </c>
      <c r="W147" s="1" t="s">
        <v>89</v>
      </c>
      <c r="X147" s="1" t="s">
        <v>90</v>
      </c>
      <c r="Y147" s="1" t="s">
        <v>88</v>
      </c>
      <c r="Z147" s="1" t="s">
        <v>2</v>
      </c>
      <c r="AA147" s="1" t="s">
        <v>65</v>
      </c>
      <c r="AB147" s="1" t="s">
        <v>91</v>
      </c>
      <c r="AC147" s="1" t="s">
        <v>92</v>
      </c>
      <c r="AD147" s="1" t="s">
        <v>988</v>
      </c>
      <c r="AE147" s="48">
        <v>156900</v>
      </c>
      <c r="AF147" s="48">
        <v>156900</v>
      </c>
      <c r="AG147" s="48">
        <v>129391</v>
      </c>
      <c r="AH147" s="48">
        <v>129391</v>
      </c>
      <c r="AI147" s="1" t="s">
        <v>736</v>
      </c>
      <c r="AJ147" s="1">
        <v>0</v>
      </c>
      <c r="AK147" s="1">
        <v>100</v>
      </c>
      <c r="AL147" s="48">
        <v>0.35810504999999998</v>
      </c>
      <c r="AM147" s="2">
        <v>15599.0561523</v>
      </c>
      <c r="AN147" s="2">
        <v>507.98155525700002</v>
      </c>
      <c r="AO147" s="2">
        <v>0.35816990667300003</v>
      </c>
      <c r="AP147" s="2">
        <v>0.35816990667600002</v>
      </c>
      <c r="AQ147" s="1">
        <v>1</v>
      </c>
      <c r="AR147" s="1">
        <v>2</v>
      </c>
      <c r="AS147" s="1">
        <v>1</v>
      </c>
      <c r="AT147" s="1"/>
    </row>
    <row r="148" spans="1:46" x14ac:dyDescent="0.25">
      <c r="A148" s="1">
        <v>13558507</v>
      </c>
      <c r="B148" s="1" t="s">
        <v>989</v>
      </c>
      <c r="C148" s="1" t="s">
        <v>990</v>
      </c>
      <c r="D148" s="1" t="s">
        <v>74</v>
      </c>
      <c r="E148" s="1"/>
      <c r="F148" s="1" t="s">
        <v>989</v>
      </c>
      <c r="G148" s="1" t="s">
        <v>990</v>
      </c>
      <c r="H148" s="1"/>
      <c r="I148" s="1"/>
      <c r="J148" s="1" t="s">
        <v>991</v>
      </c>
      <c r="K148" s="48">
        <v>12831</v>
      </c>
      <c r="L148" s="1"/>
      <c r="M148" s="1" t="s">
        <v>745</v>
      </c>
      <c r="N148" s="1"/>
      <c r="O148" s="1"/>
      <c r="P148" s="1" t="s">
        <v>992</v>
      </c>
      <c r="Q148" s="1" t="s">
        <v>88</v>
      </c>
      <c r="R148" s="1" t="s">
        <v>1</v>
      </c>
      <c r="S148" s="1" t="s">
        <v>89</v>
      </c>
      <c r="T148" s="1" t="s">
        <v>992</v>
      </c>
      <c r="U148" s="1" t="s">
        <v>88</v>
      </c>
      <c r="V148" s="1" t="s">
        <v>1</v>
      </c>
      <c r="W148" s="1" t="s">
        <v>89</v>
      </c>
      <c r="X148" s="1" t="s">
        <v>90</v>
      </c>
      <c r="Y148" s="1" t="s">
        <v>88</v>
      </c>
      <c r="Z148" s="1" t="s">
        <v>2</v>
      </c>
      <c r="AA148" s="1" t="s">
        <v>65</v>
      </c>
      <c r="AB148" s="1" t="s">
        <v>91</v>
      </c>
      <c r="AC148" s="1" t="s">
        <v>92</v>
      </c>
      <c r="AD148" s="1" t="s">
        <v>993</v>
      </c>
      <c r="AE148" s="48">
        <v>179900</v>
      </c>
      <c r="AF148" s="48">
        <v>179900</v>
      </c>
      <c r="AG148" s="48">
        <v>173056</v>
      </c>
      <c r="AH148" s="48">
        <v>173056</v>
      </c>
      <c r="AI148" s="1" t="s">
        <v>994</v>
      </c>
      <c r="AJ148" s="1">
        <v>0</v>
      </c>
      <c r="AK148" s="1">
        <v>100</v>
      </c>
      <c r="AL148" s="48">
        <v>0.37807749000000002</v>
      </c>
      <c r="AM148" s="2">
        <v>16469.0556641</v>
      </c>
      <c r="AN148" s="2">
        <v>519.44863421499997</v>
      </c>
      <c r="AO148" s="2">
        <v>0.37814588627500001</v>
      </c>
      <c r="AP148" s="2">
        <v>0.37814588625500001</v>
      </c>
      <c r="AQ148" s="1">
        <v>1</v>
      </c>
      <c r="AR148" s="1">
        <v>2</v>
      </c>
      <c r="AS148" s="1">
        <v>1</v>
      </c>
      <c r="AT148" s="1"/>
    </row>
    <row r="149" spans="1:46" x14ac:dyDescent="0.25">
      <c r="A149" s="1">
        <v>13558508</v>
      </c>
      <c r="B149" s="1" t="s">
        <v>995</v>
      </c>
      <c r="C149" s="1" t="s">
        <v>996</v>
      </c>
      <c r="D149" s="1" t="s">
        <v>74</v>
      </c>
      <c r="E149" s="1"/>
      <c r="F149" s="1" t="s">
        <v>995</v>
      </c>
      <c r="G149" s="1" t="s">
        <v>996</v>
      </c>
      <c r="H149" s="1"/>
      <c r="I149" s="1"/>
      <c r="J149" s="1" t="s">
        <v>997</v>
      </c>
      <c r="K149" s="48">
        <v>12823</v>
      </c>
      <c r="L149" s="1"/>
      <c r="M149" s="1" t="s">
        <v>745</v>
      </c>
      <c r="N149" s="1"/>
      <c r="O149" s="1"/>
      <c r="P149" s="1" t="s">
        <v>998</v>
      </c>
      <c r="Q149" s="1" t="s">
        <v>88</v>
      </c>
      <c r="R149" s="1" t="s">
        <v>1</v>
      </c>
      <c r="S149" s="1" t="s">
        <v>89</v>
      </c>
      <c r="T149" s="1" t="s">
        <v>998</v>
      </c>
      <c r="U149" s="1" t="s">
        <v>88</v>
      </c>
      <c r="V149" s="1" t="s">
        <v>1</v>
      </c>
      <c r="W149" s="1" t="s">
        <v>89</v>
      </c>
      <c r="X149" s="1" t="s">
        <v>90</v>
      </c>
      <c r="Y149" s="1" t="s">
        <v>88</v>
      </c>
      <c r="Z149" s="1" t="s">
        <v>2</v>
      </c>
      <c r="AA149" s="1" t="s">
        <v>65</v>
      </c>
      <c r="AB149" s="1" t="s">
        <v>91</v>
      </c>
      <c r="AC149" s="1" t="s">
        <v>92</v>
      </c>
      <c r="AD149" s="1" t="s">
        <v>999</v>
      </c>
      <c r="AE149" s="48">
        <v>167200</v>
      </c>
      <c r="AF149" s="48">
        <v>167200</v>
      </c>
      <c r="AG149" s="48">
        <v>161836</v>
      </c>
      <c r="AH149" s="48">
        <v>161836</v>
      </c>
      <c r="AI149" s="1" t="s">
        <v>1000</v>
      </c>
      <c r="AJ149" s="1">
        <v>0</v>
      </c>
      <c r="AK149" s="1">
        <v>100</v>
      </c>
      <c r="AL149" s="48">
        <v>0.43332145</v>
      </c>
      <c r="AM149" s="2">
        <v>18875.4824219</v>
      </c>
      <c r="AN149" s="2">
        <v>551.62403229500001</v>
      </c>
      <c r="AO149" s="2">
        <v>0.43340012757200003</v>
      </c>
      <c r="AP149" s="2">
        <v>0.43340012760500002</v>
      </c>
      <c r="AQ149" s="1">
        <v>1</v>
      </c>
      <c r="AR149" s="1">
        <v>2</v>
      </c>
      <c r="AS149" s="1">
        <v>1</v>
      </c>
      <c r="AT149" s="1"/>
    </row>
    <row r="150" spans="1:46" x14ac:dyDescent="0.25">
      <c r="A150" s="1">
        <v>13558509</v>
      </c>
      <c r="B150" s="1" t="s">
        <v>1001</v>
      </c>
      <c r="C150" s="1" t="s">
        <v>1002</v>
      </c>
      <c r="D150" s="1" t="s">
        <v>74</v>
      </c>
      <c r="E150" s="1"/>
      <c r="F150" s="1" t="s">
        <v>1001</v>
      </c>
      <c r="G150" s="1" t="s">
        <v>1002</v>
      </c>
      <c r="H150" s="1"/>
      <c r="I150" s="1"/>
      <c r="J150" s="1" t="s">
        <v>1003</v>
      </c>
      <c r="K150" s="48">
        <v>12836</v>
      </c>
      <c r="L150" s="1"/>
      <c r="M150" s="1" t="s">
        <v>745</v>
      </c>
      <c r="N150" s="1"/>
      <c r="O150" s="1"/>
      <c r="P150" s="1" t="s">
        <v>1004</v>
      </c>
      <c r="Q150" s="1" t="s">
        <v>88</v>
      </c>
      <c r="R150" s="1" t="s">
        <v>1</v>
      </c>
      <c r="S150" s="1" t="s">
        <v>89</v>
      </c>
      <c r="T150" s="1" t="s">
        <v>1004</v>
      </c>
      <c r="U150" s="1" t="s">
        <v>88</v>
      </c>
      <c r="V150" s="1" t="s">
        <v>1</v>
      </c>
      <c r="W150" s="1" t="s">
        <v>89</v>
      </c>
      <c r="X150" s="1" t="s">
        <v>90</v>
      </c>
      <c r="Y150" s="1" t="s">
        <v>88</v>
      </c>
      <c r="Z150" s="1" t="s">
        <v>2</v>
      </c>
      <c r="AA150" s="1" t="s">
        <v>65</v>
      </c>
      <c r="AB150" s="1" t="s">
        <v>91</v>
      </c>
      <c r="AC150" s="1" t="s">
        <v>92</v>
      </c>
      <c r="AD150" s="1" t="s">
        <v>1005</v>
      </c>
      <c r="AE150" s="48">
        <v>123600</v>
      </c>
      <c r="AF150" s="48">
        <v>123600</v>
      </c>
      <c r="AG150" s="48">
        <v>102661</v>
      </c>
      <c r="AH150" s="48">
        <v>102661</v>
      </c>
      <c r="AI150" s="1" t="s">
        <v>847</v>
      </c>
      <c r="AJ150" s="1">
        <v>0</v>
      </c>
      <c r="AK150" s="1">
        <v>100</v>
      </c>
      <c r="AL150" s="48">
        <v>0.34432762</v>
      </c>
      <c r="AM150" s="2">
        <v>14998.9111328</v>
      </c>
      <c r="AN150" s="2">
        <v>500.000217002</v>
      </c>
      <c r="AO150" s="2">
        <v>0.34439001937000002</v>
      </c>
      <c r="AP150" s="2">
        <v>0.34439001938300001</v>
      </c>
      <c r="AQ150" s="1">
        <v>1</v>
      </c>
      <c r="AR150" s="1">
        <v>2</v>
      </c>
      <c r="AS150" s="1">
        <v>2</v>
      </c>
      <c r="AT150" s="1"/>
    </row>
    <row r="151" spans="1:46" x14ac:dyDescent="0.25">
      <c r="A151" s="1">
        <v>13558510</v>
      </c>
      <c r="B151" s="1" t="s">
        <v>1006</v>
      </c>
      <c r="C151" s="1" t="s">
        <v>1007</v>
      </c>
      <c r="D151" s="1" t="s">
        <v>74</v>
      </c>
      <c r="E151" s="1"/>
      <c r="F151" s="1" t="s">
        <v>1006</v>
      </c>
      <c r="G151" s="1" t="s">
        <v>1007</v>
      </c>
      <c r="H151" s="1"/>
      <c r="I151" s="1"/>
      <c r="J151" s="1" t="s">
        <v>1008</v>
      </c>
      <c r="K151" s="48">
        <v>16812</v>
      </c>
      <c r="L151" s="1"/>
      <c r="M151" s="1" t="s">
        <v>727</v>
      </c>
      <c r="N151" s="1"/>
      <c r="O151" s="1"/>
      <c r="P151" s="1" t="s">
        <v>1009</v>
      </c>
      <c r="Q151" s="1" t="s">
        <v>88</v>
      </c>
      <c r="R151" s="1" t="s">
        <v>1</v>
      </c>
      <c r="S151" s="1" t="s">
        <v>89</v>
      </c>
      <c r="T151" s="1" t="s">
        <v>1009</v>
      </c>
      <c r="U151" s="1" t="s">
        <v>88</v>
      </c>
      <c r="V151" s="1" t="s">
        <v>1</v>
      </c>
      <c r="W151" s="1" t="s">
        <v>89</v>
      </c>
      <c r="X151" s="1" t="s">
        <v>90</v>
      </c>
      <c r="Y151" s="1" t="s">
        <v>88</v>
      </c>
      <c r="Z151" s="1" t="s">
        <v>2</v>
      </c>
      <c r="AA151" s="1" t="s">
        <v>65</v>
      </c>
      <c r="AB151" s="1" t="s">
        <v>91</v>
      </c>
      <c r="AC151" s="1" t="s">
        <v>92</v>
      </c>
      <c r="AD151" s="1" t="s">
        <v>1010</v>
      </c>
      <c r="AE151" s="48">
        <v>154700</v>
      </c>
      <c r="AF151" s="48">
        <v>154700</v>
      </c>
      <c r="AG151" s="48">
        <v>149047</v>
      </c>
      <c r="AH151" s="48">
        <v>149047</v>
      </c>
      <c r="AI151" s="1" t="s">
        <v>1011</v>
      </c>
      <c r="AJ151" s="1">
        <v>0</v>
      </c>
      <c r="AK151" s="1">
        <v>100</v>
      </c>
      <c r="AL151" s="48">
        <v>0.35203879999999999</v>
      </c>
      <c r="AM151" s="2">
        <v>15334.8100586</v>
      </c>
      <c r="AN151" s="2">
        <v>524.28406716400002</v>
      </c>
      <c r="AO151" s="2">
        <v>0.35210253207800002</v>
      </c>
      <c r="AP151" s="2">
        <v>0.35210253206499997</v>
      </c>
      <c r="AQ151" s="1">
        <v>1</v>
      </c>
      <c r="AR151" s="1">
        <v>2</v>
      </c>
      <c r="AS151" s="1">
        <v>2</v>
      </c>
      <c r="AT151" s="1"/>
    </row>
    <row r="152" spans="1:46" x14ac:dyDescent="0.25">
      <c r="A152" s="1">
        <v>13558550</v>
      </c>
      <c r="B152" s="1" t="s">
        <v>1012</v>
      </c>
      <c r="C152" s="1" t="s">
        <v>1013</v>
      </c>
      <c r="D152" s="1" t="s">
        <v>74</v>
      </c>
      <c r="E152" s="1"/>
      <c r="F152" s="1" t="s">
        <v>1012</v>
      </c>
      <c r="G152" s="1" t="s">
        <v>1013</v>
      </c>
      <c r="H152" s="1"/>
      <c r="I152" s="1"/>
      <c r="J152" s="1" t="s">
        <v>1014</v>
      </c>
      <c r="K152" s="48">
        <v>13100</v>
      </c>
      <c r="L152" s="1"/>
      <c r="M152" s="1" t="s">
        <v>167</v>
      </c>
      <c r="N152" s="1"/>
      <c r="O152" s="1"/>
      <c r="P152" s="1" t="s">
        <v>1015</v>
      </c>
      <c r="Q152" s="1" t="s">
        <v>88</v>
      </c>
      <c r="R152" s="1" t="s">
        <v>1</v>
      </c>
      <c r="S152" s="1" t="s">
        <v>89</v>
      </c>
      <c r="T152" s="1" t="s">
        <v>1016</v>
      </c>
      <c r="U152" s="1" t="s">
        <v>88</v>
      </c>
      <c r="V152" s="1" t="s">
        <v>1</v>
      </c>
      <c r="W152" s="1" t="s">
        <v>89</v>
      </c>
      <c r="X152" s="1" t="s">
        <v>90</v>
      </c>
      <c r="Y152" s="1" t="s">
        <v>88</v>
      </c>
      <c r="Z152" s="1" t="s">
        <v>361</v>
      </c>
      <c r="AA152" s="1" t="s">
        <v>362</v>
      </c>
      <c r="AB152" s="1" t="s">
        <v>91</v>
      </c>
      <c r="AC152" s="1" t="s">
        <v>92</v>
      </c>
      <c r="AD152" s="1" t="s">
        <v>1017</v>
      </c>
      <c r="AE152" s="48">
        <v>284500</v>
      </c>
      <c r="AF152" s="48">
        <v>284500</v>
      </c>
      <c r="AG152" s="48">
        <v>241337</v>
      </c>
      <c r="AH152" s="48">
        <v>241337</v>
      </c>
      <c r="AI152" s="1" t="s">
        <v>1018</v>
      </c>
      <c r="AJ152" s="1">
        <v>0</v>
      </c>
      <c r="AK152" s="1">
        <v>0</v>
      </c>
      <c r="AL152" s="48">
        <v>3.1896087199999998</v>
      </c>
      <c r="AM152" s="2">
        <v>138939.35595699999</v>
      </c>
      <c r="AN152" s="2">
        <v>1519.01312792</v>
      </c>
      <c r="AO152" s="2">
        <v>3.19018552577</v>
      </c>
      <c r="AP152" s="2">
        <v>1.9391348375699999</v>
      </c>
      <c r="AQ152" s="1">
        <v>1</v>
      </c>
      <c r="AR152" s="1">
        <v>1</v>
      </c>
      <c r="AS152" s="1">
        <v>2</v>
      </c>
      <c r="AT152" s="1"/>
    </row>
    <row r="153" spans="1:46" x14ac:dyDescent="0.25">
      <c r="A153" s="1">
        <v>13558554</v>
      </c>
      <c r="B153" s="1" t="s">
        <v>1019</v>
      </c>
      <c r="C153" s="1" t="s">
        <v>1020</v>
      </c>
      <c r="D153" s="1" t="s">
        <v>74</v>
      </c>
      <c r="E153" s="1"/>
      <c r="F153" s="1" t="s">
        <v>1019</v>
      </c>
      <c r="G153" s="1" t="s">
        <v>1020</v>
      </c>
      <c r="H153" s="1"/>
      <c r="I153" s="1"/>
      <c r="J153" s="1" t="s">
        <v>1021</v>
      </c>
      <c r="K153" s="48">
        <v>12932</v>
      </c>
      <c r="L153" s="1"/>
      <c r="M153" s="1" t="s">
        <v>167</v>
      </c>
      <c r="N153" s="1"/>
      <c r="O153" s="1"/>
      <c r="P153" s="1" t="s">
        <v>1022</v>
      </c>
      <c r="Q153" s="1" t="s">
        <v>88</v>
      </c>
      <c r="R153" s="1" t="s">
        <v>1</v>
      </c>
      <c r="S153" s="1" t="s">
        <v>89</v>
      </c>
      <c r="T153" s="1" t="s">
        <v>1022</v>
      </c>
      <c r="U153" s="1" t="s">
        <v>88</v>
      </c>
      <c r="V153" s="1" t="s">
        <v>1</v>
      </c>
      <c r="W153" s="1" t="s">
        <v>89</v>
      </c>
      <c r="X153" s="1" t="s">
        <v>90</v>
      </c>
      <c r="Y153" s="1" t="s">
        <v>88</v>
      </c>
      <c r="Z153" s="1" t="s">
        <v>868</v>
      </c>
      <c r="AA153" s="1" t="s">
        <v>869</v>
      </c>
      <c r="AB153" s="1" t="s">
        <v>91</v>
      </c>
      <c r="AC153" s="1" t="s">
        <v>92</v>
      </c>
      <c r="AD153" s="1" t="s">
        <v>1023</v>
      </c>
      <c r="AE153" s="48">
        <v>0</v>
      </c>
      <c r="AF153" s="48">
        <v>0</v>
      </c>
      <c r="AG153" s="48">
        <v>0</v>
      </c>
      <c r="AH153" s="48">
        <v>0</v>
      </c>
      <c r="AI153" s="1" t="s">
        <v>1024</v>
      </c>
      <c r="AJ153" s="1">
        <v>0</v>
      </c>
      <c r="AK153" s="1">
        <v>0</v>
      </c>
      <c r="AL153" s="48">
        <v>1.4934951400000001</v>
      </c>
      <c r="AM153" s="2">
        <v>65056.6484375</v>
      </c>
      <c r="AN153" s="2">
        <v>1042.59000836</v>
      </c>
      <c r="AO153" s="2">
        <v>1.4937669439400001</v>
      </c>
      <c r="AP153" s="2">
        <v>0.28673951693100003</v>
      </c>
      <c r="AQ153" s="1">
        <v>1</v>
      </c>
      <c r="AR153" s="1">
        <v>1</v>
      </c>
      <c r="AS153" s="1">
        <v>1</v>
      </c>
      <c r="AT153" s="1"/>
    </row>
    <row r="154" spans="1:46" x14ac:dyDescent="0.25">
      <c r="A154" s="1">
        <v>13558935</v>
      </c>
      <c r="B154" s="1" t="s">
        <v>537</v>
      </c>
      <c r="C154" s="1" t="s">
        <v>538</v>
      </c>
      <c r="D154" s="1" t="s">
        <v>539</v>
      </c>
      <c r="E154" s="1" t="s">
        <v>1025</v>
      </c>
      <c r="F154" s="1" t="s">
        <v>1025</v>
      </c>
      <c r="G154" s="1" t="s">
        <v>1026</v>
      </c>
      <c r="H154" s="1" t="s">
        <v>542</v>
      </c>
      <c r="I154" s="1" t="s">
        <v>1027</v>
      </c>
      <c r="J154" s="1" t="s">
        <v>1028</v>
      </c>
      <c r="K154" s="48">
        <v>12588</v>
      </c>
      <c r="L154" s="1"/>
      <c r="M154" s="1" t="s">
        <v>545</v>
      </c>
      <c r="N154" s="1"/>
      <c r="O154" s="1"/>
      <c r="P154" s="1" t="s">
        <v>1029</v>
      </c>
      <c r="Q154" s="1" t="s">
        <v>88</v>
      </c>
      <c r="R154" s="1" t="s">
        <v>1</v>
      </c>
      <c r="S154" s="1" t="s">
        <v>89</v>
      </c>
      <c r="T154" s="1" t="s">
        <v>1029</v>
      </c>
      <c r="U154" s="1" t="s">
        <v>88</v>
      </c>
      <c r="V154" s="1" t="s">
        <v>1</v>
      </c>
      <c r="W154" s="1" t="s">
        <v>89</v>
      </c>
      <c r="X154" s="1" t="s">
        <v>90</v>
      </c>
      <c r="Y154" s="1" t="s">
        <v>88</v>
      </c>
      <c r="Z154" s="1" t="s">
        <v>2</v>
      </c>
      <c r="AA154" s="1" t="s">
        <v>65</v>
      </c>
      <c r="AB154" s="1" t="s">
        <v>91</v>
      </c>
      <c r="AC154" s="1" t="s">
        <v>92</v>
      </c>
      <c r="AD154" s="1" t="s">
        <v>1030</v>
      </c>
      <c r="AE154" s="48">
        <v>193700</v>
      </c>
      <c r="AF154" s="48">
        <v>193700</v>
      </c>
      <c r="AG154" s="48">
        <v>187953</v>
      </c>
      <c r="AH154" s="48">
        <v>187953</v>
      </c>
      <c r="AI154" s="1" t="s">
        <v>548</v>
      </c>
      <c r="AJ154" s="1">
        <v>0</v>
      </c>
      <c r="AK154" s="1">
        <v>100</v>
      </c>
      <c r="AL154" s="48">
        <v>19.890934959999999</v>
      </c>
      <c r="AM154" s="2">
        <v>866449.12695299997</v>
      </c>
      <c r="AN154" s="2">
        <v>4144.2795993099999</v>
      </c>
      <c r="AO154" s="2">
        <v>19.894539600600002</v>
      </c>
      <c r="AP154" s="2">
        <v>0.47399999999999998</v>
      </c>
      <c r="AQ154" s="1">
        <v>1</v>
      </c>
      <c r="AR154" s="1">
        <v>2</v>
      </c>
      <c r="AS154" s="1">
        <v>2</v>
      </c>
      <c r="AT154" s="1"/>
    </row>
    <row r="155" spans="1:46" x14ac:dyDescent="0.25">
      <c r="A155" s="1">
        <v>13558936</v>
      </c>
      <c r="B155" s="1" t="s">
        <v>537</v>
      </c>
      <c r="C155" s="1" t="s">
        <v>538</v>
      </c>
      <c r="D155" s="1" t="s">
        <v>539</v>
      </c>
      <c r="E155" s="1" t="s">
        <v>1031</v>
      </c>
      <c r="F155" s="1" t="s">
        <v>1031</v>
      </c>
      <c r="G155" s="1" t="s">
        <v>1032</v>
      </c>
      <c r="H155" s="1" t="s">
        <v>542</v>
      </c>
      <c r="I155" s="1" t="s">
        <v>1033</v>
      </c>
      <c r="J155" s="1" t="s">
        <v>1034</v>
      </c>
      <c r="K155" s="48">
        <v>12742</v>
      </c>
      <c r="L155" s="1"/>
      <c r="M155" s="1" t="s">
        <v>545</v>
      </c>
      <c r="N155" s="1"/>
      <c r="O155" s="1"/>
      <c r="P155" s="1" t="s">
        <v>1035</v>
      </c>
      <c r="Q155" s="1" t="s">
        <v>88</v>
      </c>
      <c r="R155" s="1" t="s">
        <v>1</v>
      </c>
      <c r="S155" s="1" t="s">
        <v>89</v>
      </c>
      <c r="T155" s="1" t="s">
        <v>1035</v>
      </c>
      <c r="U155" s="1" t="s">
        <v>88</v>
      </c>
      <c r="V155" s="1" t="s">
        <v>1</v>
      </c>
      <c r="W155" s="1" t="s">
        <v>89</v>
      </c>
      <c r="X155" s="1" t="s">
        <v>90</v>
      </c>
      <c r="Y155" s="1" t="s">
        <v>88</v>
      </c>
      <c r="Z155" s="1" t="s">
        <v>2</v>
      </c>
      <c r="AA155" s="1" t="s">
        <v>65</v>
      </c>
      <c r="AB155" s="1" t="s">
        <v>91</v>
      </c>
      <c r="AC155" s="1" t="s">
        <v>92</v>
      </c>
      <c r="AD155" s="1" t="s">
        <v>1036</v>
      </c>
      <c r="AE155" s="48">
        <v>161400</v>
      </c>
      <c r="AF155" s="48">
        <v>161400</v>
      </c>
      <c r="AG155" s="48">
        <v>170188</v>
      </c>
      <c r="AH155" s="48">
        <v>161400</v>
      </c>
      <c r="AI155" s="1" t="s">
        <v>548</v>
      </c>
      <c r="AJ155" s="1">
        <v>0</v>
      </c>
      <c r="AK155" s="1">
        <v>100</v>
      </c>
      <c r="AL155" s="48">
        <v>19.890934959999999</v>
      </c>
      <c r="AM155" s="2">
        <v>866449.12695299997</v>
      </c>
      <c r="AN155" s="2">
        <v>4144.2795993099999</v>
      </c>
      <c r="AO155" s="2">
        <v>19.894539600600002</v>
      </c>
      <c r="AP155" s="2">
        <v>0.47399999999999998</v>
      </c>
      <c r="AQ155" s="1">
        <v>1</v>
      </c>
      <c r="AR155" s="1">
        <v>2</v>
      </c>
      <c r="AS155" s="1">
        <v>2</v>
      </c>
      <c r="AT155" s="1"/>
    </row>
    <row r="156" spans="1:46" x14ac:dyDescent="0.25">
      <c r="A156" s="1">
        <v>13558937</v>
      </c>
      <c r="B156" s="1" t="s">
        <v>537</v>
      </c>
      <c r="C156" s="1" t="s">
        <v>538</v>
      </c>
      <c r="D156" s="1" t="s">
        <v>539</v>
      </c>
      <c r="E156" s="1" t="s">
        <v>1037</v>
      </c>
      <c r="F156" s="1" t="s">
        <v>1037</v>
      </c>
      <c r="G156" s="1" t="s">
        <v>1038</v>
      </c>
      <c r="H156" s="1" t="s">
        <v>542</v>
      </c>
      <c r="I156" s="1" t="s">
        <v>1039</v>
      </c>
      <c r="J156" s="1" t="s">
        <v>1040</v>
      </c>
      <c r="K156" s="48">
        <v>12644</v>
      </c>
      <c r="L156" s="1"/>
      <c r="M156" s="1" t="s">
        <v>545</v>
      </c>
      <c r="N156" s="1"/>
      <c r="O156" s="1"/>
      <c r="P156" s="1" t="s">
        <v>1041</v>
      </c>
      <c r="Q156" s="1" t="s">
        <v>88</v>
      </c>
      <c r="R156" s="1" t="s">
        <v>1</v>
      </c>
      <c r="S156" s="1" t="s">
        <v>89</v>
      </c>
      <c r="T156" s="1" t="s">
        <v>1041</v>
      </c>
      <c r="U156" s="1" t="s">
        <v>88</v>
      </c>
      <c r="V156" s="1" t="s">
        <v>1</v>
      </c>
      <c r="W156" s="1" t="s">
        <v>89</v>
      </c>
      <c r="X156" s="1" t="s">
        <v>90</v>
      </c>
      <c r="Y156" s="1" t="s">
        <v>88</v>
      </c>
      <c r="Z156" s="1" t="s">
        <v>2</v>
      </c>
      <c r="AA156" s="1" t="s">
        <v>65</v>
      </c>
      <c r="AB156" s="1" t="s">
        <v>91</v>
      </c>
      <c r="AC156" s="1" t="s">
        <v>92</v>
      </c>
      <c r="AD156" s="1" t="s">
        <v>1042</v>
      </c>
      <c r="AE156" s="48">
        <v>158100</v>
      </c>
      <c r="AF156" s="48">
        <v>158100</v>
      </c>
      <c r="AG156" s="48">
        <v>157575</v>
      </c>
      <c r="AH156" s="48">
        <v>157575</v>
      </c>
      <c r="AI156" s="1" t="s">
        <v>548</v>
      </c>
      <c r="AJ156" s="1">
        <v>0</v>
      </c>
      <c r="AK156" s="1">
        <v>100</v>
      </c>
      <c r="AL156" s="48">
        <v>19.890934959999999</v>
      </c>
      <c r="AM156" s="2">
        <v>866449.12695299997</v>
      </c>
      <c r="AN156" s="2">
        <v>4144.2795993099999</v>
      </c>
      <c r="AO156" s="2">
        <v>19.894539600600002</v>
      </c>
      <c r="AP156" s="2">
        <v>0.47399999999999998</v>
      </c>
      <c r="AQ156" s="1">
        <v>1</v>
      </c>
      <c r="AR156" s="1">
        <v>2</v>
      </c>
      <c r="AS156" s="1">
        <v>2</v>
      </c>
      <c r="AT156" s="1"/>
    </row>
    <row r="157" spans="1:46" x14ac:dyDescent="0.25">
      <c r="A157" s="1">
        <v>13558938</v>
      </c>
      <c r="B157" s="1" t="s">
        <v>537</v>
      </c>
      <c r="C157" s="1" t="s">
        <v>538</v>
      </c>
      <c r="D157" s="1" t="s">
        <v>539</v>
      </c>
      <c r="E157" s="1" t="s">
        <v>1043</v>
      </c>
      <c r="F157" s="1" t="s">
        <v>1043</v>
      </c>
      <c r="G157" s="1" t="s">
        <v>1044</v>
      </c>
      <c r="H157" s="1" t="s">
        <v>542</v>
      </c>
      <c r="I157" s="1" t="s">
        <v>1045</v>
      </c>
      <c r="J157" s="1" t="s">
        <v>1046</v>
      </c>
      <c r="K157" s="48">
        <v>12651</v>
      </c>
      <c r="L157" s="1"/>
      <c r="M157" s="1" t="s">
        <v>545</v>
      </c>
      <c r="N157" s="1"/>
      <c r="O157" s="1"/>
      <c r="P157" s="1" t="s">
        <v>1047</v>
      </c>
      <c r="Q157" s="1" t="s">
        <v>88</v>
      </c>
      <c r="R157" s="1" t="s">
        <v>1</v>
      </c>
      <c r="S157" s="1" t="s">
        <v>89</v>
      </c>
      <c r="T157" s="1" t="s">
        <v>1047</v>
      </c>
      <c r="U157" s="1" t="s">
        <v>88</v>
      </c>
      <c r="V157" s="1" t="s">
        <v>1</v>
      </c>
      <c r="W157" s="1" t="s">
        <v>89</v>
      </c>
      <c r="X157" s="1" t="s">
        <v>90</v>
      </c>
      <c r="Y157" s="1" t="s">
        <v>88</v>
      </c>
      <c r="Z157" s="1" t="s">
        <v>2</v>
      </c>
      <c r="AA157" s="1" t="s">
        <v>65</v>
      </c>
      <c r="AB157" s="1" t="s">
        <v>91</v>
      </c>
      <c r="AC157" s="1" t="s">
        <v>92</v>
      </c>
      <c r="AD157" s="1" t="s">
        <v>1048</v>
      </c>
      <c r="AE157" s="48">
        <v>186200</v>
      </c>
      <c r="AF157" s="48">
        <v>186200</v>
      </c>
      <c r="AG157" s="48">
        <v>183104</v>
      </c>
      <c r="AH157" s="48">
        <v>183104</v>
      </c>
      <c r="AI157" s="1" t="s">
        <v>548</v>
      </c>
      <c r="AJ157" s="1">
        <v>0</v>
      </c>
      <c r="AK157" s="1">
        <v>100</v>
      </c>
      <c r="AL157" s="48">
        <v>19.890934959999999</v>
      </c>
      <c r="AM157" s="2">
        <v>866449.12695299997</v>
      </c>
      <c r="AN157" s="2">
        <v>4144.2795993099999</v>
      </c>
      <c r="AO157" s="2">
        <v>19.894539600600002</v>
      </c>
      <c r="AP157" s="2">
        <v>0.47399999999999998</v>
      </c>
      <c r="AQ157" s="1">
        <v>1</v>
      </c>
      <c r="AR157" s="1">
        <v>2</v>
      </c>
      <c r="AS157" s="1">
        <v>2</v>
      </c>
      <c r="AT157" s="1"/>
    </row>
    <row r="158" spans="1:46" x14ac:dyDescent="0.25">
      <c r="A158" s="1">
        <v>13558939</v>
      </c>
      <c r="B158" s="1" t="s">
        <v>537</v>
      </c>
      <c r="C158" s="1" t="s">
        <v>538</v>
      </c>
      <c r="D158" s="1" t="s">
        <v>539</v>
      </c>
      <c r="E158" s="1" t="s">
        <v>1049</v>
      </c>
      <c r="F158" s="1" t="s">
        <v>1049</v>
      </c>
      <c r="G158" s="1" t="s">
        <v>1050</v>
      </c>
      <c r="H158" s="1" t="s">
        <v>542</v>
      </c>
      <c r="I158" s="1" t="s">
        <v>1051</v>
      </c>
      <c r="J158" s="1" t="s">
        <v>1052</v>
      </c>
      <c r="K158" s="48">
        <v>12540</v>
      </c>
      <c r="L158" s="1"/>
      <c r="M158" s="1" t="s">
        <v>545</v>
      </c>
      <c r="N158" s="1"/>
      <c r="O158" s="1"/>
      <c r="P158" s="1" t="s">
        <v>1053</v>
      </c>
      <c r="Q158" s="1" t="s">
        <v>88</v>
      </c>
      <c r="R158" s="1" t="s">
        <v>1</v>
      </c>
      <c r="S158" s="1" t="s">
        <v>89</v>
      </c>
      <c r="T158" s="1" t="s">
        <v>1053</v>
      </c>
      <c r="U158" s="1" t="s">
        <v>88</v>
      </c>
      <c r="V158" s="1" t="s">
        <v>1</v>
      </c>
      <c r="W158" s="1" t="s">
        <v>89</v>
      </c>
      <c r="X158" s="1" t="s">
        <v>90</v>
      </c>
      <c r="Y158" s="1" t="s">
        <v>88</v>
      </c>
      <c r="Z158" s="1" t="s">
        <v>2</v>
      </c>
      <c r="AA158" s="1" t="s">
        <v>65</v>
      </c>
      <c r="AB158" s="1" t="s">
        <v>91</v>
      </c>
      <c r="AC158" s="1" t="s">
        <v>92</v>
      </c>
      <c r="AD158" s="1" t="s">
        <v>1054</v>
      </c>
      <c r="AE158" s="48">
        <v>175300</v>
      </c>
      <c r="AF158" s="48">
        <v>175300</v>
      </c>
      <c r="AG158" s="48">
        <v>151029</v>
      </c>
      <c r="AH158" s="48">
        <v>151029</v>
      </c>
      <c r="AI158" s="1" t="s">
        <v>548</v>
      </c>
      <c r="AJ158" s="1">
        <v>0</v>
      </c>
      <c r="AK158" s="1">
        <v>0</v>
      </c>
      <c r="AL158" s="48">
        <v>19.890934959999999</v>
      </c>
      <c r="AM158" s="2">
        <v>866449.12695299997</v>
      </c>
      <c r="AN158" s="2">
        <v>4144.2795993099999</v>
      </c>
      <c r="AO158" s="2">
        <v>19.894539600600002</v>
      </c>
      <c r="AP158" s="2">
        <v>0.47399999999999998</v>
      </c>
      <c r="AQ158" s="1">
        <v>1</v>
      </c>
      <c r="AR158" s="1">
        <v>2</v>
      </c>
      <c r="AS158" s="1">
        <v>2</v>
      </c>
      <c r="AT158" s="1"/>
    </row>
    <row r="159" spans="1:46" x14ac:dyDescent="0.25">
      <c r="A159" s="1">
        <v>13558940</v>
      </c>
      <c r="B159" s="1" t="s">
        <v>537</v>
      </c>
      <c r="C159" s="1" t="s">
        <v>538</v>
      </c>
      <c r="D159" s="1" t="s">
        <v>539</v>
      </c>
      <c r="E159" s="1" t="s">
        <v>1055</v>
      </c>
      <c r="F159" s="1" t="s">
        <v>1055</v>
      </c>
      <c r="G159" s="1" t="s">
        <v>1056</v>
      </c>
      <c r="H159" s="1" t="s">
        <v>542</v>
      </c>
      <c r="I159" s="1" t="s">
        <v>1057</v>
      </c>
      <c r="J159" s="1" t="s">
        <v>1058</v>
      </c>
      <c r="K159" s="48">
        <v>12660</v>
      </c>
      <c r="L159" s="1"/>
      <c r="M159" s="1" t="s">
        <v>545</v>
      </c>
      <c r="N159" s="1"/>
      <c r="O159" s="1"/>
      <c r="P159" s="1" t="s">
        <v>1059</v>
      </c>
      <c r="Q159" s="1" t="s">
        <v>88</v>
      </c>
      <c r="R159" s="1" t="s">
        <v>1</v>
      </c>
      <c r="S159" s="1" t="s">
        <v>89</v>
      </c>
      <c r="T159" s="1" t="s">
        <v>1059</v>
      </c>
      <c r="U159" s="1" t="s">
        <v>88</v>
      </c>
      <c r="V159" s="1" t="s">
        <v>1</v>
      </c>
      <c r="W159" s="1" t="s">
        <v>89</v>
      </c>
      <c r="X159" s="1" t="s">
        <v>90</v>
      </c>
      <c r="Y159" s="1" t="s">
        <v>88</v>
      </c>
      <c r="Z159" s="1" t="s">
        <v>2</v>
      </c>
      <c r="AA159" s="1" t="s">
        <v>65</v>
      </c>
      <c r="AB159" s="1" t="s">
        <v>91</v>
      </c>
      <c r="AC159" s="1" t="s">
        <v>92</v>
      </c>
      <c r="AD159" s="1" t="s">
        <v>1060</v>
      </c>
      <c r="AE159" s="48">
        <v>156700</v>
      </c>
      <c r="AF159" s="48">
        <v>156700</v>
      </c>
      <c r="AG159" s="48">
        <v>124569</v>
      </c>
      <c r="AH159" s="48">
        <v>156700</v>
      </c>
      <c r="AI159" s="1" t="s">
        <v>548</v>
      </c>
      <c r="AJ159" s="1">
        <v>0</v>
      </c>
      <c r="AK159" s="1">
        <v>100</v>
      </c>
      <c r="AL159" s="48">
        <v>19.890934959999999</v>
      </c>
      <c r="AM159" s="2">
        <v>866449.12695299997</v>
      </c>
      <c r="AN159" s="2">
        <v>4144.2795993099999</v>
      </c>
      <c r="AO159" s="2">
        <v>19.894539600600002</v>
      </c>
      <c r="AP159" s="2">
        <v>0.47399999999999998</v>
      </c>
      <c r="AQ159" s="1">
        <v>1</v>
      </c>
      <c r="AR159" s="1">
        <v>2</v>
      </c>
      <c r="AS159" s="1">
        <v>2</v>
      </c>
      <c r="AT159" s="1"/>
    </row>
    <row r="160" spans="1:46" x14ac:dyDescent="0.25">
      <c r="A160" s="1">
        <v>13558941</v>
      </c>
      <c r="B160" s="1" t="s">
        <v>537</v>
      </c>
      <c r="C160" s="1" t="s">
        <v>538</v>
      </c>
      <c r="D160" s="1" t="s">
        <v>539</v>
      </c>
      <c r="E160" s="1" t="s">
        <v>1061</v>
      </c>
      <c r="F160" s="1" t="s">
        <v>1061</v>
      </c>
      <c r="G160" s="1" t="s">
        <v>1062</v>
      </c>
      <c r="H160" s="1" t="s">
        <v>542</v>
      </c>
      <c r="I160" s="1" t="s">
        <v>1063</v>
      </c>
      <c r="J160" s="1" t="s">
        <v>1064</v>
      </c>
      <c r="K160" s="48">
        <v>12659</v>
      </c>
      <c r="L160" s="1"/>
      <c r="M160" s="1" t="s">
        <v>545</v>
      </c>
      <c r="N160" s="1"/>
      <c r="O160" s="1"/>
      <c r="P160" s="1" t="s">
        <v>1065</v>
      </c>
      <c r="Q160" s="1" t="s">
        <v>88</v>
      </c>
      <c r="R160" s="1" t="s">
        <v>1</v>
      </c>
      <c r="S160" s="1" t="s">
        <v>89</v>
      </c>
      <c r="T160" s="1" t="s">
        <v>1065</v>
      </c>
      <c r="U160" s="1" t="s">
        <v>88</v>
      </c>
      <c r="V160" s="1" t="s">
        <v>1</v>
      </c>
      <c r="W160" s="1" t="s">
        <v>89</v>
      </c>
      <c r="X160" s="1" t="s">
        <v>90</v>
      </c>
      <c r="Y160" s="1" t="s">
        <v>88</v>
      </c>
      <c r="Z160" s="1" t="s">
        <v>2</v>
      </c>
      <c r="AA160" s="1" t="s">
        <v>65</v>
      </c>
      <c r="AB160" s="1" t="s">
        <v>91</v>
      </c>
      <c r="AC160" s="1" t="s">
        <v>92</v>
      </c>
      <c r="AD160" s="1" t="s">
        <v>1066</v>
      </c>
      <c r="AE160" s="48">
        <v>186300</v>
      </c>
      <c r="AF160" s="48">
        <v>186300</v>
      </c>
      <c r="AG160" s="48">
        <v>184128</v>
      </c>
      <c r="AH160" s="48">
        <v>184128</v>
      </c>
      <c r="AI160" s="1" t="s">
        <v>548</v>
      </c>
      <c r="AJ160" s="1">
        <v>0</v>
      </c>
      <c r="AK160" s="1">
        <v>100</v>
      </c>
      <c r="AL160" s="48">
        <v>19.890934959999999</v>
      </c>
      <c r="AM160" s="2">
        <v>866449.12695299997</v>
      </c>
      <c r="AN160" s="2">
        <v>4144.2795993099999</v>
      </c>
      <c r="AO160" s="2">
        <v>19.894539600600002</v>
      </c>
      <c r="AP160" s="2">
        <v>0.47399999999999998</v>
      </c>
      <c r="AQ160" s="1">
        <v>1</v>
      </c>
      <c r="AR160" s="1">
        <v>2</v>
      </c>
      <c r="AS160" s="1">
        <v>2</v>
      </c>
      <c r="AT160" s="1"/>
    </row>
    <row r="161" spans="1:46" x14ac:dyDescent="0.25">
      <c r="A161" s="1">
        <v>13558942</v>
      </c>
      <c r="B161" s="1" t="s">
        <v>537</v>
      </c>
      <c r="C161" s="1" t="s">
        <v>538</v>
      </c>
      <c r="D161" s="1" t="s">
        <v>539</v>
      </c>
      <c r="E161" s="1" t="s">
        <v>1067</v>
      </c>
      <c r="F161" s="1" t="s">
        <v>1067</v>
      </c>
      <c r="G161" s="1" t="s">
        <v>1068</v>
      </c>
      <c r="H161" s="1" t="s">
        <v>542</v>
      </c>
      <c r="I161" s="1" t="s">
        <v>1069</v>
      </c>
      <c r="J161" s="1" t="s">
        <v>1070</v>
      </c>
      <c r="K161" s="48">
        <v>12596</v>
      </c>
      <c r="L161" s="1"/>
      <c r="M161" s="1" t="s">
        <v>545</v>
      </c>
      <c r="N161" s="1"/>
      <c r="O161" s="1"/>
      <c r="P161" s="1" t="s">
        <v>1071</v>
      </c>
      <c r="Q161" s="1" t="s">
        <v>88</v>
      </c>
      <c r="R161" s="1" t="s">
        <v>1</v>
      </c>
      <c r="S161" s="1" t="s">
        <v>89</v>
      </c>
      <c r="T161" s="1" t="s">
        <v>1071</v>
      </c>
      <c r="U161" s="1" t="s">
        <v>88</v>
      </c>
      <c r="V161" s="1" t="s">
        <v>1</v>
      </c>
      <c r="W161" s="1" t="s">
        <v>89</v>
      </c>
      <c r="X161" s="1" t="s">
        <v>90</v>
      </c>
      <c r="Y161" s="1" t="s">
        <v>88</v>
      </c>
      <c r="Z161" s="1" t="s">
        <v>2</v>
      </c>
      <c r="AA161" s="1" t="s">
        <v>65</v>
      </c>
      <c r="AB161" s="1" t="s">
        <v>91</v>
      </c>
      <c r="AC161" s="1" t="s">
        <v>92</v>
      </c>
      <c r="AD161" s="1" t="s">
        <v>1072</v>
      </c>
      <c r="AE161" s="48">
        <v>163800</v>
      </c>
      <c r="AF161" s="48">
        <v>163800</v>
      </c>
      <c r="AG161" s="48">
        <v>162638</v>
      </c>
      <c r="AH161" s="48">
        <v>162638</v>
      </c>
      <c r="AI161" s="1" t="s">
        <v>548</v>
      </c>
      <c r="AJ161" s="1">
        <v>0</v>
      </c>
      <c r="AK161" s="1">
        <v>100</v>
      </c>
      <c r="AL161" s="48">
        <v>19.890934959999999</v>
      </c>
      <c r="AM161" s="2">
        <v>866449.12695299997</v>
      </c>
      <c r="AN161" s="2">
        <v>4144.2795993099999</v>
      </c>
      <c r="AO161" s="2">
        <v>19.894539600600002</v>
      </c>
      <c r="AP161" s="2">
        <v>0.47399999999999998</v>
      </c>
      <c r="AQ161" s="1">
        <v>1</v>
      </c>
      <c r="AR161" s="1">
        <v>2</v>
      </c>
      <c r="AS161" s="1">
        <v>2</v>
      </c>
      <c r="AT161" s="1"/>
    </row>
    <row r="162" spans="1:46" x14ac:dyDescent="0.25">
      <c r="A162" s="1">
        <v>13558943</v>
      </c>
      <c r="B162" s="1" t="s">
        <v>537</v>
      </c>
      <c r="C162" s="1" t="s">
        <v>538</v>
      </c>
      <c r="D162" s="1" t="s">
        <v>539</v>
      </c>
      <c r="E162" s="1" t="s">
        <v>1073</v>
      </c>
      <c r="F162" s="1" t="s">
        <v>1073</v>
      </c>
      <c r="G162" s="1" t="s">
        <v>1074</v>
      </c>
      <c r="H162" s="1" t="s">
        <v>542</v>
      </c>
      <c r="I162" s="1" t="s">
        <v>1075</v>
      </c>
      <c r="J162" s="1" t="s">
        <v>1076</v>
      </c>
      <c r="K162" s="48">
        <v>12691</v>
      </c>
      <c r="L162" s="1"/>
      <c r="M162" s="1" t="s">
        <v>545</v>
      </c>
      <c r="N162" s="1"/>
      <c r="O162" s="1"/>
      <c r="P162" s="1" t="s">
        <v>1077</v>
      </c>
      <c r="Q162" s="1" t="s">
        <v>88</v>
      </c>
      <c r="R162" s="1" t="s">
        <v>1</v>
      </c>
      <c r="S162" s="1" t="s">
        <v>89</v>
      </c>
      <c r="T162" s="1" t="s">
        <v>1077</v>
      </c>
      <c r="U162" s="1" t="s">
        <v>88</v>
      </c>
      <c r="V162" s="1" t="s">
        <v>1</v>
      </c>
      <c r="W162" s="1" t="s">
        <v>89</v>
      </c>
      <c r="X162" s="1" t="s">
        <v>90</v>
      </c>
      <c r="Y162" s="1" t="s">
        <v>88</v>
      </c>
      <c r="Z162" s="1" t="s">
        <v>2</v>
      </c>
      <c r="AA162" s="1" t="s">
        <v>65</v>
      </c>
      <c r="AB162" s="1" t="s">
        <v>91</v>
      </c>
      <c r="AC162" s="1" t="s">
        <v>92</v>
      </c>
      <c r="AD162" s="1" t="s">
        <v>1078</v>
      </c>
      <c r="AE162" s="48">
        <v>177500</v>
      </c>
      <c r="AF162" s="48">
        <v>177500</v>
      </c>
      <c r="AG162" s="48">
        <v>140778</v>
      </c>
      <c r="AH162" s="48">
        <v>177500</v>
      </c>
      <c r="AI162" s="1" t="s">
        <v>548</v>
      </c>
      <c r="AJ162" s="1">
        <v>0</v>
      </c>
      <c r="AK162" s="1">
        <v>100</v>
      </c>
      <c r="AL162" s="48">
        <v>19.890934959999999</v>
      </c>
      <c r="AM162" s="2">
        <v>866449.12695299997</v>
      </c>
      <c r="AN162" s="2">
        <v>4144.2795993099999</v>
      </c>
      <c r="AO162" s="2">
        <v>19.894539600600002</v>
      </c>
      <c r="AP162" s="2">
        <v>0.47399999999999998</v>
      </c>
      <c r="AQ162" s="1">
        <v>1</v>
      </c>
      <c r="AR162" s="1">
        <v>2</v>
      </c>
      <c r="AS162" s="1">
        <v>2</v>
      </c>
      <c r="AT162" s="1"/>
    </row>
    <row r="163" spans="1:46" x14ac:dyDescent="0.25">
      <c r="A163" s="1">
        <v>13558944</v>
      </c>
      <c r="B163" s="1" t="s">
        <v>537</v>
      </c>
      <c r="C163" s="1" t="s">
        <v>538</v>
      </c>
      <c r="D163" s="1" t="s">
        <v>539</v>
      </c>
      <c r="E163" s="1" t="s">
        <v>1079</v>
      </c>
      <c r="F163" s="1" t="s">
        <v>1079</v>
      </c>
      <c r="G163" s="1" t="s">
        <v>1080</v>
      </c>
      <c r="H163" s="1" t="s">
        <v>542</v>
      </c>
      <c r="I163" s="1" t="s">
        <v>1081</v>
      </c>
      <c r="J163" s="1" t="s">
        <v>1082</v>
      </c>
      <c r="K163" s="48">
        <v>12686</v>
      </c>
      <c r="L163" s="1"/>
      <c r="M163" s="1" t="s">
        <v>545</v>
      </c>
      <c r="N163" s="1"/>
      <c r="O163" s="1"/>
      <c r="P163" s="1" t="s">
        <v>1083</v>
      </c>
      <c r="Q163" s="1" t="s">
        <v>88</v>
      </c>
      <c r="R163" s="1" t="s">
        <v>1</v>
      </c>
      <c r="S163" s="1" t="s">
        <v>89</v>
      </c>
      <c r="T163" s="1" t="s">
        <v>1083</v>
      </c>
      <c r="U163" s="1" t="s">
        <v>88</v>
      </c>
      <c r="V163" s="1" t="s">
        <v>1</v>
      </c>
      <c r="W163" s="1" t="s">
        <v>89</v>
      </c>
      <c r="X163" s="1" t="s">
        <v>90</v>
      </c>
      <c r="Y163" s="1" t="s">
        <v>88</v>
      </c>
      <c r="Z163" s="1" t="s">
        <v>2</v>
      </c>
      <c r="AA163" s="1" t="s">
        <v>65</v>
      </c>
      <c r="AB163" s="1" t="s">
        <v>91</v>
      </c>
      <c r="AC163" s="1" t="s">
        <v>92</v>
      </c>
      <c r="AD163" s="1" t="s">
        <v>1084</v>
      </c>
      <c r="AE163" s="48">
        <v>175000</v>
      </c>
      <c r="AF163" s="48">
        <v>175000</v>
      </c>
      <c r="AG163" s="48">
        <v>151885</v>
      </c>
      <c r="AH163" s="48">
        <v>151885</v>
      </c>
      <c r="AI163" s="1" t="s">
        <v>548</v>
      </c>
      <c r="AJ163" s="1">
        <v>0</v>
      </c>
      <c r="AK163" s="1">
        <v>100</v>
      </c>
      <c r="AL163" s="48">
        <v>19.890934959999999</v>
      </c>
      <c r="AM163" s="2">
        <v>866449.12695299997</v>
      </c>
      <c r="AN163" s="2">
        <v>4144.2795993099999</v>
      </c>
      <c r="AO163" s="2">
        <v>19.894539600600002</v>
      </c>
      <c r="AP163" s="2">
        <v>0.47399999999999998</v>
      </c>
      <c r="AQ163" s="1">
        <v>1</v>
      </c>
      <c r="AR163" s="1">
        <v>2</v>
      </c>
      <c r="AS163" s="1">
        <v>2</v>
      </c>
      <c r="AT163" s="1"/>
    </row>
    <row r="164" spans="1:46" x14ac:dyDescent="0.25">
      <c r="A164" s="1">
        <v>13558945</v>
      </c>
      <c r="B164" s="1" t="s">
        <v>537</v>
      </c>
      <c r="C164" s="1" t="s">
        <v>538</v>
      </c>
      <c r="D164" s="1" t="s">
        <v>539</v>
      </c>
      <c r="E164" s="1" t="s">
        <v>1085</v>
      </c>
      <c r="F164" s="1" t="s">
        <v>1085</v>
      </c>
      <c r="G164" s="1" t="s">
        <v>1086</v>
      </c>
      <c r="H164" s="1" t="s">
        <v>542</v>
      </c>
      <c r="I164" s="1" t="s">
        <v>1087</v>
      </c>
      <c r="J164" s="1" t="s">
        <v>1088</v>
      </c>
      <c r="K164" s="48">
        <v>12636</v>
      </c>
      <c r="L164" s="1"/>
      <c r="M164" s="1" t="s">
        <v>545</v>
      </c>
      <c r="N164" s="1"/>
      <c r="O164" s="1"/>
      <c r="P164" s="1" t="s">
        <v>1089</v>
      </c>
      <c r="Q164" s="1" t="s">
        <v>88</v>
      </c>
      <c r="R164" s="1" t="s">
        <v>1</v>
      </c>
      <c r="S164" s="1" t="s">
        <v>89</v>
      </c>
      <c r="T164" s="1" t="s">
        <v>1089</v>
      </c>
      <c r="U164" s="1" t="s">
        <v>88</v>
      </c>
      <c r="V164" s="1" t="s">
        <v>1</v>
      </c>
      <c r="W164" s="1" t="s">
        <v>89</v>
      </c>
      <c r="X164" s="1" t="s">
        <v>90</v>
      </c>
      <c r="Y164" s="1" t="s">
        <v>88</v>
      </c>
      <c r="Z164" s="1" t="s">
        <v>2</v>
      </c>
      <c r="AA164" s="1" t="s">
        <v>65</v>
      </c>
      <c r="AB164" s="1" t="s">
        <v>91</v>
      </c>
      <c r="AC164" s="1" t="s">
        <v>92</v>
      </c>
      <c r="AD164" s="1" t="s">
        <v>1090</v>
      </c>
      <c r="AE164" s="48">
        <v>196800</v>
      </c>
      <c r="AF164" s="48">
        <v>196800</v>
      </c>
      <c r="AG164" s="48">
        <v>194220</v>
      </c>
      <c r="AH164" s="48">
        <v>194220</v>
      </c>
      <c r="AI164" s="1" t="s">
        <v>548</v>
      </c>
      <c r="AJ164" s="1">
        <v>0</v>
      </c>
      <c r="AK164" s="1">
        <v>100</v>
      </c>
      <c r="AL164" s="48">
        <v>19.890934959999999</v>
      </c>
      <c r="AM164" s="2">
        <v>866449.12695299997</v>
      </c>
      <c r="AN164" s="2">
        <v>4144.2795993099999</v>
      </c>
      <c r="AO164" s="2">
        <v>19.894539600600002</v>
      </c>
      <c r="AP164" s="2">
        <v>0.47399999999999998</v>
      </c>
      <c r="AQ164" s="1">
        <v>1</v>
      </c>
      <c r="AR164" s="1">
        <v>2</v>
      </c>
      <c r="AS164" s="1">
        <v>2</v>
      </c>
      <c r="AT164" s="1"/>
    </row>
    <row r="165" spans="1:46" x14ac:dyDescent="0.25">
      <c r="A165" s="1">
        <v>13558946</v>
      </c>
      <c r="B165" s="1" t="s">
        <v>537</v>
      </c>
      <c r="C165" s="1" t="s">
        <v>538</v>
      </c>
      <c r="D165" s="1" t="s">
        <v>539</v>
      </c>
      <c r="E165" s="1" t="s">
        <v>1091</v>
      </c>
      <c r="F165" s="1" t="s">
        <v>1091</v>
      </c>
      <c r="G165" s="1" t="s">
        <v>1092</v>
      </c>
      <c r="H165" s="1" t="s">
        <v>542</v>
      </c>
      <c r="I165" s="1" t="s">
        <v>1093</v>
      </c>
      <c r="J165" s="1" t="s">
        <v>1094</v>
      </c>
      <c r="K165" s="48">
        <v>12548</v>
      </c>
      <c r="L165" s="1"/>
      <c r="M165" s="1" t="s">
        <v>545</v>
      </c>
      <c r="N165" s="1"/>
      <c r="O165" s="1"/>
      <c r="P165" s="1" t="s">
        <v>1095</v>
      </c>
      <c r="Q165" s="1" t="s">
        <v>88</v>
      </c>
      <c r="R165" s="1" t="s">
        <v>1</v>
      </c>
      <c r="S165" s="1" t="s">
        <v>89</v>
      </c>
      <c r="T165" s="1" t="s">
        <v>1095</v>
      </c>
      <c r="U165" s="1" t="s">
        <v>88</v>
      </c>
      <c r="V165" s="1" t="s">
        <v>1</v>
      </c>
      <c r="W165" s="1" t="s">
        <v>89</v>
      </c>
      <c r="X165" s="1" t="s">
        <v>90</v>
      </c>
      <c r="Y165" s="1" t="s">
        <v>88</v>
      </c>
      <c r="Z165" s="1" t="s">
        <v>2</v>
      </c>
      <c r="AA165" s="1" t="s">
        <v>65</v>
      </c>
      <c r="AB165" s="1" t="s">
        <v>91</v>
      </c>
      <c r="AC165" s="1" t="s">
        <v>92</v>
      </c>
      <c r="AD165" s="1" t="s">
        <v>1096</v>
      </c>
      <c r="AE165" s="48">
        <v>186000</v>
      </c>
      <c r="AF165" s="48">
        <v>186000</v>
      </c>
      <c r="AG165" s="48">
        <v>181837</v>
      </c>
      <c r="AH165" s="48">
        <v>181837</v>
      </c>
      <c r="AI165" s="1" t="s">
        <v>548</v>
      </c>
      <c r="AJ165" s="1">
        <v>0</v>
      </c>
      <c r="AK165" s="1">
        <v>100</v>
      </c>
      <c r="AL165" s="48">
        <v>19.890934959999999</v>
      </c>
      <c r="AM165" s="2">
        <v>866449.12695299997</v>
      </c>
      <c r="AN165" s="2">
        <v>4144.2795993099999</v>
      </c>
      <c r="AO165" s="2">
        <v>19.894539600600002</v>
      </c>
      <c r="AP165" s="2">
        <v>0.47399999999999998</v>
      </c>
      <c r="AQ165" s="1">
        <v>1</v>
      </c>
      <c r="AR165" s="1">
        <v>2</v>
      </c>
      <c r="AS165" s="1">
        <v>2</v>
      </c>
      <c r="AT165" s="1"/>
    </row>
    <row r="166" spans="1:46" x14ac:dyDescent="0.25">
      <c r="A166" s="1">
        <v>13558947</v>
      </c>
      <c r="B166" s="1" t="s">
        <v>537</v>
      </c>
      <c r="C166" s="1" t="s">
        <v>538</v>
      </c>
      <c r="D166" s="1" t="s">
        <v>539</v>
      </c>
      <c r="E166" s="1" t="s">
        <v>1097</v>
      </c>
      <c r="F166" s="1" t="s">
        <v>1097</v>
      </c>
      <c r="G166" s="1" t="s">
        <v>1098</v>
      </c>
      <c r="H166" s="1" t="s">
        <v>542</v>
      </c>
      <c r="I166" s="1" t="s">
        <v>1099</v>
      </c>
      <c r="J166" s="1" t="s">
        <v>1100</v>
      </c>
      <c r="K166" s="48">
        <v>12547</v>
      </c>
      <c r="L166" s="1"/>
      <c r="M166" s="1" t="s">
        <v>545</v>
      </c>
      <c r="N166" s="1"/>
      <c r="O166" s="1"/>
      <c r="P166" s="1" t="s">
        <v>1101</v>
      </c>
      <c r="Q166" s="1" t="s">
        <v>88</v>
      </c>
      <c r="R166" s="1" t="s">
        <v>1</v>
      </c>
      <c r="S166" s="1" t="s">
        <v>89</v>
      </c>
      <c r="T166" s="1" t="s">
        <v>1101</v>
      </c>
      <c r="U166" s="1" t="s">
        <v>88</v>
      </c>
      <c r="V166" s="1" t="s">
        <v>1</v>
      </c>
      <c r="W166" s="1" t="s">
        <v>89</v>
      </c>
      <c r="X166" s="1" t="s">
        <v>90</v>
      </c>
      <c r="Y166" s="1" t="s">
        <v>88</v>
      </c>
      <c r="Z166" s="1" t="s">
        <v>2</v>
      </c>
      <c r="AA166" s="1" t="s">
        <v>65</v>
      </c>
      <c r="AB166" s="1" t="s">
        <v>91</v>
      </c>
      <c r="AC166" s="1" t="s">
        <v>92</v>
      </c>
      <c r="AD166" s="1" t="s">
        <v>1102</v>
      </c>
      <c r="AE166" s="48">
        <v>192900</v>
      </c>
      <c r="AF166" s="48">
        <v>192900</v>
      </c>
      <c r="AG166" s="48">
        <v>195694</v>
      </c>
      <c r="AH166" s="48">
        <v>192900</v>
      </c>
      <c r="AI166" s="1" t="s">
        <v>548</v>
      </c>
      <c r="AJ166" s="1">
        <v>0</v>
      </c>
      <c r="AK166" s="1">
        <v>100</v>
      </c>
      <c r="AL166" s="48">
        <v>19.890934959999999</v>
      </c>
      <c r="AM166" s="2">
        <v>866449.12695299997</v>
      </c>
      <c r="AN166" s="2">
        <v>4144.2795993099999</v>
      </c>
      <c r="AO166" s="2">
        <v>19.894539600600002</v>
      </c>
      <c r="AP166" s="2">
        <v>0.47399999999999998</v>
      </c>
      <c r="AQ166" s="1">
        <v>1</v>
      </c>
      <c r="AR166" s="1">
        <v>2</v>
      </c>
      <c r="AS166" s="1">
        <v>2</v>
      </c>
      <c r="AT166" s="1"/>
    </row>
    <row r="167" spans="1:46" x14ac:dyDescent="0.25">
      <c r="A167" s="1">
        <v>13558948</v>
      </c>
      <c r="B167" s="1" t="s">
        <v>537</v>
      </c>
      <c r="C167" s="1" t="s">
        <v>538</v>
      </c>
      <c r="D167" s="1" t="s">
        <v>539</v>
      </c>
      <c r="E167" s="1" t="s">
        <v>1103</v>
      </c>
      <c r="F167" s="1" t="s">
        <v>1103</v>
      </c>
      <c r="G167" s="1" t="s">
        <v>1104</v>
      </c>
      <c r="H167" s="1" t="s">
        <v>542</v>
      </c>
      <c r="I167" s="1" t="s">
        <v>1105</v>
      </c>
      <c r="J167" s="1" t="s">
        <v>1106</v>
      </c>
      <c r="K167" s="48">
        <v>12524</v>
      </c>
      <c r="L167" s="1"/>
      <c r="M167" s="1" t="s">
        <v>545</v>
      </c>
      <c r="N167" s="1"/>
      <c r="O167" s="1"/>
      <c r="P167" s="1" t="s">
        <v>1107</v>
      </c>
      <c r="Q167" s="1" t="s">
        <v>88</v>
      </c>
      <c r="R167" s="1" t="s">
        <v>1</v>
      </c>
      <c r="S167" s="1" t="s">
        <v>89</v>
      </c>
      <c r="T167" s="1" t="s">
        <v>1107</v>
      </c>
      <c r="U167" s="1" t="s">
        <v>88</v>
      </c>
      <c r="V167" s="1" t="s">
        <v>1</v>
      </c>
      <c r="W167" s="1" t="s">
        <v>89</v>
      </c>
      <c r="X167" s="1" t="s">
        <v>90</v>
      </c>
      <c r="Y167" s="1" t="s">
        <v>88</v>
      </c>
      <c r="Z167" s="1" t="s">
        <v>2</v>
      </c>
      <c r="AA167" s="1" t="s">
        <v>65</v>
      </c>
      <c r="AB167" s="1" t="s">
        <v>91</v>
      </c>
      <c r="AC167" s="1" t="s">
        <v>92</v>
      </c>
      <c r="AD167" s="1" t="s">
        <v>1108</v>
      </c>
      <c r="AE167" s="48">
        <v>174200</v>
      </c>
      <c r="AF167" s="48">
        <v>174200</v>
      </c>
      <c r="AG167" s="48">
        <v>149831</v>
      </c>
      <c r="AH167" s="48">
        <v>149831</v>
      </c>
      <c r="AI167" s="1" t="s">
        <v>548</v>
      </c>
      <c r="AJ167" s="1">
        <v>0</v>
      </c>
      <c r="AK167" s="1">
        <v>100</v>
      </c>
      <c r="AL167" s="48">
        <v>19.890934959999999</v>
      </c>
      <c r="AM167" s="2">
        <v>866449.12695299997</v>
      </c>
      <c r="AN167" s="2">
        <v>4144.2795993099999</v>
      </c>
      <c r="AO167" s="2">
        <v>19.894539600600002</v>
      </c>
      <c r="AP167" s="2">
        <v>0.47399999999999998</v>
      </c>
      <c r="AQ167" s="1">
        <v>1</v>
      </c>
      <c r="AR167" s="1">
        <v>2</v>
      </c>
      <c r="AS167" s="1">
        <v>2</v>
      </c>
      <c r="AT167" s="1"/>
    </row>
    <row r="168" spans="1:46" x14ac:dyDescent="0.25">
      <c r="A168" s="1">
        <v>13559231</v>
      </c>
      <c r="B168" s="1" t="s">
        <v>537</v>
      </c>
      <c r="C168" s="1" t="s">
        <v>538</v>
      </c>
      <c r="D168" s="1" t="s">
        <v>539</v>
      </c>
      <c r="E168" s="1" t="s">
        <v>1109</v>
      </c>
      <c r="F168" s="1" t="s">
        <v>1109</v>
      </c>
      <c r="G168" s="1" t="s">
        <v>1110</v>
      </c>
      <c r="H168" s="1" t="s">
        <v>542</v>
      </c>
      <c r="I168" s="1" t="s">
        <v>1111</v>
      </c>
      <c r="J168" s="1" t="s">
        <v>1112</v>
      </c>
      <c r="K168" s="48">
        <v>12516</v>
      </c>
      <c r="L168" s="1"/>
      <c r="M168" s="1" t="s">
        <v>545</v>
      </c>
      <c r="N168" s="1"/>
      <c r="O168" s="1"/>
      <c r="P168" s="1" t="s">
        <v>1113</v>
      </c>
      <c r="Q168" s="1" t="s">
        <v>88</v>
      </c>
      <c r="R168" s="1" t="s">
        <v>1</v>
      </c>
      <c r="S168" s="1" t="s">
        <v>89</v>
      </c>
      <c r="T168" s="1" t="s">
        <v>1113</v>
      </c>
      <c r="U168" s="1" t="s">
        <v>88</v>
      </c>
      <c r="V168" s="1" t="s">
        <v>1</v>
      </c>
      <c r="W168" s="1" t="s">
        <v>89</v>
      </c>
      <c r="X168" s="1" t="s">
        <v>90</v>
      </c>
      <c r="Y168" s="1" t="s">
        <v>88</v>
      </c>
      <c r="Z168" s="1" t="s">
        <v>2</v>
      </c>
      <c r="AA168" s="1" t="s">
        <v>65</v>
      </c>
      <c r="AB168" s="1" t="s">
        <v>91</v>
      </c>
      <c r="AC168" s="1" t="s">
        <v>92</v>
      </c>
      <c r="AD168" s="1" t="s">
        <v>1114</v>
      </c>
      <c r="AE168" s="48">
        <v>182000</v>
      </c>
      <c r="AF168" s="48">
        <v>182000</v>
      </c>
      <c r="AG168" s="48">
        <v>176639</v>
      </c>
      <c r="AH168" s="48">
        <v>176639</v>
      </c>
      <c r="AI168" s="1" t="s">
        <v>548</v>
      </c>
      <c r="AJ168" s="1">
        <v>0</v>
      </c>
      <c r="AK168" s="1">
        <v>100</v>
      </c>
      <c r="AL168" s="48">
        <v>19.890934959999999</v>
      </c>
      <c r="AM168" s="2">
        <v>866449.12695299997</v>
      </c>
      <c r="AN168" s="2">
        <v>4144.2795993099999</v>
      </c>
      <c r="AO168" s="2">
        <v>19.894539600600002</v>
      </c>
      <c r="AP168" s="2">
        <v>0.47399999999999998</v>
      </c>
      <c r="AQ168" s="1">
        <v>1</v>
      </c>
      <c r="AR168" s="1">
        <v>2</v>
      </c>
      <c r="AS168" s="1">
        <v>2</v>
      </c>
      <c r="AT168" s="1"/>
    </row>
    <row r="169" spans="1:46" x14ac:dyDescent="0.25">
      <c r="A169" s="1">
        <v>13559232</v>
      </c>
      <c r="B169" s="1" t="s">
        <v>537</v>
      </c>
      <c r="C169" s="1" t="s">
        <v>538</v>
      </c>
      <c r="D169" s="1" t="s">
        <v>539</v>
      </c>
      <c r="E169" s="1" t="s">
        <v>1115</v>
      </c>
      <c r="F169" s="1" t="s">
        <v>1115</v>
      </c>
      <c r="G169" s="1" t="s">
        <v>1116</v>
      </c>
      <c r="H169" s="1" t="s">
        <v>542</v>
      </c>
      <c r="I169" s="1" t="s">
        <v>1117</v>
      </c>
      <c r="J169" s="1" t="s">
        <v>1118</v>
      </c>
      <c r="K169" s="48">
        <v>12718</v>
      </c>
      <c r="L169" s="1"/>
      <c r="M169" s="1" t="s">
        <v>545</v>
      </c>
      <c r="N169" s="1"/>
      <c r="O169" s="1"/>
      <c r="P169" s="1" t="s">
        <v>1119</v>
      </c>
      <c r="Q169" s="1" t="s">
        <v>88</v>
      </c>
      <c r="R169" s="1" t="s">
        <v>1</v>
      </c>
      <c r="S169" s="1" t="s">
        <v>89</v>
      </c>
      <c r="T169" s="1" t="s">
        <v>1119</v>
      </c>
      <c r="U169" s="1" t="s">
        <v>88</v>
      </c>
      <c r="V169" s="1" t="s">
        <v>1</v>
      </c>
      <c r="W169" s="1" t="s">
        <v>89</v>
      </c>
      <c r="X169" s="1" t="s">
        <v>90</v>
      </c>
      <c r="Y169" s="1" t="s">
        <v>88</v>
      </c>
      <c r="Z169" s="1" t="s">
        <v>2</v>
      </c>
      <c r="AA169" s="1" t="s">
        <v>65</v>
      </c>
      <c r="AB169" s="1" t="s">
        <v>91</v>
      </c>
      <c r="AC169" s="1" t="s">
        <v>92</v>
      </c>
      <c r="AD169" s="1" t="s">
        <v>1120</v>
      </c>
      <c r="AE169" s="48">
        <v>176300</v>
      </c>
      <c r="AF169" s="48">
        <v>176300</v>
      </c>
      <c r="AG169" s="48">
        <v>139301</v>
      </c>
      <c r="AH169" s="48">
        <v>139301</v>
      </c>
      <c r="AI169" s="1" t="s">
        <v>548</v>
      </c>
      <c r="AJ169" s="1">
        <v>0</v>
      </c>
      <c r="AK169" s="1">
        <v>100</v>
      </c>
      <c r="AL169" s="48">
        <v>19.890934959999999</v>
      </c>
      <c r="AM169" s="2">
        <v>866449.12695299997</v>
      </c>
      <c r="AN169" s="2">
        <v>4144.2795993099999</v>
      </c>
      <c r="AO169" s="2">
        <v>19.894539600600002</v>
      </c>
      <c r="AP169" s="2">
        <v>0.47399999999999998</v>
      </c>
      <c r="AQ169" s="1">
        <v>1</v>
      </c>
      <c r="AR169" s="1">
        <v>2</v>
      </c>
      <c r="AS169" s="1">
        <v>2</v>
      </c>
      <c r="AT169" s="1"/>
    </row>
    <row r="170" spans="1:46" x14ac:dyDescent="0.25">
      <c r="A170" s="1">
        <v>13559233</v>
      </c>
      <c r="B170" s="1" t="s">
        <v>537</v>
      </c>
      <c r="C170" s="1" t="s">
        <v>538</v>
      </c>
      <c r="D170" s="1" t="s">
        <v>539</v>
      </c>
      <c r="E170" s="1" t="s">
        <v>1121</v>
      </c>
      <c r="F170" s="1" t="s">
        <v>1121</v>
      </c>
      <c r="G170" s="1" t="s">
        <v>1122</v>
      </c>
      <c r="H170" s="1" t="s">
        <v>542</v>
      </c>
      <c r="I170" s="1" t="s">
        <v>91</v>
      </c>
      <c r="J170" s="1" t="s">
        <v>1123</v>
      </c>
      <c r="K170" s="48">
        <v>12612</v>
      </c>
      <c r="L170" s="1"/>
      <c r="M170" s="1" t="s">
        <v>545</v>
      </c>
      <c r="N170" s="1"/>
      <c r="O170" s="1"/>
      <c r="P170" s="1" t="s">
        <v>1124</v>
      </c>
      <c r="Q170" s="1" t="s">
        <v>88</v>
      </c>
      <c r="R170" s="1" t="s">
        <v>1</v>
      </c>
      <c r="S170" s="1" t="s">
        <v>89</v>
      </c>
      <c r="T170" s="1" t="s">
        <v>1124</v>
      </c>
      <c r="U170" s="1" t="s">
        <v>88</v>
      </c>
      <c r="V170" s="1" t="s">
        <v>1</v>
      </c>
      <c r="W170" s="1" t="s">
        <v>89</v>
      </c>
      <c r="X170" s="1" t="s">
        <v>90</v>
      </c>
      <c r="Y170" s="1" t="s">
        <v>88</v>
      </c>
      <c r="Z170" s="1" t="s">
        <v>2</v>
      </c>
      <c r="AA170" s="1" t="s">
        <v>65</v>
      </c>
      <c r="AB170" s="1" t="s">
        <v>91</v>
      </c>
      <c r="AC170" s="1" t="s">
        <v>92</v>
      </c>
      <c r="AD170" s="1" t="s">
        <v>1125</v>
      </c>
      <c r="AE170" s="48">
        <v>209900</v>
      </c>
      <c r="AF170" s="48">
        <v>209900</v>
      </c>
      <c r="AG170" s="48">
        <v>213890</v>
      </c>
      <c r="AH170" s="48">
        <v>209900</v>
      </c>
      <c r="AI170" s="1" t="s">
        <v>548</v>
      </c>
      <c r="AJ170" s="1">
        <v>0</v>
      </c>
      <c r="AK170" s="1">
        <v>100</v>
      </c>
      <c r="AL170" s="48">
        <v>19.890934959999999</v>
      </c>
      <c r="AM170" s="2">
        <v>866449.12695299997</v>
      </c>
      <c r="AN170" s="2">
        <v>4144.2795993099999</v>
      </c>
      <c r="AO170" s="2">
        <v>19.894539600600002</v>
      </c>
      <c r="AP170" s="2">
        <v>0.47399999999999998</v>
      </c>
      <c r="AQ170" s="1">
        <v>1</v>
      </c>
      <c r="AR170" s="1">
        <v>2</v>
      </c>
      <c r="AS170" s="1">
        <v>2</v>
      </c>
      <c r="AT170" s="1"/>
    </row>
    <row r="171" spans="1:46" x14ac:dyDescent="0.25">
      <c r="A171" s="1">
        <v>13559234</v>
      </c>
      <c r="B171" s="1" t="s">
        <v>537</v>
      </c>
      <c r="C171" s="1" t="s">
        <v>538</v>
      </c>
      <c r="D171" s="1" t="s">
        <v>539</v>
      </c>
      <c r="E171" s="1" t="s">
        <v>1126</v>
      </c>
      <c r="F171" s="1" t="s">
        <v>1126</v>
      </c>
      <c r="G171" s="1" t="s">
        <v>1127</v>
      </c>
      <c r="H171" s="1" t="s">
        <v>542</v>
      </c>
      <c r="I171" s="1" t="s">
        <v>1128</v>
      </c>
      <c r="J171" s="1" t="s">
        <v>1129</v>
      </c>
      <c r="K171" s="48">
        <v>12572</v>
      </c>
      <c r="L171" s="1"/>
      <c r="M171" s="1" t="s">
        <v>545</v>
      </c>
      <c r="N171" s="1"/>
      <c r="O171" s="1"/>
      <c r="P171" s="1" t="s">
        <v>1130</v>
      </c>
      <c r="Q171" s="1" t="s">
        <v>88</v>
      </c>
      <c r="R171" s="1" t="s">
        <v>1</v>
      </c>
      <c r="S171" s="1" t="s">
        <v>89</v>
      </c>
      <c r="T171" s="1" t="s">
        <v>1130</v>
      </c>
      <c r="U171" s="1" t="s">
        <v>88</v>
      </c>
      <c r="V171" s="1" t="s">
        <v>1</v>
      </c>
      <c r="W171" s="1" t="s">
        <v>89</v>
      </c>
      <c r="X171" s="1" t="s">
        <v>90</v>
      </c>
      <c r="Y171" s="1" t="s">
        <v>88</v>
      </c>
      <c r="Z171" s="1" t="s">
        <v>2</v>
      </c>
      <c r="AA171" s="1" t="s">
        <v>65</v>
      </c>
      <c r="AB171" s="1" t="s">
        <v>91</v>
      </c>
      <c r="AC171" s="1" t="s">
        <v>92</v>
      </c>
      <c r="AD171" s="1" t="s">
        <v>1131</v>
      </c>
      <c r="AE171" s="48">
        <v>189000</v>
      </c>
      <c r="AF171" s="48">
        <v>189000</v>
      </c>
      <c r="AG171" s="48">
        <v>192873</v>
      </c>
      <c r="AH171" s="48">
        <v>189000</v>
      </c>
      <c r="AI171" s="1" t="s">
        <v>548</v>
      </c>
      <c r="AJ171" s="1">
        <v>0</v>
      </c>
      <c r="AK171" s="1">
        <v>100</v>
      </c>
      <c r="AL171" s="48">
        <v>19.890934959999999</v>
      </c>
      <c r="AM171" s="2">
        <v>866449.12695299997</v>
      </c>
      <c r="AN171" s="2">
        <v>4144.2795993099999</v>
      </c>
      <c r="AO171" s="2">
        <v>19.894539600600002</v>
      </c>
      <c r="AP171" s="2">
        <v>0.47399999999999998</v>
      </c>
      <c r="AQ171" s="1">
        <v>1</v>
      </c>
      <c r="AR171" s="1">
        <v>2</v>
      </c>
      <c r="AS171" s="1">
        <v>2</v>
      </c>
      <c r="AT171" s="1"/>
    </row>
    <row r="172" spans="1:46" x14ac:dyDescent="0.25">
      <c r="A172" s="1">
        <v>13559235</v>
      </c>
      <c r="B172" s="1" t="s">
        <v>537</v>
      </c>
      <c r="C172" s="1" t="s">
        <v>538</v>
      </c>
      <c r="D172" s="1" t="s">
        <v>539</v>
      </c>
      <c r="E172" s="1" t="s">
        <v>1132</v>
      </c>
      <c r="F172" s="1" t="s">
        <v>1132</v>
      </c>
      <c r="G172" s="1" t="s">
        <v>1133</v>
      </c>
      <c r="H172" s="1" t="s">
        <v>542</v>
      </c>
      <c r="I172" s="1" t="s">
        <v>1134</v>
      </c>
      <c r="J172" s="1" t="s">
        <v>1135</v>
      </c>
      <c r="K172" s="48">
        <v>12694</v>
      </c>
      <c r="L172" s="1"/>
      <c r="M172" s="1" t="s">
        <v>545</v>
      </c>
      <c r="N172" s="1"/>
      <c r="O172" s="1"/>
      <c r="P172" s="1" t="s">
        <v>1136</v>
      </c>
      <c r="Q172" s="1" t="s">
        <v>88</v>
      </c>
      <c r="R172" s="1" t="s">
        <v>1</v>
      </c>
      <c r="S172" s="1" t="s">
        <v>89</v>
      </c>
      <c r="T172" s="1" t="s">
        <v>1136</v>
      </c>
      <c r="U172" s="1" t="s">
        <v>88</v>
      </c>
      <c r="V172" s="1" t="s">
        <v>1</v>
      </c>
      <c r="W172" s="1" t="s">
        <v>89</v>
      </c>
      <c r="X172" s="1" t="s">
        <v>90</v>
      </c>
      <c r="Y172" s="1" t="s">
        <v>88</v>
      </c>
      <c r="Z172" s="1" t="s">
        <v>2</v>
      </c>
      <c r="AA172" s="1" t="s">
        <v>65</v>
      </c>
      <c r="AB172" s="1" t="s">
        <v>91</v>
      </c>
      <c r="AC172" s="1" t="s">
        <v>92</v>
      </c>
      <c r="AD172" s="1" t="s">
        <v>1137</v>
      </c>
      <c r="AE172" s="48">
        <v>185600</v>
      </c>
      <c r="AF172" s="48">
        <v>185600</v>
      </c>
      <c r="AG172" s="48">
        <v>180885</v>
      </c>
      <c r="AH172" s="48">
        <v>180885</v>
      </c>
      <c r="AI172" s="1" t="s">
        <v>548</v>
      </c>
      <c r="AJ172" s="1">
        <v>0</v>
      </c>
      <c r="AK172" s="1">
        <v>100</v>
      </c>
      <c r="AL172" s="48">
        <v>19.890934959999999</v>
      </c>
      <c r="AM172" s="2">
        <v>866449.12695299997</v>
      </c>
      <c r="AN172" s="2">
        <v>4144.2795993099999</v>
      </c>
      <c r="AO172" s="2">
        <v>19.894539600600002</v>
      </c>
      <c r="AP172" s="2">
        <v>0.47399999999999998</v>
      </c>
      <c r="AQ172" s="1">
        <v>1</v>
      </c>
      <c r="AR172" s="1">
        <v>2</v>
      </c>
      <c r="AS172" s="1">
        <v>2</v>
      </c>
      <c r="AT172" s="1"/>
    </row>
    <row r="173" spans="1:46" x14ac:dyDescent="0.25">
      <c r="A173" s="1">
        <v>13559236</v>
      </c>
      <c r="B173" s="1" t="s">
        <v>537</v>
      </c>
      <c r="C173" s="1" t="s">
        <v>538</v>
      </c>
      <c r="D173" s="1" t="s">
        <v>539</v>
      </c>
      <c r="E173" s="1" t="s">
        <v>1138</v>
      </c>
      <c r="F173" s="1" t="s">
        <v>1138</v>
      </c>
      <c r="G173" s="1" t="s">
        <v>1139</v>
      </c>
      <c r="H173" s="1" t="s">
        <v>542</v>
      </c>
      <c r="I173" s="1" t="s">
        <v>1140</v>
      </c>
      <c r="J173" s="1" t="s">
        <v>1141</v>
      </c>
      <c r="K173" s="48">
        <v>12581</v>
      </c>
      <c r="L173" s="1"/>
      <c r="M173" s="1" t="s">
        <v>545</v>
      </c>
      <c r="N173" s="1"/>
      <c r="O173" s="1"/>
      <c r="P173" s="1" t="s">
        <v>1142</v>
      </c>
      <c r="Q173" s="1" t="s">
        <v>88</v>
      </c>
      <c r="R173" s="1" t="s">
        <v>1</v>
      </c>
      <c r="S173" s="1" t="s">
        <v>89</v>
      </c>
      <c r="T173" s="1" t="s">
        <v>1142</v>
      </c>
      <c r="U173" s="1" t="s">
        <v>88</v>
      </c>
      <c r="V173" s="1" t="s">
        <v>1</v>
      </c>
      <c r="W173" s="1" t="s">
        <v>89</v>
      </c>
      <c r="X173" s="1" t="s">
        <v>90</v>
      </c>
      <c r="Y173" s="1" t="s">
        <v>88</v>
      </c>
      <c r="Z173" s="1" t="s">
        <v>2</v>
      </c>
      <c r="AA173" s="1" t="s">
        <v>65</v>
      </c>
      <c r="AB173" s="1" t="s">
        <v>91</v>
      </c>
      <c r="AC173" s="1" t="s">
        <v>92</v>
      </c>
      <c r="AD173" s="1" t="s">
        <v>1143</v>
      </c>
      <c r="AE173" s="48">
        <v>173900</v>
      </c>
      <c r="AF173" s="48">
        <v>173900</v>
      </c>
      <c r="AG173" s="48">
        <v>151668</v>
      </c>
      <c r="AH173" s="48">
        <v>151668</v>
      </c>
      <c r="AI173" s="1" t="s">
        <v>548</v>
      </c>
      <c r="AJ173" s="1">
        <v>0</v>
      </c>
      <c r="AK173" s="1">
        <v>100</v>
      </c>
      <c r="AL173" s="48">
        <v>19.890934959999999</v>
      </c>
      <c r="AM173" s="2">
        <v>866449.12695299997</v>
      </c>
      <c r="AN173" s="2">
        <v>4144.2795993099999</v>
      </c>
      <c r="AO173" s="2">
        <v>19.894539600600002</v>
      </c>
      <c r="AP173" s="2">
        <v>0.47399999999999998</v>
      </c>
      <c r="AQ173" s="1">
        <v>1</v>
      </c>
      <c r="AR173" s="1">
        <v>2</v>
      </c>
      <c r="AS173" s="1">
        <v>2</v>
      </c>
      <c r="AT173" s="1"/>
    </row>
    <row r="174" spans="1:46" x14ac:dyDescent="0.25">
      <c r="A174" s="1">
        <v>13559237</v>
      </c>
      <c r="B174" s="1" t="s">
        <v>537</v>
      </c>
      <c r="C174" s="1" t="s">
        <v>538</v>
      </c>
      <c r="D174" s="1" t="s">
        <v>539</v>
      </c>
      <c r="E174" s="1" t="s">
        <v>1144</v>
      </c>
      <c r="F174" s="1" t="s">
        <v>1144</v>
      </c>
      <c r="G174" s="1" t="s">
        <v>1145</v>
      </c>
      <c r="H174" s="1" t="s">
        <v>542</v>
      </c>
      <c r="I174" s="1" t="s">
        <v>1146</v>
      </c>
      <c r="J174" s="1" t="s">
        <v>1147</v>
      </c>
      <c r="K174" s="48">
        <v>12710</v>
      </c>
      <c r="L174" s="1"/>
      <c r="M174" s="1" t="s">
        <v>545</v>
      </c>
      <c r="N174" s="1"/>
      <c r="O174" s="1"/>
      <c r="P174" s="1" t="s">
        <v>1148</v>
      </c>
      <c r="Q174" s="1" t="s">
        <v>88</v>
      </c>
      <c r="R174" s="1" t="s">
        <v>1</v>
      </c>
      <c r="S174" s="1" t="s">
        <v>89</v>
      </c>
      <c r="T174" s="1" t="s">
        <v>1148</v>
      </c>
      <c r="U174" s="1" t="s">
        <v>88</v>
      </c>
      <c r="V174" s="1" t="s">
        <v>1</v>
      </c>
      <c r="W174" s="1" t="s">
        <v>89</v>
      </c>
      <c r="X174" s="1" t="s">
        <v>90</v>
      </c>
      <c r="Y174" s="1" t="s">
        <v>88</v>
      </c>
      <c r="Z174" s="1" t="s">
        <v>2</v>
      </c>
      <c r="AA174" s="1" t="s">
        <v>65</v>
      </c>
      <c r="AB174" s="1" t="s">
        <v>91</v>
      </c>
      <c r="AC174" s="1" t="s">
        <v>92</v>
      </c>
      <c r="AD174" s="1" t="s">
        <v>1149</v>
      </c>
      <c r="AE174" s="48">
        <v>174400</v>
      </c>
      <c r="AF174" s="48">
        <v>174400</v>
      </c>
      <c r="AG174" s="48">
        <v>141107</v>
      </c>
      <c r="AH174" s="48">
        <v>141107</v>
      </c>
      <c r="AI174" s="1" t="s">
        <v>548</v>
      </c>
      <c r="AJ174" s="1">
        <v>0</v>
      </c>
      <c r="AK174" s="1">
        <v>100</v>
      </c>
      <c r="AL174" s="48">
        <v>19.890934959999999</v>
      </c>
      <c r="AM174" s="2">
        <v>866449.12695299997</v>
      </c>
      <c r="AN174" s="2">
        <v>4144.2795993099999</v>
      </c>
      <c r="AO174" s="2">
        <v>19.894539600600002</v>
      </c>
      <c r="AP174" s="2">
        <v>0.47399999999999998</v>
      </c>
      <c r="AQ174" s="1">
        <v>1</v>
      </c>
      <c r="AR174" s="1">
        <v>2</v>
      </c>
      <c r="AS174" s="1">
        <v>2</v>
      </c>
      <c r="AT174" s="1"/>
    </row>
    <row r="175" spans="1:46" x14ac:dyDescent="0.25">
      <c r="A175" s="1">
        <v>13559977</v>
      </c>
      <c r="B175" s="1" t="s">
        <v>1150</v>
      </c>
      <c r="C175" s="1" t="s">
        <v>1151</v>
      </c>
      <c r="D175" s="1" t="s">
        <v>74</v>
      </c>
      <c r="E175" s="1"/>
      <c r="F175" s="1" t="s">
        <v>1150</v>
      </c>
      <c r="G175" s="1" t="s">
        <v>1151</v>
      </c>
      <c r="H175" s="1"/>
      <c r="I175" s="1"/>
      <c r="J175" s="1" t="s">
        <v>1152</v>
      </c>
      <c r="K175" s="48">
        <v>16750</v>
      </c>
      <c r="L175" s="1"/>
      <c r="M175" s="1" t="s">
        <v>86</v>
      </c>
      <c r="N175" s="1"/>
      <c r="O175" s="1"/>
      <c r="P175" s="1" t="s">
        <v>1153</v>
      </c>
      <c r="Q175" s="1" t="s">
        <v>88</v>
      </c>
      <c r="R175" s="1" t="s">
        <v>1</v>
      </c>
      <c r="S175" s="1" t="s">
        <v>89</v>
      </c>
      <c r="T175" s="1" t="s">
        <v>1154</v>
      </c>
      <c r="U175" s="1" t="s">
        <v>88</v>
      </c>
      <c r="V175" s="1" t="s">
        <v>1</v>
      </c>
      <c r="W175" s="1" t="s">
        <v>89</v>
      </c>
      <c r="X175" s="1" t="s">
        <v>90</v>
      </c>
      <c r="Y175" s="1" t="s">
        <v>88</v>
      </c>
      <c r="Z175" s="1" t="s">
        <v>1155</v>
      </c>
      <c r="AA175" s="1" t="s">
        <v>1156</v>
      </c>
      <c r="AB175" s="1" t="s">
        <v>91</v>
      </c>
      <c r="AC175" s="1" t="s">
        <v>92</v>
      </c>
      <c r="AD175" s="1" t="s">
        <v>1157</v>
      </c>
      <c r="AE175" s="48">
        <v>870700</v>
      </c>
      <c r="AF175" s="48">
        <v>870700</v>
      </c>
      <c r="AG175" s="48">
        <v>689617</v>
      </c>
      <c r="AH175" s="48">
        <v>689617</v>
      </c>
      <c r="AI175" s="1" t="s">
        <v>1158</v>
      </c>
      <c r="AJ175" s="1">
        <v>0</v>
      </c>
      <c r="AK175" s="1">
        <v>0</v>
      </c>
      <c r="AL175" s="48">
        <v>14.524973790000001</v>
      </c>
      <c r="AM175" s="2">
        <v>632707.85839800001</v>
      </c>
      <c r="AN175" s="2">
        <v>3771.19838205</v>
      </c>
      <c r="AO175" s="2">
        <v>14.5275030967</v>
      </c>
      <c r="AP175" s="2">
        <v>13.2251194313</v>
      </c>
      <c r="AQ175" s="1">
        <v>2</v>
      </c>
      <c r="AR175" s="1">
        <v>3</v>
      </c>
      <c r="AS175" s="1">
        <v>1</v>
      </c>
      <c r="AT175" s="1"/>
    </row>
    <row r="176" spans="1:46" x14ac:dyDescent="0.25">
      <c r="A176" s="1">
        <v>13559979</v>
      </c>
      <c r="B176" s="1" t="s">
        <v>1159</v>
      </c>
      <c r="C176" s="1" t="s">
        <v>1160</v>
      </c>
      <c r="D176" s="1" t="s">
        <v>74</v>
      </c>
      <c r="E176" s="1"/>
      <c r="F176" s="1" t="s">
        <v>1159</v>
      </c>
      <c r="G176" s="1" t="s">
        <v>1160</v>
      </c>
      <c r="H176" s="1"/>
      <c r="I176" s="1"/>
      <c r="J176" s="1" t="s">
        <v>1161</v>
      </c>
      <c r="K176" s="48">
        <v>0</v>
      </c>
      <c r="L176" s="1"/>
      <c r="M176" s="1" t="s">
        <v>1162</v>
      </c>
      <c r="N176" s="1"/>
      <c r="O176" s="1"/>
      <c r="P176" s="1"/>
      <c r="Q176" s="1" t="s">
        <v>88</v>
      </c>
      <c r="R176" s="1" t="s">
        <v>1</v>
      </c>
      <c r="S176" s="1" t="s">
        <v>89</v>
      </c>
      <c r="T176" s="1" t="s">
        <v>1163</v>
      </c>
      <c r="U176" s="1" t="s">
        <v>88</v>
      </c>
      <c r="V176" s="1" t="s">
        <v>1</v>
      </c>
      <c r="W176" s="1" t="s">
        <v>89</v>
      </c>
      <c r="X176" s="1" t="s">
        <v>90</v>
      </c>
      <c r="Y176" s="1" t="s">
        <v>88</v>
      </c>
      <c r="Z176" s="1" t="s">
        <v>230</v>
      </c>
      <c r="AA176" s="1" t="s">
        <v>231</v>
      </c>
      <c r="AB176" s="1" t="s">
        <v>91</v>
      </c>
      <c r="AC176" s="1" t="s">
        <v>92</v>
      </c>
      <c r="AD176" s="1" t="s">
        <v>1164</v>
      </c>
      <c r="AE176" s="48">
        <v>36000</v>
      </c>
      <c r="AF176" s="48">
        <v>36000</v>
      </c>
      <c r="AG176" s="48">
        <v>13874</v>
      </c>
      <c r="AH176" s="48">
        <v>13874</v>
      </c>
      <c r="AI176" s="1" t="s">
        <v>1165</v>
      </c>
      <c r="AJ176" s="1">
        <v>0</v>
      </c>
      <c r="AK176" s="1">
        <v>0</v>
      </c>
      <c r="AL176" s="48">
        <v>3.22805718</v>
      </c>
      <c r="AM176" s="2">
        <v>140614.17089800001</v>
      </c>
      <c r="AN176" s="2">
        <v>1535.08645093</v>
      </c>
      <c r="AO176" s="2">
        <v>3.2286459611399998</v>
      </c>
      <c r="AP176" s="2">
        <v>3.2286455758499999</v>
      </c>
      <c r="AQ176" s="1">
        <v>1</v>
      </c>
      <c r="AR176" s="1">
        <v>3</v>
      </c>
      <c r="AS176" s="1">
        <v>1</v>
      </c>
      <c r="AT176" s="1"/>
    </row>
    <row r="177" spans="1:46" x14ac:dyDescent="0.25">
      <c r="A177" s="1">
        <v>13560634</v>
      </c>
      <c r="B177" s="1" t="s">
        <v>1166</v>
      </c>
      <c r="C177" s="1" t="s">
        <v>1167</v>
      </c>
      <c r="D177" s="1" t="s">
        <v>74</v>
      </c>
      <c r="E177" s="1"/>
      <c r="F177" s="1" t="s">
        <v>1166</v>
      </c>
      <c r="G177" s="1" t="s">
        <v>1167</v>
      </c>
      <c r="H177" s="1"/>
      <c r="I177" s="1"/>
      <c r="J177" s="1" t="s">
        <v>1168</v>
      </c>
      <c r="K177" s="48">
        <v>12528</v>
      </c>
      <c r="L177" s="1"/>
      <c r="M177" s="1" t="s">
        <v>167</v>
      </c>
      <c r="N177" s="1"/>
      <c r="O177" s="1"/>
      <c r="P177" s="1" t="s">
        <v>1169</v>
      </c>
      <c r="Q177" s="1" t="s">
        <v>88</v>
      </c>
      <c r="R177" s="1" t="s">
        <v>1</v>
      </c>
      <c r="S177" s="1" t="s">
        <v>89</v>
      </c>
      <c r="T177" s="1" t="s">
        <v>1170</v>
      </c>
      <c r="U177" s="1" t="s">
        <v>88</v>
      </c>
      <c r="V177" s="1" t="s">
        <v>1</v>
      </c>
      <c r="W177" s="1" t="s">
        <v>89</v>
      </c>
      <c r="X177" s="1" t="s">
        <v>90</v>
      </c>
      <c r="Y177" s="1" t="s">
        <v>88</v>
      </c>
      <c r="Z177" s="1" t="s">
        <v>2</v>
      </c>
      <c r="AA177" s="1" t="s">
        <v>65</v>
      </c>
      <c r="AB177" s="1" t="s">
        <v>91</v>
      </c>
      <c r="AC177" s="1" t="s">
        <v>92</v>
      </c>
      <c r="AD177" s="1" t="s">
        <v>1171</v>
      </c>
      <c r="AE177" s="48">
        <v>70100</v>
      </c>
      <c r="AF177" s="48">
        <v>70100</v>
      </c>
      <c r="AG177" s="48">
        <v>40769</v>
      </c>
      <c r="AH177" s="48">
        <v>40769</v>
      </c>
      <c r="AI177" s="1" t="s">
        <v>1172</v>
      </c>
      <c r="AJ177" s="1">
        <v>0</v>
      </c>
      <c r="AK177" s="1">
        <v>0</v>
      </c>
      <c r="AL177" s="48">
        <v>2.4990079299999999</v>
      </c>
      <c r="AM177" s="2">
        <v>108856.785645</v>
      </c>
      <c r="AN177" s="2">
        <v>1319.95470914</v>
      </c>
      <c r="AO177" s="2">
        <v>2.4994594031099999</v>
      </c>
      <c r="AP177" s="2">
        <v>2.4994594032299999</v>
      </c>
      <c r="AQ177" s="1">
        <v>1</v>
      </c>
      <c r="AR177" s="1">
        <v>3</v>
      </c>
      <c r="AS177" s="1">
        <v>1</v>
      </c>
      <c r="AT177" s="1"/>
    </row>
    <row r="178" spans="1:46" x14ac:dyDescent="0.25">
      <c r="A178" s="1">
        <v>13560635</v>
      </c>
      <c r="B178" s="1" t="s">
        <v>1173</v>
      </c>
      <c r="C178" s="1" t="s">
        <v>1174</v>
      </c>
      <c r="D178" s="1" t="s">
        <v>74</v>
      </c>
      <c r="E178" s="1"/>
      <c r="F178" s="1" t="s">
        <v>1173</v>
      </c>
      <c r="G178" s="1" t="s">
        <v>1174</v>
      </c>
      <c r="H178" s="1"/>
      <c r="I178" s="1"/>
      <c r="J178" s="1" t="s">
        <v>1175</v>
      </c>
      <c r="K178" s="48">
        <v>16760</v>
      </c>
      <c r="L178" s="1"/>
      <c r="M178" s="1" t="s">
        <v>86</v>
      </c>
      <c r="N178" s="1"/>
      <c r="O178" s="1"/>
      <c r="P178" s="1" t="s">
        <v>1176</v>
      </c>
      <c r="Q178" s="1" t="s">
        <v>88</v>
      </c>
      <c r="R178" s="1" t="s">
        <v>1</v>
      </c>
      <c r="S178" s="1" t="s">
        <v>89</v>
      </c>
      <c r="T178" s="1" t="s">
        <v>1177</v>
      </c>
      <c r="U178" s="1" t="s">
        <v>781</v>
      </c>
      <c r="V178" s="1" t="s">
        <v>1</v>
      </c>
      <c r="W178" s="1" t="s">
        <v>1178</v>
      </c>
      <c r="X178" s="1" t="s">
        <v>90</v>
      </c>
      <c r="Y178" s="1" t="s">
        <v>88</v>
      </c>
      <c r="Z178" s="1" t="s">
        <v>361</v>
      </c>
      <c r="AA178" s="1" t="s">
        <v>362</v>
      </c>
      <c r="AB178" s="1" t="s">
        <v>91</v>
      </c>
      <c r="AC178" s="1" t="s">
        <v>92</v>
      </c>
      <c r="AD178" s="1" t="s">
        <v>1179</v>
      </c>
      <c r="AE178" s="48">
        <v>748000</v>
      </c>
      <c r="AF178" s="48">
        <v>748000</v>
      </c>
      <c r="AG178" s="48">
        <v>658757</v>
      </c>
      <c r="AH178" s="48">
        <v>658757</v>
      </c>
      <c r="AI178" s="1" t="s">
        <v>1180</v>
      </c>
      <c r="AJ178" s="1">
        <v>0</v>
      </c>
      <c r="AK178" s="1">
        <v>0</v>
      </c>
      <c r="AL178" s="48">
        <v>2.5541026800000002</v>
      </c>
      <c r="AM178" s="2">
        <v>111256.712891</v>
      </c>
      <c r="AN178" s="2">
        <v>1392.0696163499999</v>
      </c>
      <c r="AO178" s="2">
        <v>2.55456779379</v>
      </c>
      <c r="AP178" s="2">
        <v>2.1710411130399998</v>
      </c>
      <c r="AQ178" s="1">
        <v>1</v>
      </c>
      <c r="AR178" s="1">
        <v>3</v>
      </c>
      <c r="AS178" s="1">
        <v>1</v>
      </c>
      <c r="AT178" s="1"/>
    </row>
    <row r="179" spans="1:46" x14ac:dyDescent="0.25">
      <c r="A179" s="1">
        <v>13560636</v>
      </c>
      <c r="B179" s="1" t="s">
        <v>1181</v>
      </c>
      <c r="C179" s="1" t="s">
        <v>1182</v>
      </c>
      <c r="D179" s="1" t="s">
        <v>74</v>
      </c>
      <c r="E179" s="1"/>
      <c r="F179" s="1" t="s">
        <v>1181</v>
      </c>
      <c r="G179" s="1" t="s">
        <v>1182</v>
      </c>
      <c r="H179" s="1"/>
      <c r="I179" s="1"/>
      <c r="J179" s="1" t="s">
        <v>1183</v>
      </c>
      <c r="K179" s="48">
        <v>0</v>
      </c>
      <c r="L179" s="1"/>
      <c r="M179" s="1" t="s">
        <v>1162</v>
      </c>
      <c r="N179" s="1"/>
      <c r="O179" s="1"/>
      <c r="P179" s="1"/>
      <c r="Q179" s="1" t="s">
        <v>88</v>
      </c>
      <c r="R179" s="1" t="s">
        <v>1</v>
      </c>
      <c r="S179" s="1" t="s">
        <v>89</v>
      </c>
      <c r="T179" s="1" t="s">
        <v>1184</v>
      </c>
      <c r="U179" s="1" t="s">
        <v>88</v>
      </c>
      <c r="V179" s="1" t="s">
        <v>1</v>
      </c>
      <c r="W179" s="1" t="s">
        <v>89</v>
      </c>
      <c r="X179" s="1" t="s">
        <v>90</v>
      </c>
      <c r="Y179" s="1" t="s">
        <v>88</v>
      </c>
      <c r="Z179" s="1" t="s">
        <v>2</v>
      </c>
      <c r="AA179" s="1" t="s">
        <v>65</v>
      </c>
      <c r="AB179" s="1" t="s">
        <v>91</v>
      </c>
      <c r="AC179" s="1" t="s">
        <v>92</v>
      </c>
      <c r="AD179" s="1" t="s">
        <v>1185</v>
      </c>
      <c r="AE179" s="48">
        <v>8000</v>
      </c>
      <c r="AF179" s="48">
        <v>8000</v>
      </c>
      <c r="AG179" s="48">
        <v>5963</v>
      </c>
      <c r="AH179" s="48">
        <v>8000</v>
      </c>
      <c r="AI179" s="1" t="s">
        <v>1186</v>
      </c>
      <c r="AJ179" s="1">
        <v>0</v>
      </c>
      <c r="AK179" s="1">
        <v>100</v>
      </c>
      <c r="AL179" s="48">
        <v>1.6843400799999999</v>
      </c>
      <c r="AM179" s="2">
        <v>73369.854003900007</v>
      </c>
      <c r="AN179" s="2">
        <v>1097.6105143699999</v>
      </c>
      <c r="AO179" s="2">
        <v>1.68464678241</v>
      </c>
      <c r="AP179" s="2">
        <v>1.6846468053899999</v>
      </c>
      <c r="AQ179" s="1">
        <v>1</v>
      </c>
      <c r="AR179" s="1">
        <v>3</v>
      </c>
      <c r="AS179" s="1">
        <v>2</v>
      </c>
      <c r="AT179" s="1"/>
    </row>
    <row r="180" spans="1:46" x14ac:dyDescent="0.25">
      <c r="A180" s="1">
        <v>13560648</v>
      </c>
      <c r="B180" s="1" t="s">
        <v>1187</v>
      </c>
      <c r="C180" s="1" t="s">
        <v>1188</v>
      </c>
      <c r="D180" s="1" t="s">
        <v>74</v>
      </c>
      <c r="E180" s="1"/>
      <c r="F180" s="1" t="s">
        <v>1187</v>
      </c>
      <c r="G180" s="1" t="s">
        <v>1188</v>
      </c>
      <c r="H180" s="1"/>
      <c r="I180" s="1"/>
      <c r="J180" s="1" t="s">
        <v>1189</v>
      </c>
      <c r="K180" s="48">
        <v>16616</v>
      </c>
      <c r="L180" s="1"/>
      <c r="M180" s="1" t="s">
        <v>1162</v>
      </c>
      <c r="N180" s="1"/>
      <c r="O180" s="1"/>
      <c r="P180" s="1" t="s">
        <v>1190</v>
      </c>
      <c r="Q180" s="1" t="s">
        <v>88</v>
      </c>
      <c r="R180" s="1" t="s">
        <v>1</v>
      </c>
      <c r="S180" s="1" t="s">
        <v>89</v>
      </c>
      <c r="T180" s="1" t="s">
        <v>1190</v>
      </c>
      <c r="U180" s="1" t="s">
        <v>88</v>
      </c>
      <c r="V180" s="1" t="s">
        <v>1</v>
      </c>
      <c r="W180" s="1" t="s">
        <v>89</v>
      </c>
      <c r="X180" s="1" t="s">
        <v>90</v>
      </c>
      <c r="Y180" s="1" t="s">
        <v>88</v>
      </c>
      <c r="Z180" s="1" t="s">
        <v>2</v>
      </c>
      <c r="AA180" s="1" t="s">
        <v>65</v>
      </c>
      <c r="AB180" s="1" t="s">
        <v>91</v>
      </c>
      <c r="AC180" s="1" t="s">
        <v>92</v>
      </c>
      <c r="AD180" s="1" t="s">
        <v>1191</v>
      </c>
      <c r="AE180" s="48">
        <v>297200</v>
      </c>
      <c r="AF180" s="48">
        <v>297200</v>
      </c>
      <c r="AG180" s="48">
        <v>196642</v>
      </c>
      <c r="AH180" s="48">
        <v>196642</v>
      </c>
      <c r="AI180" s="1" t="s">
        <v>1192</v>
      </c>
      <c r="AJ180" s="1">
        <v>0</v>
      </c>
      <c r="AK180" s="1">
        <v>100</v>
      </c>
      <c r="AL180" s="48">
        <v>10.164141989999999</v>
      </c>
      <c r="AM180" s="2">
        <v>442750.02490199998</v>
      </c>
      <c r="AN180" s="2">
        <v>2803.8640339399999</v>
      </c>
      <c r="AO180" s="2">
        <v>10.165986052699999</v>
      </c>
      <c r="AP180" s="2">
        <v>10.165985579099999</v>
      </c>
      <c r="AQ180" s="1">
        <v>2</v>
      </c>
      <c r="AR180" s="1">
        <v>3</v>
      </c>
      <c r="AS180" s="1">
        <v>2</v>
      </c>
      <c r="AT180" s="1"/>
    </row>
    <row r="181" spans="1:46" x14ac:dyDescent="0.25">
      <c r="A181" s="1">
        <v>13560650</v>
      </c>
      <c r="B181" s="1" t="s">
        <v>1193</v>
      </c>
      <c r="C181" s="1" t="s">
        <v>1194</v>
      </c>
      <c r="D181" s="1" t="s">
        <v>74</v>
      </c>
      <c r="E181" s="1"/>
      <c r="F181" s="1" t="s">
        <v>1193</v>
      </c>
      <c r="G181" s="1" t="s">
        <v>1194</v>
      </c>
      <c r="H181" s="1"/>
      <c r="I181" s="1"/>
      <c r="J181" s="1" t="s">
        <v>1195</v>
      </c>
      <c r="K181" s="48">
        <v>16755</v>
      </c>
      <c r="L181" s="1"/>
      <c r="M181" s="1" t="s">
        <v>1196</v>
      </c>
      <c r="N181" s="1"/>
      <c r="O181" s="1"/>
      <c r="P181" s="1" t="s">
        <v>917</v>
      </c>
      <c r="Q181" s="1" t="s">
        <v>88</v>
      </c>
      <c r="R181" s="1" t="s">
        <v>1</v>
      </c>
      <c r="S181" s="1" t="s">
        <v>89</v>
      </c>
      <c r="T181" s="1" t="s">
        <v>917</v>
      </c>
      <c r="U181" s="1" t="s">
        <v>88</v>
      </c>
      <c r="V181" s="1" t="s">
        <v>1</v>
      </c>
      <c r="W181" s="1" t="s">
        <v>89</v>
      </c>
      <c r="X181" s="1" t="s">
        <v>90</v>
      </c>
      <c r="Y181" s="1" t="s">
        <v>88</v>
      </c>
      <c r="Z181" s="1" t="s">
        <v>2</v>
      </c>
      <c r="AA181" s="1" t="s">
        <v>65</v>
      </c>
      <c r="AB181" s="1" t="s">
        <v>91</v>
      </c>
      <c r="AC181" s="1" t="s">
        <v>92</v>
      </c>
      <c r="AD181" s="1" t="s">
        <v>1197</v>
      </c>
      <c r="AE181" s="48">
        <v>184300</v>
      </c>
      <c r="AF181" s="48">
        <v>184300</v>
      </c>
      <c r="AG181" s="48">
        <v>149185</v>
      </c>
      <c r="AH181" s="48">
        <v>149185</v>
      </c>
      <c r="AI181" s="1" t="s">
        <v>1198</v>
      </c>
      <c r="AJ181" s="1">
        <v>0</v>
      </c>
      <c r="AK181" s="1">
        <v>100</v>
      </c>
      <c r="AL181" s="48">
        <v>11.10405742</v>
      </c>
      <c r="AM181" s="2">
        <v>483692.74121100002</v>
      </c>
      <c r="AN181" s="2">
        <v>5077.9439243799998</v>
      </c>
      <c r="AO181" s="2">
        <v>11.106110579699999</v>
      </c>
      <c r="AP181" s="2">
        <v>1.1838460848400001</v>
      </c>
      <c r="AQ181" s="1">
        <v>1</v>
      </c>
      <c r="AR181" s="1">
        <v>3</v>
      </c>
      <c r="AS181" s="1">
        <v>1</v>
      </c>
      <c r="AT181" s="1"/>
    </row>
    <row r="182" spans="1:46" x14ac:dyDescent="0.25">
      <c r="A182" s="1">
        <v>13560652</v>
      </c>
      <c r="B182" s="1" t="s">
        <v>1199</v>
      </c>
      <c r="C182" s="1" t="s">
        <v>1200</v>
      </c>
      <c r="D182" s="1" t="s">
        <v>74</v>
      </c>
      <c r="E182" s="1"/>
      <c r="F182" s="1" t="s">
        <v>1199</v>
      </c>
      <c r="G182" s="1" t="s">
        <v>1200</v>
      </c>
      <c r="H182" s="1"/>
      <c r="I182" s="1"/>
      <c r="J182" s="1" t="s">
        <v>1201</v>
      </c>
      <c r="K182" s="48">
        <v>16701</v>
      </c>
      <c r="L182" s="1"/>
      <c r="M182" s="1" t="s">
        <v>1202</v>
      </c>
      <c r="N182" s="1"/>
      <c r="O182" s="1"/>
      <c r="P182" s="1" t="s">
        <v>1203</v>
      </c>
      <c r="Q182" s="1" t="s">
        <v>88</v>
      </c>
      <c r="R182" s="1" t="s">
        <v>1</v>
      </c>
      <c r="S182" s="1" t="s">
        <v>89</v>
      </c>
      <c r="T182" s="1" t="s">
        <v>1204</v>
      </c>
      <c r="U182" s="1" t="s">
        <v>88</v>
      </c>
      <c r="V182" s="1" t="s">
        <v>1</v>
      </c>
      <c r="W182" s="1" t="s">
        <v>89</v>
      </c>
      <c r="X182" s="1" t="s">
        <v>90</v>
      </c>
      <c r="Y182" s="1" t="s">
        <v>88</v>
      </c>
      <c r="Z182" s="1" t="s">
        <v>230</v>
      </c>
      <c r="AA182" s="1" t="s">
        <v>231</v>
      </c>
      <c r="AB182" s="1" t="s">
        <v>91</v>
      </c>
      <c r="AC182" s="1" t="s">
        <v>92</v>
      </c>
      <c r="AD182" s="1" t="s">
        <v>1205</v>
      </c>
      <c r="AE182" s="48">
        <v>27500</v>
      </c>
      <c r="AF182" s="48">
        <v>27500</v>
      </c>
      <c r="AG182" s="48">
        <v>26137</v>
      </c>
      <c r="AH182" s="48">
        <v>26137</v>
      </c>
      <c r="AI182" s="1" t="s">
        <v>434</v>
      </c>
      <c r="AJ182" s="1">
        <v>0</v>
      </c>
      <c r="AK182" s="1">
        <v>0</v>
      </c>
      <c r="AL182" s="48">
        <v>0.46694237999999999</v>
      </c>
      <c r="AM182" s="2">
        <v>20340.0102539</v>
      </c>
      <c r="AN182" s="2">
        <v>601.84796786699997</v>
      </c>
      <c r="AO182" s="2">
        <v>0.46702731542100001</v>
      </c>
      <c r="AP182" s="2">
        <v>0.28357660908999999</v>
      </c>
      <c r="AQ182" s="1">
        <v>1</v>
      </c>
      <c r="AR182" s="1">
        <v>3</v>
      </c>
      <c r="AS182" s="1">
        <v>1</v>
      </c>
      <c r="AT182" s="1"/>
    </row>
    <row r="183" spans="1:46" x14ac:dyDescent="0.25">
      <c r="A183" s="1">
        <v>13560653</v>
      </c>
      <c r="B183" s="1" t="s">
        <v>1206</v>
      </c>
      <c r="C183" s="1" t="s">
        <v>1207</v>
      </c>
      <c r="D183" s="1" t="s">
        <v>74</v>
      </c>
      <c r="E183" s="1"/>
      <c r="F183" s="1" t="s">
        <v>1206</v>
      </c>
      <c r="G183" s="1" t="s">
        <v>1207</v>
      </c>
      <c r="H183" s="1"/>
      <c r="I183" s="1"/>
      <c r="J183" s="1" t="s">
        <v>1208</v>
      </c>
      <c r="K183" s="48">
        <v>16695</v>
      </c>
      <c r="L183" s="1"/>
      <c r="M183" s="1" t="s">
        <v>1202</v>
      </c>
      <c r="N183" s="1"/>
      <c r="O183" s="1"/>
      <c r="P183" s="1" t="s">
        <v>1209</v>
      </c>
      <c r="Q183" s="1" t="s">
        <v>88</v>
      </c>
      <c r="R183" s="1" t="s">
        <v>1</v>
      </c>
      <c r="S183" s="1" t="s">
        <v>89</v>
      </c>
      <c r="T183" s="1" t="s">
        <v>1209</v>
      </c>
      <c r="U183" s="1" t="s">
        <v>88</v>
      </c>
      <c r="V183" s="1" t="s">
        <v>1</v>
      </c>
      <c r="W183" s="1" t="s">
        <v>89</v>
      </c>
      <c r="X183" s="1" t="s">
        <v>90</v>
      </c>
      <c r="Y183" s="1" t="s">
        <v>88</v>
      </c>
      <c r="Z183" s="1" t="s">
        <v>2</v>
      </c>
      <c r="AA183" s="1" t="s">
        <v>65</v>
      </c>
      <c r="AB183" s="1" t="s">
        <v>91</v>
      </c>
      <c r="AC183" s="1" t="s">
        <v>92</v>
      </c>
      <c r="AD183" s="1" t="s">
        <v>1210</v>
      </c>
      <c r="AE183" s="48">
        <v>174700</v>
      </c>
      <c r="AF183" s="48">
        <v>174700</v>
      </c>
      <c r="AG183" s="48">
        <v>156114</v>
      </c>
      <c r="AH183" s="48">
        <v>156114</v>
      </c>
      <c r="AI183" s="1" t="s">
        <v>1211</v>
      </c>
      <c r="AJ183" s="1">
        <v>0</v>
      </c>
      <c r="AK183" s="1">
        <v>100</v>
      </c>
      <c r="AL183" s="48">
        <v>0.61044653999999998</v>
      </c>
      <c r="AM183" s="2">
        <v>26591.0512695</v>
      </c>
      <c r="AN183" s="2">
        <v>703.69267822699999</v>
      </c>
      <c r="AO183" s="2">
        <v>0.61055821855100001</v>
      </c>
      <c r="AP183" s="2">
        <v>0.47027948367400002</v>
      </c>
      <c r="AQ183" s="1">
        <v>1</v>
      </c>
      <c r="AR183" s="1">
        <v>3</v>
      </c>
      <c r="AS183" s="1">
        <v>1</v>
      </c>
      <c r="AT183" s="1"/>
    </row>
    <row r="184" spans="1:46" x14ac:dyDescent="0.25">
      <c r="A184" s="1">
        <v>13560654</v>
      </c>
      <c r="B184" s="1" t="s">
        <v>1212</v>
      </c>
      <c r="C184" s="1" t="s">
        <v>1213</v>
      </c>
      <c r="D184" s="1" t="s">
        <v>74</v>
      </c>
      <c r="E184" s="1"/>
      <c r="F184" s="1" t="s">
        <v>1212</v>
      </c>
      <c r="G184" s="1" t="s">
        <v>1213</v>
      </c>
      <c r="H184" s="1"/>
      <c r="I184" s="1"/>
      <c r="J184" s="1" t="s">
        <v>1214</v>
      </c>
      <c r="K184" s="48">
        <v>16687</v>
      </c>
      <c r="L184" s="1"/>
      <c r="M184" s="1" t="s">
        <v>1202</v>
      </c>
      <c r="N184" s="1"/>
      <c r="O184" s="1"/>
      <c r="P184" s="1" t="s">
        <v>1215</v>
      </c>
      <c r="Q184" s="1" t="s">
        <v>88</v>
      </c>
      <c r="R184" s="1" t="s">
        <v>1</v>
      </c>
      <c r="S184" s="1" t="s">
        <v>89</v>
      </c>
      <c r="T184" s="1" t="s">
        <v>1215</v>
      </c>
      <c r="U184" s="1" t="s">
        <v>88</v>
      </c>
      <c r="V184" s="1" t="s">
        <v>1</v>
      </c>
      <c r="W184" s="1" t="s">
        <v>89</v>
      </c>
      <c r="X184" s="1" t="s">
        <v>90</v>
      </c>
      <c r="Y184" s="1" t="s">
        <v>88</v>
      </c>
      <c r="Z184" s="1" t="s">
        <v>2</v>
      </c>
      <c r="AA184" s="1" t="s">
        <v>65</v>
      </c>
      <c r="AB184" s="1" t="s">
        <v>91</v>
      </c>
      <c r="AC184" s="1" t="s">
        <v>92</v>
      </c>
      <c r="AD184" s="1" t="s">
        <v>1216</v>
      </c>
      <c r="AE184" s="48">
        <v>168600</v>
      </c>
      <c r="AF184" s="48">
        <v>168600</v>
      </c>
      <c r="AG184" s="48">
        <v>144000</v>
      </c>
      <c r="AH184" s="48">
        <v>144000</v>
      </c>
      <c r="AI184" s="1" t="s">
        <v>1217</v>
      </c>
      <c r="AJ184" s="1">
        <v>0</v>
      </c>
      <c r="AK184" s="1">
        <v>100</v>
      </c>
      <c r="AL184" s="48">
        <v>0.81028579999999994</v>
      </c>
      <c r="AM184" s="2">
        <v>35296.0493164</v>
      </c>
      <c r="AN184" s="2">
        <v>863.69532350700001</v>
      </c>
      <c r="AO184" s="2">
        <v>0.81043343394099998</v>
      </c>
      <c r="AP184" s="2">
        <v>0.67213964671699999</v>
      </c>
      <c r="AQ184" s="1">
        <v>1</v>
      </c>
      <c r="AR184" s="1">
        <v>3</v>
      </c>
      <c r="AS184" s="1">
        <v>1</v>
      </c>
      <c r="AT184" s="1"/>
    </row>
    <row r="185" spans="1:46" x14ac:dyDescent="0.25">
      <c r="A185" s="1">
        <v>13560656</v>
      </c>
      <c r="B185" s="1" t="s">
        <v>1218</v>
      </c>
      <c r="C185" s="1" t="s">
        <v>1219</v>
      </c>
      <c r="D185" s="1" t="s">
        <v>74</v>
      </c>
      <c r="E185" s="1"/>
      <c r="F185" s="1" t="s">
        <v>1218</v>
      </c>
      <c r="G185" s="1" t="s">
        <v>1219</v>
      </c>
      <c r="H185" s="1"/>
      <c r="I185" s="1"/>
      <c r="J185" s="1" t="s">
        <v>1220</v>
      </c>
      <c r="K185" s="48">
        <v>12101</v>
      </c>
      <c r="L185" s="1"/>
      <c r="M185" s="1" t="s">
        <v>1221</v>
      </c>
      <c r="N185" s="1"/>
      <c r="O185" s="1"/>
      <c r="P185" s="1" t="s">
        <v>1222</v>
      </c>
      <c r="Q185" s="1" t="s">
        <v>16</v>
      </c>
      <c r="R185" s="1" t="s">
        <v>1</v>
      </c>
      <c r="S185" s="1" t="s">
        <v>17</v>
      </c>
      <c r="T185" s="1" t="s">
        <v>1222</v>
      </c>
      <c r="U185" s="1" t="s">
        <v>16</v>
      </c>
      <c r="V185" s="1" t="s">
        <v>1</v>
      </c>
      <c r="W185" s="1" t="s">
        <v>17</v>
      </c>
      <c r="X185" s="1" t="s">
        <v>90</v>
      </c>
      <c r="Y185" s="1" t="s">
        <v>88</v>
      </c>
      <c r="Z185" s="1" t="s">
        <v>2</v>
      </c>
      <c r="AA185" s="1" t="s">
        <v>65</v>
      </c>
      <c r="AB185" s="1" t="s">
        <v>91</v>
      </c>
      <c r="AC185" s="1" t="s">
        <v>92</v>
      </c>
      <c r="AD185" s="1" t="s">
        <v>1223</v>
      </c>
      <c r="AE185" s="48">
        <v>254500</v>
      </c>
      <c r="AF185" s="48">
        <v>254500</v>
      </c>
      <c r="AG185" s="48">
        <v>220032</v>
      </c>
      <c r="AH185" s="48">
        <v>220032</v>
      </c>
      <c r="AI185" s="1" t="s">
        <v>1224</v>
      </c>
      <c r="AJ185" s="1">
        <v>0</v>
      </c>
      <c r="AK185" s="1">
        <v>100</v>
      </c>
      <c r="AL185" s="48">
        <v>40.48525472</v>
      </c>
      <c r="AM185" s="2">
        <v>1763537.6958000001</v>
      </c>
      <c r="AN185" s="2">
        <v>5311.9596961999996</v>
      </c>
      <c r="AO185" s="2">
        <v>40.492779729399999</v>
      </c>
      <c r="AP185" s="2">
        <v>31.656533520100002</v>
      </c>
      <c r="AQ185" s="1">
        <v>3</v>
      </c>
      <c r="AR185" s="1">
        <v>3</v>
      </c>
      <c r="AS185" s="1">
        <v>1</v>
      </c>
      <c r="AT185" s="1"/>
    </row>
    <row r="186" spans="1:46" x14ac:dyDescent="0.25">
      <c r="A186" s="1">
        <v>13560657</v>
      </c>
      <c r="B186" s="1" t="s">
        <v>1225</v>
      </c>
      <c r="C186" s="1" t="s">
        <v>1226</v>
      </c>
      <c r="D186" s="1" t="s">
        <v>74</v>
      </c>
      <c r="E186" s="1"/>
      <c r="F186" s="1" t="s">
        <v>1225</v>
      </c>
      <c r="G186" s="1" t="s">
        <v>1226</v>
      </c>
      <c r="H186" s="1"/>
      <c r="I186" s="1"/>
      <c r="J186" s="1" t="s">
        <v>1227</v>
      </c>
      <c r="K186" s="48">
        <v>16453</v>
      </c>
      <c r="L186" s="1"/>
      <c r="M186" s="1" t="s">
        <v>301</v>
      </c>
      <c r="N186" s="1"/>
      <c r="O186" s="1"/>
      <c r="P186" s="1" t="s">
        <v>1228</v>
      </c>
      <c r="Q186" s="1" t="s">
        <v>88</v>
      </c>
      <c r="R186" s="1" t="s">
        <v>1</v>
      </c>
      <c r="S186" s="1" t="s">
        <v>89</v>
      </c>
      <c r="T186" s="1" t="s">
        <v>1229</v>
      </c>
      <c r="U186" s="1" t="s">
        <v>88</v>
      </c>
      <c r="V186" s="1" t="s">
        <v>1</v>
      </c>
      <c r="W186" s="1" t="s">
        <v>89</v>
      </c>
      <c r="X186" s="1" t="s">
        <v>90</v>
      </c>
      <c r="Y186" s="1" t="s">
        <v>88</v>
      </c>
      <c r="Z186" s="1" t="s">
        <v>2</v>
      </c>
      <c r="AA186" s="1" t="s">
        <v>65</v>
      </c>
      <c r="AB186" s="1" t="s">
        <v>91</v>
      </c>
      <c r="AC186" s="1" t="s">
        <v>92</v>
      </c>
      <c r="AD186" s="1" t="s">
        <v>1230</v>
      </c>
      <c r="AE186" s="48">
        <v>71800</v>
      </c>
      <c r="AF186" s="48">
        <v>71800</v>
      </c>
      <c r="AG186" s="48">
        <v>67220</v>
      </c>
      <c r="AH186" s="48">
        <v>67220</v>
      </c>
      <c r="AI186" s="1" t="s">
        <v>1231</v>
      </c>
      <c r="AJ186" s="1">
        <v>0</v>
      </c>
      <c r="AK186" s="1">
        <v>0</v>
      </c>
      <c r="AL186" s="48">
        <v>2.12059226</v>
      </c>
      <c r="AM186" s="2">
        <v>92372.9990234</v>
      </c>
      <c r="AN186" s="2">
        <v>1664.81634822</v>
      </c>
      <c r="AO186" s="2">
        <v>2.12095666484</v>
      </c>
      <c r="AP186" s="2">
        <v>0.236423232806</v>
      </c>
      <c r="AQ186" s="1">
        <v>1</v>
      </c>
      <c r="AR186" s="1">
        <v>3</v>
      </c>
      <c r="AS186" s="1">
        <v>1</v>
      </c>
      <c r="AT186" s="1"/>
    </row>
    <row r="187" spans="1:46" x14ac:dyDescent="0.25">
      <c r="A187" s="1">
        <v>13560659</v>
      </c>
      <c r="B187" s="1" t="s">
        <v>1232</v>
      </c>
      <c r="C187" s="1" t="s">
        <v>1233</v>
      </c>
      <c r="D187" s="1" t="s">
        <v>74</v>
      </c>
      <c r="E187" s="1"/>
      <c r="F187" s="1" t="s">
        <v>1232</v>
      </c>
      <c r="G187" s="1" t="s">
        <v>1233</v>
      </c>
      <c r="H187" s="1"/>
      <c r="I187" s="1"/>
      <c r="J187" s="1" t="s">
        <v>1234</v>
      </c>
      <c r="K187" s="48">
        <v>16448</v>
      </c>
      <c r="L187" s="1"/>
      <c r="M187" s="1" t="s">
        <v>1162</v>
      </c>
      <c r="N187" s="1"/>
      <c r="O187" s="1"/>
      <c r="P187" s="1" t="s">
        <v>1235</v>
      </c>
      <c r="Q187" s="1" t="s">
        <v>88</v>
      </c>
      <c r="R187" s="1" t="s">
        <v>1</v>
      </c>
      <c r="S187" s="1" t="s">
        <v>89</v>
      </c>
      <c r="T187" s="1" t="s">
        <v>1236</v>
      </c>
      <c r="U187" s="1" t="s">
        <v>88</v>
      </c>
      <c r="V187" s="1" t="s">
        <v>1</v>
      </c>
      <c r="W187" s="1" t="s">
        <v>89</v>
      </c>
      <c r="X187" s="1" t="s">
        <v>90</v>
      </c>
      <c r="Y187" s="1" t="s">
        <v>88</v>
      </c>
      <c r="Z187" s="1" t="s">
        <v>361</v>
      </c>
      <c r="AA187" s="1" t="s">
        <v>362</v>
      </c>
      <c r="AB187" s="1" t="s">
        <v>91</v>
      </c>
      <c r="AC187" s="1" t="s">
        <v>92</v>
      </c>
      <c r="AD187" s="1" t="s">
        <v>1237</v>
      </c>
      <c r="AE187" s="48">
        <v>182300</v>
      </c>
      <c r="AF187" s="48">
        <v>182300</v>
      </c>
      <c r="AG187" s="48">
        <v>123840</v>
      </c>
      <c r="AH187" s="48">
        <v>123840</v>
      </c>
      <c r="AI187" s="1" t="s">
        <v>1238</v>
      </c>
      <c r="AJ187" s="1">
        <v>0</v>
      </c>
      <c r="AK187" s="1">
        <v>0</v>
      </c>
      <c r="AL187" s="48">
        <v>8.8882718199999999</v>
      </c>
      <c r="AM187" s="2">
        <v>387173.120605</v>
      </c>
      <c r="AN187" s="2">
        <v>2429.13945401</v>
      </c>
      <c r="AO187" s="2">
        <v>8.8898938992600005</v>
      </c>
      <c r="AP187" s="2">
        <v>8.8898944797800006</v>
      </c>
      <c r="AQ187" s="1">
        <v>1</v>
      </c>
      <c r="AR187" s="1">
        <v>3</v>
      </c>
      <c r="AS187" s="1">
        <v>1</v>
      </c>
      <c r="AT187" s="1"/>
    </row>
    <row r="188" spans="1:46" x14ac:dyDescent="0.25">
      <c r="A188" s="1">
        <v>13562082</v>
      </c>
      <c r="B188" s="1" t="s">
        <v>1239</v>
      </c>
      <c r="C188" s="1" t="s">
        <v>1240</v>
      </c>
      <c r="D188" s="1" t="s">
        <v>74</v>
      </c>
      <c r="E188" s="1"/>
      <c r="F188" s="1" t="s">
        <v>1239</v>
      </c>
      <c r="G188" s="1" t="s">
        <v>1240</v>
      </c>
      <c r="H188" s="1"/>
      <c r="I188" s="1"/>
      <c r="J188" s="1" t="s">
        <v>1241</v>
      </c>
      <c r="K188" s="48">
        <v>16776</v>
      </c>
      <c r="L188" s="1"/>
      <c r="M188" s="1" t="s">
        <v>1162</v>
      </c>
      <c r="N188" s="1"/>
      <c r="O188" s="1"/>
      <c r="P188" s="1" t="s">
        <v>1242</v>
      </c>
      <c r="Q188" s="1" t="s">
        <v>88</v>
      </c>
      <c r="R188" s="1" t="s">
        <v>1</v>
      </c>
      <c r="S188" s="1" t="s">
        <v>89</v>
      </c>
      <c r="T188" s="1" t="s">
        <v>1243</v>
      </c>
      <c r="U188" s="1" t="s">
        <v>1244</v>
      </c>
      <c r="V188" s="1" t="s">
        <v>1</v>
      </c>
      <c r="W188" s="1" t="s">
        <v>1245</v>
      </c>
      <c r="X188" s="1" t="s">
        <v>90</v>
      </c>
      <c r="Y188" s="1" t="s">
        <v>88</v>
      </c>
      <c r="Z188" s="1" t="s">
        <v>2</v>
      </c>
      <c r="AA188" s="1" t="s">
        <v>65</v>
      </c>
      <c r="AB188" s="1" t="s">
        <v>91</v>
      </c>
      <c r="AC188" s="1" t="s">
        <v>92</v>
      </c>
      <c r="AD188" s="1" t="s">
        <v>1246</v>
      </c>
      <c r="AE188" s="48">
        <v>47300</v>
      </c>
      <c r="AF188" s="48">
        <v>47300</v>
      </c>
      <c r="AG188" s="48">
        <v>35814</v>
      </c>
      <c r="AH188" s="48">
        <v>35814</v>
      </c>
      <c r="AI188" s="1" t="s">
        <v>1247</v>
      </c>
      <c r="AJ188" s="1">
        <v>0</v>
      </c>
      <c r="AK188" s="1">
        <v>0</v>
      </c>
      <c r="AL188" s="48">
        <v>0.37481816000000001</v>
      </c>
      <c r="AM188" s="2">
        <v>16327.0791016</v>
      </c>
      <c r="AN188" s="2">
        <v>527.86409969399995</v>
      </c>
      <c r="AO188" s="2">
        <v>0.37488611360200003</v>
      </c>
      <c r="AP188" s="2">
        <v>0.374886113583</v>
      </c>
      <c r="AQ188" s="1">
        <v>1</v>
      </c>
      <c r="AR188" s="1">
        <v>3</v>
      </c>
      <c r="AS188" s="1">
        <v>1</v>
      </c>
      <c r="AT188" s="1"/>
    </row>
    <row r="189" spans="1:46" x14ac:dyDescent="0.25">
      <c r="A189" s="1">
        <v>13562086</v>
      </c>
      <c r="B189" s="1" t="s">
        <v>1248</v>
      </c>
      <c r="C189" s="1" t="s">
        <v>1249</v>
      </c>
      <c r="D189" s="1" t="s">
        <v>74</v>
      </c>
      <c r="E189" s="1"/>
      <c r="F189" s="1" t="s">
        <v>1248</v>
      </c>
      <c r="G189" s="1" t="s">
        <v>1249</v>
      </c>
      <c r="H189" s="1"/>
      <c r="I189" s="1"/>
      <c r="J189" s="1" t="s">
        <v>1250</v>
      </c>
      <c r="K189" s="48">
        <v>16603</v>
      </c>
      <c r="L189" s="1"/>
      <c r="M189" s="1" t="s">
        <v>1202</v>
      </c>
      <c r="N189" s="1"/>
      <c r="O189" s="1"/>
      <c r="P189" s="1" t="s">
        <v>1251</v>
      </c>
      <c r="Q189" s="1" t="s">
        <v>88</v>
      </c>
      <c r="R189" s="1" t="s">
        <v>1</v>
      </c>
      <c r="S189" s="1" t="s">
        <v>89</v>
      </c>
      <c r="T189" s="1" t="s">
        <v>1251</v>
      </c>
      <c r="U189" s="1" t="s">
        <v>88</v>
      </c>
      <c r="V189" s="1" t="s">
        <v>1</v>
      </c>
      <c r="W189" s="1" t="s">
        <v>89</v>
      </c>
      <c r="X189" s="1" t="s">
        <v>90</v>
      </c>
      <c r="Y189" s="1" t="s">
        <v>88</v>
      </c>
      <c r="Z189" s="1" t="s">
        <v>2</v>
      </c>
      <c r="AA189" s="1" t="s">
        <v>65</v>
      </c>
      <c r="AB189" s="1" t="s">
        <v>91</v>
      </c>
      <c r="AC189" s="1" t="s">
        <v>92</v>
      </c>
      <c r="AD189" s="1" t="s">
        <v>1252</v>
      </c>
      <c r="AE189" s="48">
        <v>156500</v>
      </c>
      <c r="AF189" s="48">
        <v>156500</v>
      </c>
      <c r="AG189" s="48">
        <v>139580</v>
      </c>
      <c r="AH189" s="48">
        <v>139580</v>
      </c>
      <c r="AI189" s="1" t="s">
        <v>1253</v>
      </c>
      <c r="AJ189" s="1">
        <v>0</v>
      </c>
      <c r="AK189" s="1">
        <v>100</v>
      </c>
      <c r="AL189" s="48">
        <v>0.43783610000000001</v>
      </c>
      <c r="AM189" s="2">
        <v>19072.140625</v>
      </c>
      <c r="AN189" s="2">
        <v>616.54237031100001</v>
      </c>
      <c r="AO189" s="2">
        <v>0.43791572362999998</v>
      </c>
      <c r="AP189" s="2">
        <v>0.43791572360800002</v>
      </c>
      <c r="AQ189" s="1">
        <v>1</v>
      </c>
      <c r="AR189" s="1">
        <v>3</v>
      </c>
      <c r="AS189" s="1">
        <v>1</v>
      </c>
      <c r="AT189" s="1"/>
    </row>
    <row r="190" spans="1:46" x14ac:dyDescent="0.25">
      <c r="A190" s="1">
        <v>13562087</v>
      </c>
      <c r="B190" s="1" t="s">
        <v>1254</v>
      </c>
      <c r="C190" s="1" t="s">
        <v>1255</v>
      </c>
      <c r="D190" s="1" t="s">
        <v>74</v>
      </c>
      <c r="E190" s="1"/>
      <c r="F190" s="1" t="s">
        <v>1254</v>
      </c>
      <c r="G190" s="1" t="s">
        <v>1255</v>
      </c>
      <c r="H190" s="1"/>
      <c r="I190" s="1"/>
      <c r="J190" s="1" t="s">
        <v>1256</v>
      </c>
      <c r="K190" s="48">
        <v>16588</v>
      </c>
      <c r="L190" s="1"/>
      <c r="M190" s="1" t="s">
        <v>1202</v>
      </c>
      <c r="N190" s="1"/>
      <c r="O190" s="1"/>
      <c r="P190" s="1" t="s">
        <v>1257</v>
      </c>
      <c r="Q190" s="1" t="s">
        <v>88</v>
      </c>
      <c r="R190" s="1" t="s">
        <v>1</v>
      </c>
      <c r="S190" s="1" t="s">
        <v>89</v>
      </c>
      <c r="T190" s="1" t="s">
        <v>1257</v>
      </c>
      <c r="U190" s="1" t="s">
        <v>88</v>
      </c>
      <c r="V190" s="1" t="s">
        <v>1</v>
      </c>
      <c r="W190" s="1" t="s">
        <v>89</v>
      </c>
      <c r="X190" s="1" t="s">
        <v>90</v>
      </c>
      <c r="Y190" s="1" t="s">
        <v>88</v>
      </c>
      <c r="Z190" s="1" t="s">
        <v>2</v>
      </c>
      <c r="AA190" s="1" t="s">
        <v>65</v>
      </c>
      <c r="AB190" s="1" t="s">
        <v>91</v>
      </c>
      <c r="AC190" s="1" t="s">
        <v>92</v>
      </c>
      <c r="AD190" s="1" t="s">
        <v>1258</v>
      </c>
      <c r="AE190" s="48">
        <v>155200</v>
      </c>
      <c r="AF190" s="48">
        <v>155200</v>
      </c>
      <c r="AG190" s="48">
        <v>129396</v>
      </c>
      <c r="AH190" s="48">
        <v>129396</v>
      </c>
      <c r="AI190" s="1" t="s">
        <v>1259</v>
      </c>
      <c r="AJ190" s="1">
        <v>0</v>
      </c>
      <c r="AK190" s="1">
        <v>100</v>
      </c>
      <c r="AL190" s="48">
        <v>0.61297773</v>
      </c>
      <c r="AM190" s="2">
        <v>26701.3100586</v>
      </c>
      <c r="AN190" s="2">
        <v>713.58500962400001</v>
      </c>
      <c r="AO190" s="2">
        <v>0.61309000661799995</v>
      </c>
      <c r="AP190" s="2">
        <v>0.61309000660199997</v>
      </c>
      <c r="AQ190" s="1">
        <v>1</v>
      </c>
      <c r="AR190" s="1">
        <v>3</v>
      </c>
      <c r="AS190" s="1">
        <v>1</v>
      </c>
      <c r="AT190" s="1"/>
    </row>
    <row r="191" spans="1:46" x14ac:dyDescent="0.25">
      <c r="A191" s="1">
        <v>13562088</v>
      </c>
      <c r="B191" s="1" t="s">
        <v>1260</v>
      </c>
      <c r="C191" s="1" t="s">
        <v>1261</v>
      </c>
      <c r="D191" s="1" t="s">
        <v>74</v>
      </c>
      <c r="E191" s="1"/>
      <c r="F191" s="1" t="s">
        <v>1260</v>
      </c>
      <c r="G191" s="1" t="s">
        <v>1261</v>
      </c>
      <c r="H191" s="1"/>
      <c r="I191" s="1"/>
      <c r="J191" s="1" t="s">
        <v>1262</v>
      </c>
      <c r="K191" s="48">
        <v>16648</v>
      </c>
      <c r="L191" s="1"/>
      <c r="M191" s="1" t="s">
        <v>1202</v>
      </c>
      <c r="N191" s="1"/>
      <c r="O191" s="1"/>
      <c r="P191" s="1" t="s">
        <v>1263</v>
      </c>
      <c r="Q191" s="1" t="s">
        <v>88</v>
      </c>
      <c r="R191" s="1" t="s">
        <v>1</v>
      </c>
      <c r="S191" s="1" t="s">
        <v>89</v>
      </c>
      <c r="T191" s="1" t="s">
        <v>1263</v>
      </c>
      <c r="U191" s="1" t="s">
        <v>88</v>
      </c>
      <c r="V191" s="1" t="s">
        <v>1</v>
      </c>
      <c r="W191" s="1" t="s">
        <v>89</v>
      </c>
      <c r="X191" s="1" t="s">
        <v>90</v>
      </c>
      <c r="Y191" s="1" t="s">
        <v>88</v>
      </c>
      <c r="Z191" s="1" t="s">
        <v>2</v>
      </c>
      <c r="AA191" s="1" t="s">
        <v>65</v>
      </c>
      <c r="AB191" s="1" t="s">
        <v>91</v>
      </c>
      <c r="AC191" s="1" t="s">
        <v>92</v>
      </c>
      <c r="AD191" s="1" t="s">
        <v>1264</v>
      </c>
      <c r="AE191" s="48">
        <v>195700</v>
      </c>
      <c r="AF191" s="48">
        <v>195700</v>
      </c>
      <c r="AG191" s="48">
        <v>160666</v>
      </c>
      <c r="AH191" s="48">
        <v>160666</v>
      </c>
      <c r="AI191" s="1" t="s">
        <v>1265</v>
      </c>
      <c r="AJ191" s="1">
        <v>0</v>
      </c>
      <c r="AK191" s="1">
        <v>100</v>
      </c>
      <c r="AL191" s="48">
        <v>0.96801855999999997</v>
      </c>
      <c r="AM191" s="2">
        <v>42166.8886719</v>
      </c>
      <c r="AN191" s="2">
        <v>844.17737929099997</v>
      </c>
      <c r="AO191" s="2">
        <v>0.96819332502699995</v>
      </c>
      <c r="AP191" s="2">
        <v>7.23116759404E-2</v>
      </c>
      <c r="AQ191" s="1">
        <v>1</v>
      </c>
      <c r="AR191" s="1">
        <v>3</v>
      </c>
      <c r="AS191" s="1">
        <v>1</v>
      </c>
      <c r="AT191" s="1"/>
    </row>
    <row r="192" spans="1:46" x14ac:dyDescent="0.25">
      <c r="A192" s="1">
        <v>13562089</v>
      </c>
      <c r="B192" s="1" t="s">
        <v>1266</v>
      </c>
      <c r="C192" s="1" t="s">
        <v>1267</v>
      </c>
      <c r="D192" s="1" t="s">
        <v>74</v>
      </c>
      <c r="E192" s="1"/>
      <c r="F192" s="1" t="s">
        <v>1266</v>
      </c>
      <c r="G192" s="1" t="s">
        <v>1267</v>
      </c>
      <c r="H192" s="1"/>
      <c r="I192" s="1"/>
      <c r="J192" s="1" t="s">
        <v>1268</v>
      </c>
      <c r="K192" s="48">
        <v>0</v>
      </c>
      <c r="L192" s="1"/>
      <c r="M192" s="1" t="s">
        <v>1162</v>
      </c>
      <c r="N192" s="1"/>
      <c r="O192" s="1"/>
      <c r="P192" s="1"/>
      <c r="Q192" s="1" t="s">
        <v>88</v>
      </c>
      <c r="R192" s="1" t="s">
        <v>1</v>
      </c>
      <c r="S192" s="1" t="s">
        <v>89</v>
      </c>
      <c r="T192" s="1" t="s">
        <v>1269</v>
      </c>
      <c r="U192" s="1" t="s">
        <v>799</v>
      </c>
      <c r="V192" s="1" t="s">
        <v>1</v>
      </c>
      <c r="W192" s="1" t="s">
        <v>1270</v>
      </c>
      <c r="X192" s="1" t="s">
        <v>90</v>
      </c>
      <c r="Y192" s="1" t="s">
        <v>88</v>
      </c>
      <c r="Z192" s="1" t="s">
        <v>782</v>
      </c>
      <c r="AA192" s="1" t="s">
        <v>783</v>
      </c>
      <c r="AB192" s="1" t="s">
        <v>91</v>
      </c>
      <c r="AC192" s="1" t="s">
        <v>92</v>
      </c>
      <c r="AD192" s="1" t="s">
        <v>1271</v>
      </c>
      <c r="AE192" s="48">
        <v>99500</v>
      </c>
      <c r="AF192" s="48">
        <v>99500</v>
      </c>
      <c r="AG192" s="48">
        <v>59074</v>
      </c>
      <c r="AH192" s="48">
        <v>59074</v>
      </c>
      <c r="AI192" s="1" t="s">
        <v>1272</v>
      </c>
      <c r="AJ192" s="1">
        <v>0</v>
      </c>
      <c r="AK192" s="1">
        <v>0</v>
      </c>
      <c r="AL192" s="48">
        <v>4.5240322099999997</v>
      </c>
      <c r="AM192" s="2">
        <v>197066.84326200001</v>
      </c>
      <c r="AN192" s="2">
        <v>3011.6096031100001</v>
      </c>
      <c r="AO192" s="2">
        <v>4.5248557364900002</v>
      </c>
      <c r="AP192" s="2">
        <v>4.52479769343</v>
      </c>
      <c r="AQ192" s="1">
        <v>1</v>
      </c>
      <c r="AR192" s="1">
        <v>3</v>
      </c>
      <c r="AS192" s="1">
        <v>2</v>
      </c>
      <c r="AT192" s="1"/>
    </row>
    <row r="193" spans="1:46" x14ac:dyDescent="0.25">
      <c r="A193" s="1">
        <v>13562944</v>
      </c>
      <c r="B193" s="1" t="s">
        <v>1273</v>
      </c>
      <c r="C193" s="1" t="s">
        <v>1274</v>
      </c>
      <c r="D193" s="1" t="s">
        <v>74</v>
      </c>
      <c r="E193" s="1"/>
      <c r="F193" s="1" t="s">
        <v>1273</v>
      </c>
      <c r="G193" s="1" t="s">
        <v>1274</v>
      </c>
      <c r="H193" s="1"/>
      <c r="I193" s="1"/>
      <c r="J193" s="1" t="s">
        <v>1275</v>
      </c>
      <c r="K193" s="48">
        <v>16601</v>
      </c>
      <c r="L193" s="1"/>
      <c r="M193" s="1" t="s">
        <v>1162</v>
      </c>
      <c r="N193" s="1"/>
      <c r="O193" s="1"/>
      <c r="P193" s="1" t="s">
        <v>1276</v>
      </c>
      <c r="Q193" s="1" t="s">
        <v>88</v>
      </c>
      <c r="R193" s="1" t="s">
        <v>1</v>
      </c>
      <c r="S193" s="1" t="s">
        <v>89</v>
      </c>
      <c r="T193" s="1" t="s">
        <v>1276</v>
      </c>
      <c r="U193" s="1" t="s">
        <v>88</v>
      </c>
      <c r="V193" s="1" t="s">
        <v>1</v>
      </c>
      <c r="W193" s="1" t="s">
        <v>89</v>
      </c>
      <c r="X193" s="1" t="s">
        <v>90</v>
      </c>
      <c r="Y193" s="1" t="s">
        <v>88</v>
      </c>
      <c r="Z193" s="1" t="s">
        <v>2</v>
      </c>
      <c r="AA193" s="1" t="s">
        <v>65</v>
      </c>
      <c r="AB193" s="1" t="s">
        <v>91</v>
      </c>
      <c r="AC193" s="1" t="s">
        <v>92</v>
      </c>
      <c r="AD193" s="1" t="s">
        <v>1277</v>
      </c>
      <c r="AE193" s="48">
        <v>81100</v>
      </c>
      <c r="AF193" s="48">
        <v>81100</v>
      </c>
      <c r="AG193" s="48">
        <v>76163</v>
      </c>
      <c r="AH193" s="48">
        <v>76163</v>
      </c>
      <c r="AI193" s="1" t="s">
        <v>1278</v>
      </c>
      <c r="AJ193" s="1">
        <v>0</v>
      </c>
      <c r="AK193" s="1">
        <v>100</v>
      </c>
      <c r="AL193" s="48">
        <v>0.80325044000000001</v>
      </c>
      <c r="AM193" s="2">
        <v>34989.5893555</v>
      </c>
      <c r="AN193" s="2">
        <v>750.02343898100003</v>
      </c>
      <c r="AO193" s="2">
        <v>0.80339637551599996</v>
      </c>
      <c r="AP193" s="2">
        <v>0.803395430312</v>
      </c>
      <c r="AQ193" s="1">
        <v>1</v>
      </c>
      <c r="AR193" s="1">
        <v>3</v>
      </c>
      <c r="AS193" s="1">
        <v>2</v>
      </c>
      <c r="AT193" s="1"/>
    </row>
    <row r="194" spans="1:46" x14ac:dyDescent="0.25">
      <c r="A194" s="1">
        <v>13562947</v>
      </c>
      <c r="B194" s="1" t="s">
        <v>1279</v>
      </c>
      <c r="C194" s="1" t="s">
        <v>1280</v>
      </c>
      <c r="D194" s="1" t="s">
        <v>74</v>
      </c>
      <c r="E194" s="1"/>
      <c r="F194" s="1" t="s">
        <v>1279</v>
      </c>
      <c r="G194" s="1" t="s">
        <v>1280</v>
      </c>
      <c r="H194" s="1"/>
      <c r="I194" s="1"/>
      <c r="J194" s="1" t="s">
        <v>1281</v>
      </c>
      <c r="K194" s="48">
        <v>12502</v>
      </c>
      <c r="L194" s="1"/>
      <c r="M194" s="1" t="s">
        <v>1282</v>
      </c>
      <c r="N194" s="1"/>
      <c r="O194" s="1"/>
      <c r="P194" s="1" t="s">
        <v>1283</v>
      </c>
      <c r="Q194" s="1" t="s">
        <v>88</v>
      </c>
      <c r="R194" s="1" t="s">
        <v>1</v>
      </c>
      <c r="S194" s="1" t="s">
        <v>89</v>
      </c>
      <c r="T194" s="1" t="s">
        <v>1284</v>
      </c>
      <c r="U194" s="1" t="s">
        <v>88</v>
      </c>
      <c r="V194" s="1" t="s">
        <v>1</v>
      </c>
      <c r="W194" s="1" t="s">
        <v>89</v>
      </c>
      <c r="X194" s="1" t="s">
        <v>90</v>
      </c>
      <c r="Y194" s="1" t="s">
        <v>88</v>
      </c>
      <c r="Z194" s="1" t="s">
        <v>230</v>
      </c>
      <c r="AA194" s="1" t="s">
        <v>231</v>
      </c>
      <c r="AB194" s="1" t="s">
        <v>91</v>
      </c>
      <c r="AC194" s="1" t="s">
        <v>92</v>
      </c>
      <c r="AD194" s="1" t="s">
        <v>1285</v>
      </c>
      <c r="AE194" s="48">
        <v>36000</v>
      </c>
      <c r="AF194" s="48">
        <v>36000</v>
      </c>
      <c r="AG194" s="48">
        <v>26372</v>
      </c>
      <c r="AH194" s="48">
        <v>26372</v>
      </c>
      <c r="AI194" s="1" t="s">
        <v>1286</v>
      </c>
      <c r="AJ194" s="1">
        <v>0</v>
      </c>
      <c r="AK194" s="1">
        <v>0</v>
      </c>
      <c r="AL194" s="48">
        <v>4.3305710099999999</v>
      </c>
      <c r="AM194" s="2">
        <v>188639.67334000001</v>
      </c>
      <c r="AN194" s="2">
        <v>1832.6271594699999</v>
      </c>
      <c r="AO194" s="2">
        <v>4.3313482633299998</v>
      </c>
      <c r="AP194" s="2">
        <v>4.3313468142699998</v>
      </c>
      <c r="AQ194" s="1">
        <v>1</v>
      </c>
      <c r="AR194" s="1">
        <v>3</v>
      </c>
      <c r="AS194" s="1">
        <v>1</v>
      </c>
      <c r="AT194" s="1"/>
    </row>
    <row r="195" spans="1:46" x14ac:dyDescent="0.25">
      <c r="A195" s="1">
        <v>13562948</v>
      </c>
      <c r="B195" s="1" t="s">
        <v>1287</v>
      </c>
      <c r="C195" s="1" t="s">
        <v>1288</v>
      </c>
      <c r="D195" s="1" t="s">
        <v>74</v>
      </c>
      <c r="E195" s="1"/>
      <c r="F195" s="1" t="s">
        <v>1287</v>
      </c>
      <c r="G195" s="1" t="s">
        <v>1288</v>
      </c>
      <c r="H195" s="1"/>
      <c r="I195" s="1"/>
      <c r="J195" s="1" t="s">
        <v>1275</v>
      </c>
      <c r="K195" s="48">
        <v>0</v>
      </c>
      <c r="L195" s="1"/>
      <c r="M195" s="1" t="s">
        <v>1162</v>
      </c>
      <c r="N195" s="1"/>
      <c r="O195" s="1"/>
      <c r="P195" s="1"/>
      <c r="Q195" s="1" t="s">
        <v>88</v>
      </c>
      <c r="R195" s="1" t="s">
        <v>1</v>
      </c>
      <c r="S195" s="1" t="s">
        <v>89</v>
      </c>
      <c r="T195" s="1" t="s">
        <v>1276</v>
      </c>
      <c r="U195" s="1" t="s">
        <v>88</v>
      </c>
      <c r="V195" s="1" t="s">
        <v>1</v>
      </c>
      <c r="W195" s="1" t="s">
        <v>89</v>
      </c>
      <c r="X195" s="1" t="s">
        <v>90</v>
      </c>
      <c r="Y195" s="1" t="s">
        <v>88</v>
      </c>
      <c r="Z195" s="1" t="s">
        <v>230</v>
      </c>
      <c r="AA195" s="1" t="s">
        <v>231</v>
      </c>
      <c r="AB195" s="1" t="s">
        <v>91</v>
      </c>
      <c r="AC195" s="1" t="s">
        <v>92</v>
      </c>
      <c r="AD195" s="1" t="s">
        <v>1289</v>
      </c>
      <c r="AE195" s="48">
        <v>36000</v>
      </c>
      <c r="AF195" s="48">
        <v>36000</v>
      </c>
      <c r="AG195" s="48">
        <v>26372</v>
      </c>
      <c r="AH195" s="48">
        <v>26372</v>
      </c>
      <c r="AI195" s="1" t="s">
        <v>1290</v>
      </c>
      <c r="AJ195" s="1">
        <v>0</v>
      </c>
      <c r="AK195" s="1">
        <v>100</v>
      </c>
      <c r="AL195" s="48">
        <v>2.64284659</v>
      </c>
      <c r="AM195" s="2">
        <v>115122.397461</v>
      </c>
      <c r="AN195" s="2">
        <v>1554.8250555699999</v>
      </c>
      <c r="AO195" s="2">
        <v>2.6433262113899998</v>
      </c>
      <c r="AP195" s="2">
        <v>2.6433262502099999</v>
      </c>
      <c r="AQ195" s="1">
        <v>1</v>
      </c>
      <c r="AR195" s="1">
        <v>3</v>
      </c>
      <c r="AS195" s="1">
        <v>2</v>
      </c>
      <c r="AT195" s="1"/>
    </row>
    <row r="196" spans="1:46" x14ac:dyDescent="0.25">
      <c r="A196" s="1">
        <v>13562949</v>
      </c>
      <c r="B196" s="1" t="s">
        <v>1291</v>
      </c>
      <c r="C196" s="1" t="s">
        <v>1292</v>
      </c>
      <c r="D196" s="1" t="s">
        <v>74</v>
      </c>
      <c r="E196" s="1"/>
      <c r="F196" s="1" t="s">
        <v>1291</v>
      </c>
      <c r="G196" s="1" t="s">
        <v>1292</v>
      </c>
      <c r="H196" s="1"/>
      <c r="I196" s="1"/>
      <c r="J196" s="1" t="s">
        <v>1152</v>
      </c>
      <c r="K196" s="48">
        <v>0</v>
      </c>
      <c r="L196" s="1"/>
      <c r="M196" s="1" t="s">
        <v>167</v>
      </c>
      <c r="N196" s="1"/>
      <c r="O196" s="1"/>
      <c r="P196" s="1"/>
      <c r="Q196" s="1" t="s">
        <v>88</v>
      </c>
      <c r="R196" s="1" t="s">
        <v>1</v>
      </c>
      <c r="S196" s="1" t="s">
        <v>89</v>
      </c>
      <c r="T196" s="1" t="s">
        <v>1154</v>
      </c>
      <c r="U196" s="1" t="s">
        <v>88</v>
      </c>
      <c r="V196" s="1" t="s">
        <v>1</v>
      </c>
      <c r="W196" s="1" t="s">
        <v>89</v>
      </c>
      <c r="X196" s="1" t="s">
        <v>90</v>
      </c>
      <c r="Y196" s="1" t="s">
        <v>88</v>
      </c>
      <c r="Z196" s="1" t="s">
        <v>782</v>
      </c>
      <c r="AA196" s="1" t="s">
        <v>783</v>
      </c>
      <c r="AB196" s="1" t="s">
        <v>91</v>
      </c>
      <c r="AC196" s="1" t="s">
        <v>92</v>
      </c>
      <c r="AD196" s="1" t="s">
        <v>1293</v>
      </c>
      <c r="AE196" s="48">
        <v>175500</v>
      </c>
      <c r="AF196" s="48">
        <v>175500</v>
      </c>
      <c r="AG196" s="48">
        <v>92620</v>
      </c>
      <c r="AH196" s="48">
        <v>92620</v>
      </c>
      <c r="AI196" s="1" t="s">
        <v>1294</v>
      </c>
      <c r="AJ196" s="1">
        <v>0</v>
      </c>
      <c r="AK196" s="1">
        <v>0</v>
      </c>
      <c r="AL196" s="48">
        <v>7.8661968499999997</v>
      </c>
      <c r="AM196" s="2">
        <v>342651.53466800001</v>
      </c>
      <c r="AN196" s="2">
        <v>3081.5103252200001</v>
      </c>
      <c r="AO196" s="2">
        <v>7.86765637334</v>
      </c>
      <c r="AP196" s="2">
        <v>7.8676562783600001</v>
      </c>
      <c r="AQ196" s="1">
        <v>1</v>
      </c>
      <c r="AR196" s="1">
        <v>3</v>
      </c>
      <c r="AS196" s="1">
        <v>1</v>
      </c>
      <c r="AT196" s="1"/>
    </row>
    <row r="197" spans="1:46" x14ac:dyDescent="0.25">
      <c r="A197" s="1">
        <v>13562950</v>
      </c>
      <c r="B197" s="1" t="s">
        <v>1295</v>
      </c>
      <c r="C197" s="1" t="s">
        <v>1296</v>
      </c>
      <c r="D197" s="1" t="s">
        <v>74</v>
      </c>
      <c r="E197" s="1"/>
      <c r="F197" s="1" t="s">
        <v>1295</v>
      </c>
      <c r="G197" s="1" t="s">
        <v>1296</v>
      </c>
      <c r="H197" s="1"/>
      <c r="I197" s="1"/>
      <c r="J197" s="1" t="s">
        <v>1297</v>
      </c>
      <c r="K197" s="48">
        <v>0</v>
      </c>
      <c r="L197" s="1"/>
      <c r="M197" s="1" t="s">
        <v>86</v>
      </c>
      <c r="N197" s="1"/>
      <c r="O197" s="1"/>
      <c r="P197" s="1"/>
      <c r="Q197" s="1" t="s">
        <v>88</v>
      </c>
      <c r="R197" s="1" t="s">
        <v>1</v>
      </c>
      <c r="S197" s="1" t="s">
        <v>89</v>
      </c>
      <c r="T197" s="1" t="s">
        <v>1177</v>
      </c>
      <c r="U197" s="1" t="s">
        <v>781</v>
      </c>
      <c r="V197" s="1" t="s">
        <v>1</v>
      </c>
      <c r="W197" s="1" t="s">
        <v>1178</v>
      </c>
      <c r="X197" s="1" t="s">
        <v>90</v>
      </c>
      <c r="Y197" s="1" t="s">
        <v>88</v>
      </c>
      <c r="Z197" s="1" t="s">
        <v>782</v>
      </c>
      <c r="AA197" s="1" t="s">
        <v>783</v>
      </c>
      <c r="AB197" s="1" t="s">
        <v>91</v>
      </c>
      <c r="AC197" s="1" t="s">
        <v>92</v>
      </c>
      <c r="AD197" s="1" t="s">
        <v>1298</v>
      </c>
      <c r="AE197" s="48">
        <v>52600</v>
      </c>
      <c r="AF197" s="48">
        <v>52600</v>
      </c>
      <c r="AG197" s="48">
        <v>51919</v>
      </c>
      <c r="AH197" s="48">
        <v>51919</v>
      </c>
      <c r="AI197" s="1" t="s">
        <v>1299</v>
      </c>
      <c r="AJ197" s="1">
        <v>0</v>
      </c>
      <c r="AK197" s="1">
        <v>0</v>
      </c>
      <c r="AL197" s="48">
        <v>1.70031153</v>
      </c>
      <c r="AM197" s="2">
        <v>74065.5703125</v>
      </c>
      <c r="AN197" s="2">
        <v>1088.63130729</v>
      </c>
      <c r="AO197" s="2">
        <v>1.7006194100600001</v>
      </c>
      <c r="AP197" s="2">
        <v>1.7005874383399999</v>
      </c>
      <c r="AQ197" s="1">
        <v>1</v>
      </c>
      <c r="AR197" s="1">
        <v>3</v>
      </c>
      <c r="AS197" s="1">
        <v>1</v>
      </c>
      <c r="AT197" s="1"/>
    </row>
    <row r="198" spans="1:46" x14ac:dyDescent="0.25">
      <c r="A198" s="1">
        <v>13562951</v>
      </c>
      <c r="B198" s="1" t="s">
        <v>1300</v>
      </c>
      <c r="C198" s="1" t="s">
        <v>1301</v>
      </c>
      <c r="D198" s="1" t="s">
        <v>74</v>
      </c>
      <c r="E198" s="1"/>
      <c r="F198" s="1" t="s">
        <v>1300</v>
      </c>
      <c r="G198" s="1" t="s">
        <v>1301</v>
      </c>
      <c r="H198" s="1"/>
      <c r="I198" s="1"/>
      <c r="J198" s="1" t="s">
        <v>1183</v>
      </c>
      <c r="K198" s="48">
        <v>0</v>
      </c>
      <c r="L198" s="1"/>
      <c r="M198" s="1" t="s">
        <v>167</v>
      </c>
      <c r="N198" s="1"/>
      <c r="O198" s="1"/>
      <c r="P198" s="1"/>
      <c r="Q198" s="1" t="s">
        <v>88</v>
      </c>
      <c r="R198" s="1" t="s">
        <v>1</v>
      </c>
      <c r="S198" s="1" t="s">
        <v>89</v>
      </c>
      <c r="T198" s="1" t="s">
        <v>1184</v>
      </c>
      <c r="U198" s="1" t="s">
        <v>88</v>
      </c>
      <c r="V198" s="1" t="s">
        <v>1</v>
      </c>
      <c r="W198" s="1" t="s">
        <v>89</v>
      </c>
      <c r="X198" s="1" t="s">
        <v>90</v>
      </c>
      <c r="Y198" s="1" t="s">
        <v>88</v>
      </c>
      <c r="Z198" s="1" t="s">
        <v>2</v>
      </c>
      <c r="AA198" s="1" t="s">
        <v>65</v>
      </c>
      <c r="AB198" s="1" t="s">
        <v>91</v>
      </c>
      <c r="AC198" s="1" t="s">
        <v>92</v>
      </c>
      <c r="AD198" s="1" t="s">
        <v>1302</v>
      </c>
      <c r="AE198" s="48">
        <v>9800</v>
      </c>
      <c r="AF198" s="48">
        <v>9800</v>
      </c>
      <c r="AG198" s="48">
        <v>7383</v>
      </c>
      <c r="AH198" s="48">
        <v>7383</v>
      </c>
      <c r="AI198" s="1" t="s">
        <v>1303</v>
      </c>
      <c r="AJ198" s="1">
        <v>0</v>
      </c>
      <c r="AK198" s="1">
        <v>100</v>
      </c>
      <c r="AL198" s="48">
        <v>2.0658792099999999</v>
      </c>
      <c r="AM198" s="2">
        <v>89989.6982422</v>
      </c>
      <c r="AN198" s="2">
        <v>1199.99838174</v>
      </c>
      <c r="AO198" s="2">
        <v>2.0662529582700002</v>
      </c>
      <c r="AP198" s="2">
        <v>2.0662529258900002</v>
      </c>
      <c r="AQ198" s="1">
        <v>1</v>
      </c>
      <c r="AR198" s="1">
        <v>3</v>
      </c>
      <c r="AS198" s="1">
        <v>2</v>
      </c>
      <c r="AT198" s="1"/>
    </row>
    <row r="199" spans="1:46" x14ac:dyDescent="0.25">
      <c r="A199" s="1">
        <v>13562958</v>
      </c>
      <c r="B199" s="1" t="s">
        <v>1304</v>
      </c>
      <c r="C199" s="1" t="s">
        <v>1305</v>
      </c>
      <c r="D199" s="1" t="s">
        <v>74</v>
      </c>
      <c r="E199" s="1"/>
      <c r="F199" s="1" t="s">
        <v>1304</v>
      </c>
      <c r="G199" s="1" t="s">
        <v>1305</v>
      </c>
      <c r="H199" s="1"/>
      <c r="I199" s="1"/>
      <c r="J199" s="1" t="s">
        <v>1306</v>
      </c>
      <c r="K199" s="48">
        <v>16525</v>
      </c>
      <c r="L199" s="1"/>
      <c r="M199" s="1" t="s">
        <v>301</v>
      </c>
      <c r="N199" s="1"/>
      <c r="O199" s="1"/>
      <c r="P199" s="1" t="s">
        <v>1307</v>
      </c>
      <c r="Q199" s="1" t="s">
        <v>88</v>
      </c>
      <c r="R199" s="1" t="s">
        <v>1</v>
      </c>
      <c r="S199" s="1" t="s">
        <v>89</v>
      </c>
      <c r="T199" s="1" t="s">
        <v>1308</v>
      </c>
      <c r="U199" s="1" t="s">
        <v>1309</v>
      </c>
      <c r="V199" s="1" t="s">
        <v>1310</v>
      </c>
      <c r="W199" s="1" t="s">
        <v>1311</v>
      </c>
      <c r="X199" s="1" t="s">
        <v>90</v>
      </c>
      <c r="Y199" s="1" t="s">
        <v>88</v>
      </c>
      <c r="Z199" s="1" t="s">
        <v>2</v>
      </c>
      <c r="AA199" s="1" t="s">
        <v>65</v>
      </c>
      <c r="AB199" s="1" t="s">
        <v>91</v>
      </c>
      <c r="AC199" s="1" t="s">
        <v>92</v>
      </c>
      <c r="AD199" s="1" t="s">
        <v>1312</v>
      </c>
      <c r="AE199" s="48">
        <v>323800</v>
      </c>
      <c r="AF199" s="48">
        <v>323800</v>
      </c>
      <c r="AG199" s="48">
        <v>89924</v>
      </c>
      <c r="AH199" s="48">
        <v>89924</v>
      </c>
      <c r="AI199" s="1" t="s">
        <v>1313</v>
      </c>
      <c r="AJ199" s="1">
        <v>0</v>
      </c>
      <c r="AK199" s="1">
        <v>0</v>
      </c>
      <c r="AL199" s="48">
        <v>61.961805650000002</v>
      </c>
      <c r="AM199" s="2">
        <v>2699056.25391</v>
      </c>
      <c r="AN199" s="2">
        <v>7257.0733426699999</v>
      </c>
      <c r="AO199" s="2">
        <v>61.9729015367</v>
      </c>
      <c r="AP199" s="2">
        <v>33.613882485799998</v>
      </c>
      <c r="AQ199" s="1">
        <v>3</v>
      </c>
      <c r="AR199" s="1">
        <v>3</v>
      </c>
      <c r="AS199" s="1">
        <v>2</v>
      </c>
      <c r="AT199" s="1"/>
    </row>
    <row r="200" spans="1:46" x14ac:dyDescent="0.25">
      <c r="A200" s="1">
        <v>13562959</v>
      </c>
      <c r="B200" s="1" t="s">
        <v>1314</v>
      </c>
      <c r="C200" s="1" t="s">
        <v>1315</v>
      </c>
      <c r="D200" s="1" t="s">
        <v>74</v>
      </c>
      <c r="E200" s="1"/>
      <c r="F200" s="1" t="s">
        <v>1314</v>
      </c>
      <c r="G200" s="1" t="s">
        <v>1315</v>
      </c>
      <c r="H200" s="1"/>
      <c r="I200" s="1"/>
      <c r="J200" s="1" t="s">
        <v>1268</v>
      </c>
      <c r="K200" s="48">
        <v>0</v>
      </c>
      <c r="L200" s="1"/>
      <c r="M200" s="1" t="s">
        <v>806</v>
      </c>
      <c r="N200" s="1"/>
      <c r="O200" s="1"/>
      <c r="P200" s="1"/>
      <c r="Q200" s="1" t="s">
        <v>88</v>
      </c>
      <c r="R200" s="1" t="s">
        <v>1</v>
      </c>
      <c r="S200" s="1" t="s">
        <v>89</v>
      </c>
      <c r="T200" s="1" t="s">
        <v>1269</v>
      </c>
      <c r="U200" s="1" t="s">
        <v>799</v>
      </c>
      <c r="V200" s="1" t="s">
        <v>1</v>
      </c>
      <c r="W200" s="1" t="s">
        <v>1270</v>
      </c>
      <c r="X200" s="1" t="s">
        <v>90</v>
      </c>
      <c r="Y200" s="1" t="s">
        <v>88</v>
      </c>
      <c r="Z200" s="1" t="s">
        <v>782</v>
      </c>
      <c r="AA200" s="1" t="s">
        <v>783</v>
      </c>
      <c r="AB200" s="1" t="s">
        <v>91</v>
      </c>
      <c r="AC200" s="1" t="s">
        <v>92</v>
      </c>
      <c r="AD200" s="1" t="s">
        <v>1316</v>
      </c>
      <c r="AE200" s="48">
        <v>37500</v>
      </c>
      <c r="AF200" s="48">
        <v>37500</v>
      </c>
      <c r="AG200" s="48">
        <v>27732</v>
      </c>
      <c r="AH200" s="48">
        <v>27732</v>
      </c>
      <c r="AI200" s="1" t="s">
        <v>1317</v>
      </c>
      <c r="AJ200" s="1">
        <v>0</v>
      </c>
      <c r="AK200" s="1">
        <v>0</v>
      </c>
      <c r="AL200" s="48">
        <v>1.0224104599999999</v>
      </c>
      <c r="AM200" s="2">
        <v>44536.199707</v>
      </c>
      <c r="AN200" s="2">
        <v>1156.50087596</v>
      </c>
      <c r="AO200" s="2">
        <v>1.02259705884</v>
      </c>
      <c r="AP200" s="2">
        <v>1.02259705897</v>
      </c>
      <c r="AQ200" s="1">
        <v>1</v>
      </c>
      <c r="AR200" s="1">
        <v>3</v>
      </c>
      <c r="AS200" s="1">
        <v>2</v>
      </c>
      <c r="AT200" s="1"/>
    </row>
    <row r="201" spans="1:46" x14ac:dyDescent="0.25">
      <c r="A201" s="1">
        <v>13562961</v>
      </c>
      <c r="B201" s="1" t="s">
        <v>1318</v>
      </c>
      <c r="C201" s="1" t="s">
        <v>1319</v>
      </c>
      <c r="D201" s="1" t="s">
        <v>74</v>
      </c>
      <c r="E201" s="1"/>
      <c r="F201" s="1" t="s">
        <v>1318</v>
      </c>
      <c r="G201" s="1" t="s">
        <v>1319</v>
      </c>
      <c r="H201" s="1"/>
      <c r="I201" s="1"/>
      <c r="J201" s="1" t="s">
        <v>1320</v>
      </c>
      <c r="K201" s="48">
        <v>16723</v>
      </c>
      <c r="L201" s="1"/>
      <c r="M201" s="1" t="s">
        <v>1202</v>
      </c>
      <c r="N201" s="1"/>
      <c r="O201" s="1"/>
      <c r="P201" s="1" t="s">
        <v>1321</v>
      </c>
      <c r="Q201" s="1" t="s">
        <v>88</v>
      </c>
      <c r="R201" s="1" t="s">
        <v>1</v>
      </c>
      <c r="S201" s="1" t="s">
        <v>89</v>
      </c>
      <c r="T201" s="1" t="s">
        <v>1321</v>
      </c>
      <c r="U201" s="1" t="s">
        <v>88</v>
      </c>
      <c r="V201" s="1" t="s">
        <v>1</v>
      </c>
      <c r="W201" s="1" t="s">
        <v>89</v>
      </c>
      <c r="X201" s="1" t="s">
        <v>90</v>
      </c>
      <c r="Y201" s="1" t="s">
        <v>88</v>
      </c>
      <c r="Z201" s="1" t="s">
        <v>2</v>
      </c>
      <c r="AA201" s="1" t="s">
        <v>65</v>
      </c>
      <c r="AB201" s="1" t="s">
        <v>91</v>
      </c>
      <c r="AC201" s="1" t="s">
        <v>92</v>
      </c>
      <c r="AD201" s="1" t="s">
        <v>1322</v>
      </c>
      <c r="AE201" s="48">
        <v>204600</v>
      </c>
      <c r="AF201" s="48">
        <v>204600</v>
      </c>
      <c r="AG201" s="48">
        <v>203451</v>
      </c>
      <c r="AH201" s="48">
        <v>203451</v>
      </c>
      <c r="AI201" s="1" t="s">
        <v>1323</v>
      </c>
      <c r="AJ201" s="1">
        <v>0</v>
      </c>
      <c r="AK201" s="1">
        <v>100</v>
      </c>
      <c r="AL201" s="48">
        <v>0.44034483000000002</v>
      </c>
      <c r="AM201" s="2">
        <v>19181.4208984</v>
      </c>
      <c r="AN201" s="2">
        <v>582.06224633800002</v>
      </c>
      <c r="AO201" s="2">
        <v>0.44042493831899998</v>
      </c>
      <c r="AP201" s="2">
        <v>3.6140099018999998E-2</v>
      </c>
      <c r="AQ201" s="1">
        <v>1</v>
      </c>
      <c r="AR201" s="1">
        <v>3</v>
      </c>
      <c r="AS201" s="1">
        <v>1</v>
      </c>
      <c r="AT201" s="1"/>
    </row>
    <row r="202" spans="1:46" x14ac:dyDescent="0.25">
      <c r="A202" s="1">
        <v>13562962</v>
      </c>
      <c r="B202" s="1" t="s">
        <v>1324</v>
      </c>
      <c r="C202" s="1" t="s">
        <v>1325</v>
      </c>
      <c r="D202" s="1" t="s">
        <v>74</v>
      </c>
      <c r="E202" s="1"/>
      <c r="F202" s="1" t="s">
        <v>1324</v>
      </c>
      <c r="G202" s="1" t="s">
        <v>1325</v>
      </c>
      <c r="H202" s="1"/>
      <c r="I202" s="1"/>
      <c r="J202" s="1" t="s">
        <v>1326</v>
      </c>
      <c r="K202" s="48">
        <v>16637</v>
      </c>
      <c r="L202" s="1"/>
      <c r="M202" s="1" t="s">
        <v>1202</v>
      </c>
      <c r="N202" s="1"/>
      <c r="O202" s="1"/>
      <c r="P202" s="1" t="s">
        <v>1327</v>
      </c>
      <c r="Q202" s="1" t="s">
        <v>88</v>
      </c>
      <c r="R202" s="1" t="s">
        <v>1</v>
      </c>
      <c r="S202" s="1" t="s">
        <v>89</v>
      </c>
      <c r="T202" s="1" t="s">
        <v>1327</v>
      </c>
      <c r="U202" s="1" t="s">
        <v>88</v>
      </c>
      <c r="V202" s="1" t="s">
        <v>1</v>
      </c>
      <c r="W202" s="1" t="s">
        <v>89</v>
      </c>
      <c r="X202" s="1" t="s">
        <v>90</v>
      </c>
      <c r="Y202" s="1" t="s">
        <v>88</v>
      </c>
      <c r="Z202" s="1" t="s">
        <v>2</v>
      </c>
      <c r="AA202" s="1" t="s">
        <v>65</v>
      </c>
      <c r="AB202" s="1" t="s">
        <v>91</v>
      </c>
      <c r="AC202" s="1" t="s">
        <v>92</v>
      </c>
      <c r="AD202" s="1" t="s">
        <v>1328</v>
      </c>
      <c r="AE202" s="48">
        <v>143800</v>
      </c>
      <c r="AF202" s="48">
        <v>143800</v>
      </c>
      <c r="AG202" s="48">
        <v>128331</v>
      </c>
      <c r="AH202" s="48">
        <v>128331</v>
      </c>
      <c r="AI202" s="1" t="s">
        <v>1329</v>
      </c>
      <c r="AJ202" s="1">
        <v>0</v>
      </c>
      <c r="AK202" s="1">
        <v>100</v>
      </c>
      <c r="AL202" s="48">
        <v>0.57444010999999995</v>
      </c>
      <c r="AM202" s="2">
        <v>25022.6113281</v>
      </c>
      <c r="AN202" s="2">
        <v>633.84935329200005</v>
      </c>
      <c r="AO202" s="2">
        <v>0.57454448718999995</v>
      </c>
      <c r="AP202" s="2">
        <v>0.522536824452</v>
      </c>
      <c r="AQ202" s="1">
        <v>1</v>
      </c>
      <c r="AR202" s="1">
        <v>3</v>
      </c>
      <c r="AS202" s="1">
        <v>1</v>
      </c>
      <c r="AT202" s="1"/>
    </row>
    <row r="203" spans="1:46" x14ac:dyDescent="0.25">
      <c r="A203" s="1">
        <v>13562963</v>
      </c>
      <c r="B203" s="1" t="s">
        <v>1330</v>
      </c>
      <c r="C203" s="1" t="s">
        <v>1331</v>
      </c>
      <c r="D203" s="1" t="s">
        <v>74</v>
      </c>
      <c r="E203" s="1"/>
      <c r="F203" s="1" t="s">
        <v>1330</v>
      </c>
      <c r="G203" s="1" t="s">
        <v>1331</v>
      </c>
      <c r="H203" s="1"/>
      <c r="I203" s="1"/>
      <c r="J203" s="1" t="s">
        <v>1332</v>
      </c>
      <c r="K203" s="48">
        <v>16595</v>
      </c>
      <c r="L203" s="1"/>
      <c r="M203" s="1" t="s">
        <v>1202</v>
      </c>
      <c r="N203" s="1"/>
      <c r="O203" s="1"/>
      <c r="P203" s="1" t="s">
        <v>1333</v>
      </c>
      <c r="Q203" s="1" t="s">
        <v>88</v>
      </c>
      <c r="R203" s="1" t="s">
        <v>1</v>
      </c>
      <c r="S203" s="1" t="s">
        <v>89</v>
      </c>
      <c r="T203" s="1" t="s">
        <v>1333</v>
      </c>
      <c r="U203" s="1" t="s">
        <v>88</v>
      </c>
      <c r="V203" s="1" t="s">
        <v>1</v>
      </c>
      <c r="W203" s="1" t="s">
        <v>89</v>
      </c>
      <c r="X203" s="1" t="s">
        <v>90</v>
      </c>
      <c r="Y203" s="1" t="s">
        <v>88</v>
      </c>
      <c r="Z203" s="1" t="s">
        <v>2</v>
      </c>
      <c r="AA203" s="1" t="s">
        <v>65</v>
      </c>
      <c r="AB203" s="1" t="s">
        <v>91</v>
      </c>
      <c r="AC203" s="1" t="s">
        <v>92</v>
      </c>
      <c r="AD203" s="1" t="s">
        <v>1334</v>
      </c>
      <c r="AE203" s="48">
        <v>230300</v>
      </c>
      <c r="AF203" s="48">
        <v>230300</v>
      </c>
      <c r="AG203" s="48">
        <v>182747</v>
      </c>
      <c r="AH203" s="48">
        <v>182747</v>
      </c>
      <c r="AI203" s="1" t="s">
        <v>1335</v>
      </c>
      <c r="AJ203" s="1">
        <v>0</v>
      </c>
      <c r="AK203" s="1">
        <v>100</v>
      </c>
      <c r="AL203" s="48">
        <v>1.2297750300000001</v>
      </c>
      <c r="AM203" s="2">
        <v>53569.0004883</v>
      </c>
      <c r="AN203" s="2">
        <v>1072.5855415799999</v>
      </c>
      <c r="AO203" s="2">
        <v>1.22999874638</v>
      </c>
      <c r="AP203" s="2">
        <v>1.22999874637</v>
      </c>
      <c r="AQ203" s="1">
        <v>1</v>
      </c>
      <c r="AR203" s="1">
        <v>3</v>
      </c>
      <c r="AS203" s="1">
        <v>1</v>
      </c>
      <c r="AT203" s="1"/>
    </row>
    <row r="204" spans="1:46" x14ac:dyDescent="0.25">
      <c r="A204" s="1">
        <v>13562964</v>
      </c>
      <c r="B204" s="1" t="s">
        <v>1336</v>
      </c>
      <c r="C204" s="1" t="s">
        <v>1337</v>
      </c>
      <c r="D204" s="1" t="s">
        <v>74</v>
      </c>
      <c r="E204" s="1"/>
      <c r="F204" s="1" t="s">
        <v>1336</v>
      </c>
      <c r="G204" s="1" t="s">
        <v>1337</v>
      </c>
      <c r="H204" s="1"/>
      <c r="I204" s="1"/>
      <c r="J204" s="1" t="s">
        <v>1338</v>
      </c>
      <c r="K204" s="48">
        <v>16583</v>
      </c>
      <c r="L204" s="1"/>
      <c r="M204" s="1" t="s">
        <v>1202</v>
      </c>
      <c r="N204" s="1"/>
      <c r="O204" s="1"/>
      <c r="P204" s="1" t="s">
        <v>1339</v>
      </c>
      <c r="Q204" s="1" t="s">
        <v>88</v>
      </c>
      <c r="R204" s="1" t="s">
        <v>1</v>
      </c>
      <c r="S204" s="1" t="s">
        <v>89</v>
      </c>
      <c r="T204" s="1" t="s">
        <v>1339</v>
      </c>
      <c r="U204" s="1" t="s">
        <v>88</v>
      </c>
      <c r="V204" s="1" t="s">
        <v>1</v>
      </c>
      <c r="W204" s="1" t="s">
        <v>89</v>
      </c>
      <c r="X204" s="1" t="s">
        <v>90</v>
      </c>
      <c r="Y204" s="1" t="s">
        <v>88</v>
      </c>
      <c r="Z204" s="1" t="s">
        <v>2</v>
      </c>
      <c r="AA204" s="1" t="s">
        <v>65</v>
      </c>
      <c r="AB204" s="1" t="s">
        <v>91</v>
      </c>
      <c r="AC204" s="1" t="s">
        <v>92</v>
      </c>
      <c r="AD204" s="1" t="s">
        <v>1340</v>
      </c>
      <c r="AE204" s="48">
        <v>205800</v>
      </c>
      <c r="AF204" s="48">
        <v>205800</v>
      </c>
      <c r="AG204" s="48">
        <v>178208</v>
      </c>
      <c r="AH204" s="48">
        <v>178208</v>
      </c>
      <c r="AI204" s="1" t="s">
        <v>1341</v>
      </c>
      <c r="AJ204" s="1">
        <v>0</v>
      </c>
      <c r="AK204" s="1">
        <v>100</v>
      </c>
      <c r="AL204" s="48">
        <v>0.90053141999999997</v>
      </c>
      <c r="AM204" s="2">
        <v>39227.1484375</v>
      </c>
      <c r="AN204" s="2">
        <v>830.99593298900004</v>
      </c>
      <c r="AO204" s="2">
        <v>0.900695204202</v>
      </c>
      <c r="AP204" s="2">
        <v>0.90069520420500004</v>
      </c>
      <c r="AQ204" s="1">
        <v>1</v>
      </c>
      <c r="AR204" s="1">
        <v>3</v>
      </c>
      <c r="AS204" s="1">
        <v>1</v>
      </c>
      <c r="AT204" s="1"/>
    </row>
    <row r="205" spans="1:46" x14ac:dyDescent="0.25">
      <c r="A205" s="1">
        <v>13562965</v>
      </c>
      <c r="B205" s="1" t="s">
        <v>1342</v>
      </c>
      <c r="C205" s="1" t="s">
        <v>1343</v>
      </c>
      <c r="D205" s="1" t="s">
        <v>74</v>
      </c>
      <c r="E205" s="1"/>
      <c r="F205" s="1" t="s">
        <v>1342</v>
      </c>
      <c r="G205" s="1" t="s">
        <v>1343</v>
      </c>
      <c r="H205" s="1"/>
      <c r="I205" s="1"/>
      <c r="J205" s="1" t="s">
        <v>1344</v>
      </c>
      <c r="K205" s="48">
        <v>16592</v>
      </c>
      <c r="L205" s="1"/>
      <c r="M205" s="1" t="s">
        <v>1202</v>
      </c>
      <c r="N205" s="1"/>
      <c r="O205" s="1"/>
      <c r="P205" s="1" t="s">
        <v>1345</v>
      </c>
      <c r="Q205" s="1" t="s">
        <v>88</v>
      </c>
      <c r="R205" s="1" t="s">
        <v>1</v>
      </c>
      <c r="S205" s="1" t="s">
        <v>89</v>
      </c>
      <c r="T205" s="1" t="s">
        <v>1345</v>
      </c>
      <c r="U205" s="1" t="s">
        <v>88</v>
      </c>
      <c r="V205" s="1" t="s">
        <v>1</v>
      </c>
      <c r="W205" s="1" t="s">
        <v>89</v>
      </c>
      <c r="X205" s="1" t="s">
        <v>90</v>
      </c>
      <c r="Y205" s="1" t="s">
        <v>88</v>
      </c>
      <c r="Z205" s="1" t="s">
        <v>2</v>
      </c>
      <c r="AA205" s="1" t="s">
        <v>65</v>
      </c>
      <c r="AB205" s="1" t="s">
        <v>91</v>
      </c>
      <c r="AC205" s="1" t="s">
        <v>92</v>
      </c>
      <c r="AD205" s="1" t="s">
        <v>1346</v>
      </c>
      <c r="AE205" s="48">
        <v>155700</v>
      </c>
      <c r="AF205" s="48">
        <v>155700</v>
      </c>
      <c r="AG205" s="48">
        <v>136086</v>
      </c>
      <c r="AH205" s="48">
        <v>136086</v>
      </c>
      <c r="AI205" s="1" t="s">
        <v>1347</v>
      </c>
      <c r="AJ205" s="1">
        <v>0</v>
      </c>
      <c r="AK205" s="1">
        <v>100</v>
      </c>
      <c r="AL205" s="48">
        <v>1.0896804</v>
      </c>
      <c r="AM205" s="2">
        <v>47466.4780273</v>
      </c>
      <c r="AN205" s="2">
        <v>911.82309334399997</v>
      </c>
      <c r="AO205" s="2">
        <v>1.08987821271</v>
      </c>
      <c r="AP205" s="2">
        <v>1.08987821269</v>
      </c>
      <c r="AQ205" s="1">
        <v>1</v>
      </c>
      <c r="AR205" s="1">
        <v>3</v>
      </c>
      <c r="AS205" s="1">
        <v>1</v>
      </c>
      <c r="AT205" s="1"/>
    </row>
    <row r="206" spans="1:46" x14ac:dyDescent="0.25">
      <c r="A206" s="1">
        <v>13562966</v>
      </c>
      <c r="B206" s="1" t="s">
        <v>1348</v>
      </c>
      <c r="C206" s="1" t="s">
        <v>1349</v>
      </c>
      <c r="D206" s="1" t="s">
        <v>74</v>
      </c>
      <c r="E206" s="1"/>
      <c r="F206" s="1" t="s">
        <v>1348</v>
      </c>
      <c r="G206" s="1" t="s">
        <v>1349</v>
      </c>
      <c r="H206" s="1"/>
      <c r="I206" s="1"/>
      <c r="J206" s="1" t="s">
        <v>1350</v>
      </c>
      <c r="K206" s="48">
        <v>16600</v>
      </c>
      <c r="L206" s="1"/>
      <c r="M206" s="1" t="s">
        <v>1202</v>
      </c>
      <c r="N206" s="1"/>
      <c r="O206" s="1"/>
      <c r="P206" s="1" t="s">
        <v>1351</v>
      </c>
      <c r="Q206" s="1" t="s">
        <v>88</v>
      </c>
      <c r="R206" s="1" t="s">
        <v>1</v>
      </c>
      <c r="S206" s="1" t="s">
        <v>89</v>
      </c>
      <c r="T206" s="1" t="s">
        <v>1351</v>
      </c>
      <c r="U206" s="1" t="s">
        <v>88</v>
      </c>
      <c r="V206" s="1" t="s">
        <v>1</v>
      </c>
      <c r="W206" s="1" t="s">
        <v>89</v>
      </c>
      <c r="X206" s="1" t="s">
        <v>90</v>
      </c>
      <c r="Y206" s="1" t="s">
        <v>88</v>
      </c>
      <c r="Z206" s="1" t="s">
        <v>2</v>
      </c>
      <c r="AA206" s="1" t="s">
        <v>65</v>
      </c>
      <c r="AB206" s="1" t="s">
        <v>91</v>
      </c>
      <c r="AC206" s="1" t="s">
        <v>92</v>
      </c>
      <c r="AD206" s="1" t="s">
        <v>1352</v>
      </c>
      <c r="AE206" s="48">
        <v>143800</v>
      </c>
      <c r="AF206" s="48">
        <v>143800</v>
      </c>
      <c r="AG206" s="48">
        <v>128331</v>
      </c>
      <c r="AH206" s="48">
        <v>128331</v>
      </c>
      <c r="AI206" s="1" t="s">
        <v>1353</v>
      </c>
      <c r="AJ206" s="1">
        <v>0</v>
      </c>
      <c r="AK206" s="1">
        <v>100</v>
      </c>
      <c r="AL206" s="48">
        <v>0.67367544000000001</v>
      </c>
      <c r="AM206" s="2">
        <v>29345.3022461</v>
      </c>
      <c r="AN206" s="2">
        <v>757.83130578099997</v>
      </c>
      <c r="AO206" s="2">
        <v>0.67379747913999999</v>
      </c>
      <c r="AP206" s="2">
        <v>0.67379747911999999</v>
      </c>
      <c r="AQ206" s="1">
        <v>1</v>
      </c>
      <c r="AR206" s="1">
        <v>3</v>
      </c>
      <c r="AS206" s="1">
        <v>1</v>
      </c>
      <c r="AT206" s="1"/>
    </row>
    <row r="207" spans="1:46" x14ac:dyDescent="0.25">
      <c r="A207" s="1">
        <v>13562967</v>
      </c>
      <c r="B207" s="1" t="s">
        <v>1354</v>
      </c>
      <c r="C207" s="1" t="s">
        <v>1355</v>
      </c>
      <c r="D207" s="1" t="s">
        <v>74</v>
      </c>
      <c r="E207" s="1"/>
      <c r="F207" s="1" t="s">
        <v>1354</v>
      </c>
      <c r="G207" s="1" t="s">
        <v>1355</v>
      </c>
      <c r="H207" s="1"/>
      <c r="I207" s="1"/>
      <c r="J207" s="1" t="s">
        <v>1356</v>
      </c>
      <c r="K207" s="48">
        <v>16620</v>
      </c>
      <c r="L207" s="1"/>
      <c r="M207" s="1" t="s">
        <v>1202</v>
      </c>
      <c r="N207" s="1"/>
      <c r="O207" s="1"/>
      <c r="P207" s="1" t="s">
        <v>1357</v>
      </c>
      <c r="Q207" s="1" t="s">
        <v>88</v>
      </c>
      <c r="R207" s="1" t="s">
        <v>1</v>
      </c>
      <c r="S207" s="1" t="s">
        <v>89</v>
      </c>
      <c r="T207" s="1" t="s">
        <v>1357</v>
      </c>
      <c r="U207" s="1" t="s">
        <v>88</v>
      </c>
      <c r="V207" s="1" t="s">
        <v>1</v>
      </c>
      <c r="W207" s="1" t="s">
        <v>89</v>
      </c>
      <c r="X207" s="1" t="s">
        <v>90</v>
      </c>
      <c r="Y207" s="1" t="s">
        <v>88</v>
      </c>
      <c r="Z207" s="1" t="s">
        <v>2</v>
      </c>
      <c r="AA207" s="1" t="s">
        <v>65</v>
      </c>
      <c r="AB207" s="1" t="s">
        <v>91</v>
      </c>
      <c r="AC207" s="1" t="s">
        <v>92</v>
      </c>
      <c r="AD207" s="1" t="s">
        <v>1358</v>
      </c>
      <c r="AE207" s="48">
        <v>182400</v>
      </c>
      <c r="AF207" s="48">
        <v>182400</v>
      </c>
      <c r="AG207" s="48">
        <v>163492</v>
      </c>
      <c r="AH207" s="48">
        <v>163492</v>
      </c>
      <c r="AI207" s="1" t="s">
        <v>1359</v>
      </c>
      <c r="AJ207" s="1">
        <v>0</v>
      </c>
      <c r="AK207" s="1">
        <v>100</v>
      </c>
      <c r="AL207" s="48">
        <v>0.60719970000000001</v>
      </c>
      <c r="AM207" s="2">
        <v>26449.6191406</v>
      </c>
      <c r="AN207" s="2">
        <v>687.15266153799996</v>
      </c>
      <c r="AO207" s="2">
        <v>0.607308799924</v>
      </c>
      <c r="AP207" s="2">
        <v>0.58478617514599995</v>
      </c>
      <c r="AQ207" s="1">
        <v>1</v>
      </c>
      <c r="AR207" s="1">
        <v>3</v>
      </c>
      <c r="AS207" s="1">
        <v>1</v>
      </c>
      <c r="AT207" s="1"/>
    </row>
    <row r="208" spans="1:46" x14ac:dyDescent="0.25">
      <c r="A208" s="1">
        <v>13562968</v>
      </c>
      <c r="B208" s="1" t="s">
        <v>1360</v>
      </c>
      <c r="C208" s="1" t="s">
        <v>1361</v>
      </c>
      <c r="D208" s="1" t="s">
        <v>74</v>
      </c>
      <c r="E208" s="1"/>
      <c r="F208" s="1" t="s">
        <v>1360</v>
      </c>
      <c r="G208" s="1" t="s">
        <v>1361</v>
      </c>
      <c r="H208" s="1"/>
      <c r="I208" s="1"/>
      <c r="J208" s="1" t="s">
        <v>1362</v>
      </c>
      <c r="K208" s="48">
        <v>16632</v>
      </c>
      <c r="L208" s="1"/>
      <c r="M208" s="1" t="s">
        <v>1202</v>
      </c>
      <c r="N208" s="1"/>
      <c r="O208" s="1"/>
      <c r="P208" s="1" t="s">
        <v>1363</v>
      </c>
      <c r="Q208" s="1" t="s">
        <v>88</v>
      </c>
      <c r="R208" s="1" t="s">
        <v>1</v>
      </c>
      <c r="S208" s="1" t="s">
        <v>89</v>
      </c>
      <c r="T208" s="1" t="s">
        <v>1363</v>
      </c>
      <c r="U208" s="1" t="s">
        <v>88</v>
      </c>
      <c r="V208" s="1" t="s">
        <v>1</v>
      </c>
      <c r="W208" s="1" t="s">
        <v>89</v>
      </c>
      <c r="X208" s="1" t="s">
        <v>90</v>
      </c>
      <c r="Y208" s="1" t="s">
        <v>88</v>
      </c>
      <c r="Z208" s="1" t="s">
        <v>2</v>
      </c>
      <c r="AA208" s="1" t="s">
        <v>65</v>
      </c>
      <c r="AB208" s="1" t="s">
        <v>91</v>
      </c>
      <c r="AC208" s="1" t="s">
        <v>92</v>
      </c>
      <c r="AD208" s="1" t="s">
        <v>1364</v>
      </c>
      <c r="AE208" s="48">
        <v>202700</v>
      </c>
      <c r="AF208" s="48">
        <v>202700</v>
      </c>
      <c r="AG208" s="48">
        <v>180758</v>
      </c>
      <c r="AH208" s="48">
        <v>180758</v>
      </c>
      <c r="AI208" s="1" t="s">
        <v>1365</v>
      </c>
      <c r="AJ208" s="1">
        <v>0</v>
      </c>
      <c r="AK208" s="1">
        <v>100</v>
      </c>
      <c r="AL208" s="48">
        <v>0.58004122000000002</v>
      </c>
      <c r="AM208" s="2">
        <v>25266.5957031</v>
      </c>
      <c r="AN208" s="2">
        <v>686.97484786400003</v>
      </c>
      <c r="AO208" s="2">
        <v>0.58014649256100004</v>
      </c>
      <c r="AP208" s="2">
        <v>0.25641328661700002</v>
      </c>
      <c r="AQ208" s="1">
        <v>1</v>
      </c>
      <c r="AR208" s="1">
        <v>3</v>
      </c>
      <c r="AS208" s="1">
        <v>1</v>
      </c>
      <c r="AT208" s="1"/>
    </row>
    <row r="209" spans="1:46" x14ac:dyDescent="0.25">
      <c r="A209" s="1">
        <v>13562970</v>
      </c>
      <c r="B209" s="1" t="s">
        <v>1366</v>
      </c>
      <c r="C209" s="1" t="s">
        <v>1367</v>
      </c>
      <c r="D209" s="1" t="s">
        <v>74</v>
      </c>
      <c r="E209" s="1"/>
      <c r="F209" s="1" t="s">
        <v>1366</v>
      </c>
      <c r="G209" s="1" t="s">
        <v>1367</v>
      </c>
      <c r="H209" s="1"/>
      <c r="I209" s="1"/>
      <c r="J209" s="1" t="s">
        <v>1268</v>
      </c>
      <c r="K209" s="48">
        <v>12200</v>
      </c>
      <c r="L209" s="1"/>
      <c r="M209" s="1" t="s">
        <v>1368</v>
      </c>
      <c r="N209" s="1"/>
      <c r="O209" s="1"/>
      <c r="P209" s="1" t="s">
        <v>1369</v>
      </c>
      <c r="Q209" s="1" t="s">
        <v>88</v>
      </c>
      <c r="R209" s="1" t="s">
        <v>1</v>
      </c>
      <c r="S209" s="1" t="s">
        <v>89</v>
      </c>
      <c r="T209" s="1" t="s">
        <v>1269</v>
      </c>
      <c r="U209" s="1" t="s">
        <v>799</v>
      </c>
      <c r="V209" s="1" t="s">
        <v>1</v>
      </c>
      <c r="W209" s="1" t="s">
        <v>1270</v>
      </c>
      <c r="X209" s="1" t="s">
        <v>90</v>
      </c>
      <c r="Y209" s="1" t="s">
        <v>88</v>
      </c>
      <c r="Z209" s="1" t="s">
        <v>361</v>
      </c>
      <c r="AA209" s="1" t="s">
        <v>362</v>
      </c>
      <c r="AB209" s="1" t="s">
        <v>91</v>
      </c>
      <c r="AC209" s="1" t="s">
        <v>92</v>
      </c>
      <c r="AD209" s="1" t="s">
        <v>1370</v>
      </c>
      <c r="AE209" s="48">
        <v>96100</v>
      </c>
      <c r="AF209" s="48">
        <v>96100</v>
      </c>
      <c r="AG209" s="48">
        <v>72882</v>
      </c>
      <c r="AH209" s="48">
        <v>72882</v>
      </c>
      <c r="AI209" s="1" t="s">
        <v>1371</v>
      </c>
      <c r="AJ209" s="1">
        <v>0</v>
      </c>
      <c r="AK209" s="1">
        <v>0</v>
      </c>
      <c r="AL209" s="48">
        <v>0.89968141000000001</v>
      </c>
      <c r="AM209" s="2">
        <v>39190.1220703</v>
      </c>
      <c r="AN209" s="2">
        <v>834.87087637800005</v>
      </c>
      <c r="AO209" s="2">
        <v>0.89984369299199995</v>
      </c>
      <c r="AP209" s="2">
        <v>0.89984369298400002</v>
      </c>
      <c r="AQ209" s="1">
        <v>1</v>
      </c>
      <c r="AR209" s="1">
        <v>3</v>
      </c>
      <c r="AS209" s="1">
        <v>2</v>
      </c>
      <c r="AT209" s="1"/>
    </row>
    <row r="210" spans="1:46" x14ac:dyDescent="0.25">
      <c r="A210" s="1">
        <v>13562971</v>
      </c>
      <c r="B210" s="1" t="s">
        <v>1372</v>
      </c>
      <c r="C210" s="1" t="s">
        <v>1373</v>
      </c>
      <c r="D210" s="1" t="s">
        <v>74</v>
      </c>
      <c r="E210" s="1"/>
      <c r="F210" s="1" t="s">
        <v>1372</v>
      </c>
      <c r="G210" s="1" t="s">
        <v>1373</v>
      </c>
      <c r="H210" s="1"/>
      <c r="I210" s="1"/>
      <c r="J210" s="1" t="s">
        <v>1374</v>
      </c>
      <c r="K210" s="48">
        <v>12100</v>
      </c>
      <c r="L210" s="1"/>
      <c r="M210" s="1" t="s">
        <v>806</v>
      </c>
      <c r="N210" s="1"/>
      <c r="O210" s="1"/>
      <c r="P210" s="1" t="s">
        <v>1375</v>
      </c>
      <c r="Q210" s="1" t="s">
        <v>88</v>
      </c>
      <c r="R210" s="1" t="s">
        <v>1</v>
      </c>
      <c r="S210" s="1" t="s">
        <v>89</v>
      </c>
      <c r="T210" s="1" t="s">
        <v>1376</v>
      </c>
      <c r="U210" s="1" t="s">
        <v>16</v>
      </c>
      <c r="V210" s="1" t="s">
        <v>1</v>
      </c>
      <c r="W210" s="1" t="s">
        <v>17</v>
      </c>
      <c r="X210" s="1" t="s">
        <v>90</v>
      </c>
      <c r="Y210" s="1" t="s">
        <v>88</v>
      </c>
      <c r="Z210" s="1" t="s">
        <v>689</v>
      </c>
      <c r="AA210" s="1" t="s">
        <v>690</v>
      </c>
      <c r="AB210" s="1" t="s">
        <v>91</v>
      </c>
      <c r="AC210" s="1" t="s">
        <v>92</v>
      </c>
      <c r="AD210" s="1" t="s">
        <v>1377</v>
      </c>
      <c r="AE210" s="48">
        <v>200600</v>
      </c>
      <c r="AF210" s="48">
        <v>200600</v>
      </c>
      <c r="AG210" s="48">
        <v>43006</v>
      </c>
      <c r="AH210" s="48">
        <v>43006</v>
      </c>
      <c r="AI210" s="1" t="s">
        <v>1378</v>
      </c>
      <c r="AJ210" s="1">
        <v>0</v>
      </c>
      <c r="AK210" s="1">
        <v>100</v>
      </c>
      <c r="AL210" s="48">
        <v>26.59552845</v>
      </c>
      <c r="AM210" s="2">
        <v>1158501.21924</v>
      </c>
      <c r="AN210" s="2">
        <v>5135.2207535999996</v>
      </c>
      <c r="AO210" s="2">
        <v>26.600307634</v>
      </c>
      <c r="AP210" s="2">
        <v>26.600307634100002</v>
      </c>
      <c r="AQ210" s="1">
        <v>3</v>
      </c>
      <c r="AR210" s="1">
        <v>3</v>
      </c>
      <c r="AS210" s="1">
        <v>2</v>
      </c>
      <c r="AT210" s="1"/>
    </row>
    <row r="211" spans="1:46" x14ac:dyDescent="0.25">
      <c r="A211" s="1">
        <v>13562973</v>
      </c>
      <c r="B211" s="1" t="s">
        <v>1379</v>
      </c>
      <c r="C211" s="1" t="s">
        <v>1380</v>
      </c>
      <c r="D211" s="1" t="s">
        <v>74</v>
      </c>
      <c r="E211" s="1"/>
      <c r="F211" s="1" t="s">
        <v>1379</v>
      </c>
      <c r="G211" s="1" t="s">
        <v>1380</v>
      </c>
      <c r="H211" s="1"/>
      <c r="I211" s="1"/>
      <c r="J211" s="1" t="s">
        <v>1381</v>
      </c>
      <c r="K211" s="48">
        <v>16248</v>
      </c>
      <c r="L211" s="1"/>
      <c r="M211" s="1" t="s">
        <v>1162</v>
      </c>
      <c r="N211" s="1"/>
      <c r="O211" s="1"/>
      <c r="P211" s="1" t="s">
        <v>1382</v>
      </c>
      <c r="Q211" s="1" t="s">
        <v>88</v>
      </c>
      <c r="R211" s="1" t="s">
        <v>1</v>
      </c>
      <c r="S211" s="1" t="s">
        <v>89</v>
      </c>
      <c r="T211" s="1" t="s">
        <v>1382</v>
      </c>
      <c r="U211" s="1" t="s">
        <v>88</v>
      </c>
      <c r="V211" s="1" t="s">
        <v>1</v>
      </c>
      <c r="W211" s="1" t="s">
        <v>89</v>
      </c>
      <c r="X211" s="1" t="s">
        <v>90</v>
      </c>
      <c r="Y211" s="1" t="s">
        <v>88</v>
      </c>
      <c r="Z211" s="1" t="s">
        <v>2</v>
      </c>
      <c r="AA211" s="1" t="s">
        <v>65</v>
      </c>
      <c r="AB211" s="1" t="s">
        <v>91</v>
      </c>
      <c r="AC211" s="1" t="s">
        <v>92</v>
      </c>
      <c r="AD211" s="1" t="s">
        <v>1383</v>
      </c>
      <c r="AE211" s="48">
        <v>204700</v>
      </c>
      <c r="AF211" s="48">
        <v>204700</v>
      </c>
      <c r="AG211" s="48">
        <v>96051</v>
      </c>
      <c r="AH211" s="48">
        <v>96051</v>
      </c>
      <c r="AI211" s="1" t="s">
        <v>1384</v>
      </c>
      <c r="AJ211" s="1">
        <v>0</v>
      </c>
      <c r="AK211" s="1">
        <v>100</v>
      </c>
      <c r="AL211" s="48">
        <v>49.689150869999999</v>
      </c>
      <c r="AM211" s="2">
        <v>2164459.4121099999</v>
      </c>
      <c r="AN211" s="2">
        <v>5989.8839273599997</v>
      </c>
      <c r="AO211" s="2">
        <v>49.698265817699998</v>
      </c>
      <c r="AP211" s="2">
        <v>31.9158285858</v>
      </c>
      <c r="AQ211" s="1">
        <v>3</v>
      </c>
      <c r="AR211" s="1">
        <v>3</v>
      </c>
      <c r="AS211" s="1">
        <v>1</v>
      </c>
      <c r="AT211" s="1"/>
    </row>
    <row r="212" spans="1:46" x14ac:dyDescent="0.25">
      <c r="A212" s="1">
        <v>13564307</v>
      </c>
      <c r="B212" s="1" t="s">
        <v>1385</v>
      </c>
      <c r="C212" s="1" t="s">
        <v>1386</v>
      </c>
      <c r="D212" s="1" t="s">
        <v>74</v>
      </c>
      <c r="E212" s="1"/>
      <c r="F212" s="1" t="s">
        <v>1385</v>
      </c>
      <c r="G212" s="1" t="s">
        <v>1386</v>
      </c>
      <c r="H212" s="1"/>
      <c r="I212" s="1"/>
      <c r="J212" s="1" t="s">
        <v>1387</v>
      </c>
      <c r="K212" s="48">
        <v>12014</v>
      </c>
      <c r="L212" s="1"/>
      <c r="M212" s="1" t="s">
        <v>1221</v>
      </c>
      <c r="N212" s="1"/>
      <c r="O212" s="1"/>
      <c r="P212" s="1" t="s">
        <v>1388</v>
      </c>
      <c r="Q212" s="1" t="s">
        <v>16</v>
      </c>
      <c r="R212" s="1" t="s">
        <v>1</v>
      </c>
      <c r="S212" s="1" t="s">
        <v>17</v>
      </c>
      <c r="T212" s="1" t="s">
        <v>1388</v>
      </c>
      <c r="U212" s="1" t="s">
        <v>16</v>
      </c>
      <c r="V212" s="1" t="s">
        <v>1</v>
      </c>
      <c r="W212" s="1" t="s">
        <v>17</v>
      </c>
      <c r="X212" s="1" t="s">
        <v>90</v>
      </c>
      <c r="Y212" s="1" t="s">
        <v>88</v>
      </c>
      <c r="Z212" s="1" t="s">
        <v>2</v>
      </c>
      <c r="AA212" s="1" t="s">
        <v>65</v>
      </c>
      <c r="AB212" s="1" t="s">
        <v>91</v>
      </c>
      <c r="AC212" s="1" t="s">
        <v>92</v>
      </c>
      <c r="AD212" s="1" t="s">
        <v>1389</v>
      </c>
      <c r="AE212" s="48">
        <v>79200</v>
      </c>
      <c r="AF212" s="48">
        <v>79200</v>
      </c>
      <c r="AG212" s="48">
        <v>46389</v>
      </c>
      <c r="AH212" s="48">
        <v>46389</v>
      </c>
      <c r="AI212" s="1" t="s">
        <v>1390</v>
      </c>
      <c r="AJ212" s="1">
        <v>0</v>
      </c>
      <c r="AK212" s="1">
        <v>100</v>
      </c>
      <c r="AL212" s="48">
        <v>4.6896871400000002</v>
      </c>
      <c r="AM212" s="2">
        <v>204282.771973</v>
      </c>
      <c r="AN212" s="2">
        <v>1810.25691065</v>
      </c>
      <c r="AO212" s="2">
        <v>4.6905224648699999</v>
      </c>
      <c r="AP212" s="2">
        <v>0.90663582947800003</v>
      </c>
      <c r="AQ212" s="1">
        <v>1</v>
      </c>
      <c r="AR212" s="1">
        <v>3</v>
      </c>
      <c r="AS212" s="1">
        <v>1</v>
      </c>
      <c r="AT212" s="1"/>
    </row>
    <row r="213" spans="1:46" x14ac:dyDescent="0.25">
      <c r="A213" s="1">
        <v>13564318</v>
      </c>
      <c r="B213" s="1" t="s">
        <v>1391</v>
      </c>
      <c r="C213" s="1" t="s">
        <v>1392</v>
      </c>
      <c r="D213" s="1" t="s">
        <v>74</v>
      </c>
      <c r="E213" s="1"/>
      <c r="F213" s="1" t="s">
        <v>1391</v>
      </c>
      <c r="G213" s="1" t="s">
        <v>1392</v>
      </c>
      <c r="H213" s="1"/>
      <c r="I213" s="1"/>
      <c r="J213" s="1" t="s">
        <v>1393</v>
      </c>
      <c r="K213" s="48">
        <v>12550</v>
      </c>
      <c r="L213" s="1"/>
      <c r="M213" s="1" t="s">
        <v>1394</v>
      </c>
      <c r="N213" s="1"/>
      <c r="O213" s="1"/>
      <c r="P213" s="1" t="s">
        <v>1395</v>
      </c>
      <c r="Q213" s="1" t="s">
        <v>88</v>
      </c>
      <c r="R213" s="1" t="s">
        <v>1</v>
      </c>
      <c r="S213" s="1" t="s">
        <v>89</v>
      </c>
      <c r="T213" s="1" t="s">
        <v>1395</v>
      </c>
      <c r="U213" s="1" t="s">
        <v>88</v>
      </c>
      <c r="V213" s="1" t="s">
        <v>1</v>
      </c>
      <c r="W213" s="1" t="s">
        <v>89</v>
      </c>
      <c r="X213" s="1" t="s">
        <v>90</v>
      </c>
      <c r="Y213" s="1" t="s">
        <v>88</v>
      </c>
      <c r="Z213" s="1" t="s">
        <v>2</v>
      </c>
      <c r="AA213" s="1" t="s">
        <v>65</v>
      </c>
      <c r="AB213" s="1" t="s">
        <v>91</v>
      </c>
      <c r="AC213" s="1" t="s">
        <v>92</v>
      </c>
      <c r="AD213" s="1" t="s">
        <v>1396</v>
      </c>
      <c r="AE213" s="48">
        <v>107000</v>
      </c>
      <c r="AF213" s="48">
        <v>107000</v>
      </c>
      <c r="AG213" s="48">
        <v>85517</v>
      </c>
      <c r="AH213" s="48">
        <v>85517</v>
      </c>
      <c r="AI213" s="1" t="s">
        <v>1397</v>
      </c>
      <c r="AJ213" s="1">
        <v>0</v>
      </c>
      <c r="AK213" s="1">
        <v>100</v>
      </c>
      <c r="AL213" s="48">
        <v>3.5298417199999998</v>
      </c>
      <c r="AM213" s="2">
        <v>153759.90527300001</v>
      </c>
      <c r="AN213" s="2">
        <v>1606.6562801600001</v>
      </c>
      <c r="AO213" s="2">
        <v>3.5304862398500001</v>
      </c>
      <c r="AP213" s="2">
        <v>3.5304862397800001</v>
      </c>
      <c r="AQ213" s="1">
        <v>1</v>
      </c>
      <c r="AR213" s="1">
        <v>3</v>
      </c>
      <c r="AS213" s="1">
        <v>1</v>
      </c>
      <c r="AT213" s="1"/>
    </row>
    <row r="214" spans="1:46" x14ac:dyDescent="0.25">
      <c r="A214" s="1">
        <v>13564319</v>
      </c>
      <c r="B214" s="1" t="s">
        <v>1398</v>
      </c>
      <c r="C214" s="1" t="s">
        <v>1399</v>
      </c>
      <c r="D214" s="1" t="s">
        <v>74</v>
      </c>
      <c r="E214" s="1"/>
      <c r="F214" s="1" t="s">
        <v>1398</v>
      </c>
      <c r="G214" s="1" t="s">
        <v>1399</v>
      </c>
      <c r="H214" s="1"/>
      <c r="I214" s="1"/>
      <c r="J214" s="1" t="s">
        <v>1183</v>
      </c>
      <c r="K214" s="48">
        <v>12500</v>
      </c>
      <c r="L214" s="1"/>
      <c r="M214" s="1" t="s">
        <v>167</v>
      </c>
      <c r="N214" s="1"/>
      <c r="O214" s="1"/>
      <c r="P214" s="1" t="s">
        <v>1400</v>
      </c>
      <c r="Q214" s="1" t="s">
        <v>88</v>
      </c>
      <c r="R214" s="1" t="s">
        <v>1</v>
      </c>
      <c r="S214" s="1" t="s">
        <v>89</v>
      </c>
      <c r="T214" s="1" t="s">
        <v>1184</v>
      </c>
      <c r="U214" s="1" t="s">
        <v>88</v>
      </c>
      <c r="V214" s="1" t="s">
        <v>1</v>
      </c>
      <c r="W214" s="1" t="s">
        <v>89</v>
      </c>
      <c r="X214" s="1" t="s">
        <v>90</v>
      </c>
      <c r="Y214" s="1" t="s">
        <v>88</v>
      </c>
      <c r="Z214" s="1" t="s">
        <v>2</v>
      </c>
      <c r="AA214" s="1" t="s">
        <v>65</v>
      </c>
      <c r="AB214" s="1" t="s">
        <v>91</v>
      </c>
      <c r="AC214" s="1" t="s">
        <v>92</v>
      </c>
      <c r="AD214" s="1" t="s">
        <v>1401</v>
      </c>
      <c r="AE214" s="48">
        <v>93400</v>
      </c>
      <c r="AF214" s="48">
        <v>93400</v>
      </c>
      <c r="AG214" s="48">
        <v>70140</v>
      </c>
      <c r="AH214" s="48">
        <v>93400</v>
      </c>
      <c r="AI214" s="1" t="s">
        <v>1402</v>
      </c>
      <c r="AJ214" s="1">
        <v>0</v>
      </c>
      <c r="AK214" s="1">
        <v>100</v>
      </c>
      <c r="AL214" s="48">
        <v>17.144194679999998</v>
      </c>
      <c r="AM214" s="2">
        <v>746801.12011699995</v>
      </c>
      <c r="AN214" s="2">
        <v>4158.7574059099998</v>
      </c>
      <c r="AO214" s="2">
        <v>17.147291570899998</v>
      </c>
      <c r="AP214" s="2">
        <v>17.147291580899999</v>
      </c>
      <c r="AQ214" s="1">
        <v>2</v>
      </c>
      <c r="AR214" s="1">
        <v>3</v>
      </c>
      <c r="AS214" s="1">
        <v>2</v>
      </c>
      <c r="AT214" s="1"/>
    </row>
    <row r="215" spans="1:46" x14ac:dyDescent="0.25">
      <c r="A215" s="1">
        <v>13564320</v>
      </c>
      <c r="B215" s="1" t="s">
        <v>1403</v>
      </c>
      <c r="C215" s="1" t="s">
        <v>1404</v>
      </c>
      <c r="D215" s="1" t="s">
        <v>74</v>
      </c>
      <c r="E215" s="1"/>
      <c r="F215" s="1" t="s">
        <v>1403</v>
      </c>
      <c r="G215" s="1" t="s">
        <v>1404</v>
      </c>
      <c r="H215" s="1"/>
      <c r="I215" s="1"/>
      <c r="J215" s="1" t="s">
        <v>1183</v>
      </c>
      <c r="K215" s="48">
        <v>12470</v>
      </c>
      <c r="L215" s="1"/>
      <c r="M215" s="1" t="s">
        <v>167</v>
      </c>
      <c r="N215" s="1"/>
      <c r="O215" s="1"/>
      <c r="P215" s="1" t="s">
        <v>1184</v>
      </c>
      <c r="Q215" s="1" t="s">
        <v>88</v>
      </c>
      <c r="R215" s="1" t="s">
        <v>1</v>
      </c>
      <c r="S215" s="1" t="s">
        <v>89</v>
      </c>
      <c r="T215" s="1" t="s">
        <v>1184</v>
      </c>
      <c r="U215" s="1" t="s">
        <v>88</v>
      </c>
      <c r="V215" s="1" t="s">
        <v>1</v>
      </c>
      <c r="W215" s="1" t="s">
        <v>89</v>
      </c>
      <c r="X215" s="1" t="s">
        <v>90</v>
      </c>
      <c r="Y215" s="1" t="s">
        <v>88</v>
      </c>
      <c r="Z215" s="1" t="s">
        <v>2</v>
      </c>
      <c r="AA215" s="1" t="s">
        <v>65</v>
      </c>
      <c r="AB215" s="1" t="s">
        <v>91</v>
      </c>
      <c r="AC215" s="1" t="s">
        <v>92</v>
      </c>
      <c r="AD215" s="1" t="s">
        <v>1405</v>
      </c>
      <c r="AE215" s="48">
        <v>90900</v>
      </c>
      <c r="AF215" s="48">
        <v>90900</v>
      </c>
      <c r="AG215" s="48">
        <v>61621</v>
      </c>
      <c r="AH215" s="48">
        <v>90900</v>
      </c>
      <c r="AI215" s="1" t="s">
        <v>1406</v>
      </c>
      <c r="AJ215" s="1">
        <v>0</v>
      </c>
      <c r="AK215" s="1">
        <v>100</v>
      </c>
      <c r="AL215" s="48">
        <v>2.6136968199999999</v>
      </c>
      <c r="AM215" s="2">
        <v>113852.63330099999</v>
      </c>
      <c r="AN215" s="2">
        <v>1359.101183</v>
      </c>
      <c r="AO215" s="2">
        <v>2.6141694052800002</v>
      </c>
      <c r="AP215" s="2">
        <v>2.6141694051700002</v>
      </c>
      <c r="AQ215" s="1">
        <v>1</v>
      </c>
      <c r="AR215" s="1">
        <v>3</v>
      </c>
      <c r="AS215" s="1">
        <v>2</v>
      </c>
      <c r="AT215" s="1"/>
    </row>
    <row r="216" spans="1:46" x14ac:dyDescent="0.25">
      <c r="A216" s="1">
        <v>13564337</v>
      </c>
      <c r="B216" s="1" t="s">
        <v>1407</v>
      </c>
      <c r="C216" s="1" t="s">
        <v>1408</v>
      </c>
      <c r="D216" s="1" t="s">
        <v>74</v>
      </c>
      <c r="E216" s="1"/>
      <c r="F216" s="1" t="s">
        <v>1407</v>
      </c>
      <c r="G216" s="1" t="s">
        <v>1408</v>
      </c>
      <c r="H216" s="1"/>
      <c r="I216" s="1"/>
      <c r="J216" s="1" t="s">
        <v>1409</v>
      </c>
      <c r="K216" s="48">
        <v>12378</v>
      </c>
      <c r="L216" s="1"/>
      <c r="M216" s="1" t="s">
        <v>167</v>
      </c>
      <c r="N216" s="1"/>
      <c r="O216" s="1"/>
      <c r="P216" s="1" t="s">
        <v>1410</v>
      </c>
      <c r="Q216" s="1" t="s">
        <v>88</v>
      </c>
      <c r="R216" s="1" t="s">
        <v>1</v>
      </c>
      <c r="S216" s="1" t="s">
        <v>89</v>
      </c>
      <c r="T216" s="1" t="s">
        <v>1410</v>
      </c>
      <c r="U216" s="1" t="s">
        <v>88</v>
      </c>
      <c r="V216" s="1" t="s">
        <v>1</v>
      </c>
      <c r="W216" s="1" t="s">
        <v>89</v>
      </c>
      <c r="X216" s="1" t="s">
        <v>90</v>
      </c>
      <c r="Y216" s="1" t="s">
        <v>88</v>
      </c>
      <c r="Z216" s="1" t="s">
        <v>2</v>
      </c>
      <c r="AA216" s="1" t="s">
        <v>65</v>
      </c>
      <c r="AB216" s="1" t="s">
        <v>91</v>
      </c>
      <c r="AC216" s="1" t="s">
        <v>92</v>
      </c>
      <c r="AD216" s="1" t="s">
        <v>1411</v>
      </c>
      <c r="AE216" s="48">
        <v>178000</v>
      </c>
      <c r="AF216" s="48">
        <v>178000</v>
      </c>
      <c r="AG216" s="48">
        <v>169811</v>
      </c>
      <c r="AH216" s="48">
        <v>178000</v>
      </c>
      <c r="AI216" s="1" t="s">
        <v>1412</v>
      </c>
      <c r="AJ216" s="1">
        <v>0</v>
      </c>
      <c r="AK216" s="1">
        <v>100</v>
      </c>
      <c r="AL216" s="48">
        <v>4.9337303099999996</v>
      </c>
      <c r="AM216" s="2">
        <v>214913.29248</v>
      </c>
      <c r="AN216" s="2">
        <v>1991.8978546599999</v>
      </c>
      <c r="AO216" s="2">
        <v>4.93463969013</v>
      </c>
      <c r="AP216" s="2">
        <v>4.9346455840900001</v>
      </c>
      <c r="AQ216" s="1">
        <v>1</v>
      </c>
      <c r="AR216" s="1">
        <v>3</v>
      </c>
      <c r="AS216" s="1">
        <v>1</v>
      </c>
      <c r="AT216" s="1"/>
    </row>
    <row r="217" spans="1:46" x14ac:dyDescent="0.25">
      <c r="A217" s="1">
        <v>13564338</v>
      </c>
      <c r="B217" s="1" t="s">
        <v>1413</v>
      </c>
      <c r="C217" s="1" t="s">
        <v>1414</v>
      </c>
      <c r="D217" s="1" t="s">
        <v>74</v>
      </c>
      <c r="E217" s="1"/>
      <c r="F217" s="1" t="s">
        <v>1413</v>
      </c>
      <c r="G217" s="1" t="s">
        <v>1414</v>
      </c>
      <c r="H217" s="1"/>
      <c r="I217" s="1"/>
      <c r="J217" s="1" t="s">
        <v>1415</v>
      </c>
      <c r="K217" s="48">
        <v>12310</v>
      </c>
      <c r="L217" s="1"/>
      <c r="M217" s="1" t="s">
        <v>167</v>
      </c>
      <c r="N217" s="1"/>
      <c r="O217" s="1"/>
      <c r="P217" s="1" t="s">
        <v>1416</v>
      </c>
      <c r="Q217" s="1" t="s">
        <v>88</v>
      </c>
      <c r="R217" s="1" t="s">
        <v>1</v>
      </c>
      <c r="S217" s="1" t="s">
        <v>89</v>
      </c>
      <c r="T217" s="1" t="s">
        <v>1416</v>
      </c>
      <c r="U217" s="1" t="s">
        <v>88</v>
      </c>
      <c r="V217" s="1" t="s">
        <v>1</v>
      </c>
      <c r="W217" s="1" t="s">
        <v>89</v>
      </c>
      <c r="X217" s="1" t="s">
        <v>90</v>
      </c>
      <c r="Y217" s="1" t="s">
        <v>88</v>
      </c>
      <c r="Z217" s="1" t="s">
        <v>2</v>
      </c>
      <c r="AA217" s="1" t="s">
        <v>65</v>
      </c>
      <c r="AB217" s="1" t="s">
        <v>91</v>
      </c>
      <c r="AC217" s="1" t="s">
        <v>92</v>
      </c>
      <c r="AD217" s="1" t="s">
        <v>1417</v>
      </c>
      <c r="AE217" s="48">
        <v>171100</v>
      </c>
      <c r="AF217" s="48">
        <v>171100</v>
      </c>
      <c r="AG217" s="48">
        <v>143571</v>
      </c>
      <c r="AH217" s="48">
        <v>143571</v>
      </c>
      <c r="AI217" s="1" t="s">
        <v>1418</v>
      </c>
      <c r="AJ217" s="1">
        <v>0</v>
      </c>
      <c r="AK217" s="1">
        <v>100</v>
      </c>
      <c r="AL217" s="48">
        <v>5.1784510900000003</v>
      </c>
      <c r="AM217" s="2">
        <v>225573.32959000001</v>
      </c>
      <c r="AN217" s="2">
        <v>2092.6814642999998</v>
      </c>
      <c r="AO217" s="2">
        <v>5.17937522228</v>
      </c>
      <c r="AP217" s="2">
        <v>3.5232712282</v>
      </c>
      <c r="AQ217" s="1">
        <v>1</v>
      </c>
      <c r="AR217" s="1">
        <v>3</v>
      </c>
      <c r="AS217" s="1">
        <v>1</v>
      </c>
      <c r="AT217" s="1"/>
    </row>
    <row r="218" spans="1:46" x14ac:dyDescent="0.25">
      <c r="A218" s="1">
        <v>13564339</v>
      </c>
      <c r="B218" s="1" t="s">
        <v>1419</v>
      </c>
      <c r="C218" s="1" t="s">
        <v>1420</v>
      </c>
      <c r="D218" s="1" t="s">
        <v>74</v>
      </c>
      <c r="E218" s="1"/>
      <c r="F218" s="1" t="s">
        <v>1419</v>
      </c>
      <c r="G218" s="1" t="s">
        <v>1420</v>
      </c>
      <c r="H218" s="1"/>
      <c r="I218" s="1"/>
      <c r="J218" s="1" t="s">
        <v>1421</v>
      </c>
      <c r="K218" s="48">
        <v>16651</v>
      </c>
      <c r="L218" s="1"/>
      <c r="M218" s="1" t="s">
        <v>1202</v>
      </c>
      <c r="N218" s="1"/>
      <c r="O218" s="1"/>
      <c r="P218" s="1" t="s">
        <v>1422</v>
      </c>
      <c r="Q218" s="1" t="s">
        <v>88</v>
      </c>
      <c r="R218" s="1" t="s">
        <v>1</v>
      </c>
      <c r="S218" s="1" t="s">
        <v>89</v>
      </c>
      <c r="T218" s="1" t="s">
        <v>1422</v>
      </c>
      <c r="U218" s="1" t="s">
        <v>88</v>
      </c>
      <c r="V218" s="1" t="s">
        <v>1</v>
      </c>
      <c r="W218" s="1" t="s">
        <v>89</v>
      </c>
      <c r="X218" s="1" t="s">
        <v>90</v>
      </c>
      <c r="Y218" s="1" t="s">
        <v>88</v>
      </c>
      <c r="Z218" s="1" t="s">
        <v>2</v>
      </c>
      <c r="AA218" s="1" t="s">
        <v>65</v>
      </c>
      <c r="AB218" s="1" t="s">
        <v>91</v>
      </c>
      <c r="AC218" s="1" t="s">
        <v>92</v>
      </c>
      <c r="AD218" s="1" t="s">
        <v>1423</v>
      </c>
      <c r="AE218" s="48">
        <v>155300</v>
      </c>
      <c r="AF218" s="48">
        <v>155300</v>
      </c>
      <c r="AG218" s="48">
        <v>137396</v>
      </c>
      <c r="AH218" s="48">
        <v>137396</v>
      </c>
      <c r="AI218" s="1" t="s">
        <v>1424</v>
      </c>
      <c r="AJ218" s="1">
        <v>0</v>
      </c>
      <c r="AK218" s="1">
        <v>100</v>
      </c>
      <c r="AL218" s="48">
        <v>0.83865078000000004</v>
      </c>
      <c r="AM218" s="2">
        <v>36531.6279297</v>
      </c>
      <c r="AN218" s="2">
        <v>891.62461822</v>
      </c>
      <c r="AO218" s="2">
        <v>0.83880283977900005</v>
      </c>
      <c r="AP218" s="2">
        <v>0.75438964722000001</v>
      </c>
      <c r="AQ218" s="1">
        <v>1</v>
      </c>
      <c r="AR218" s="1">
        <v>3</v>
      </c>
      <c r="AS218" s="1">
        <v>1</v>
      </c>
      <c r="AT218" s="1"/>
    </row>
    <row r="219" spans="1:46" x14ac:dyDescent="0.25">
      <c r="A219" s="1">
        <v>13564342</v>
      </c>
      <c r="B219" s="1" t="s">
        <v>1425</v>
      </c>
      <c r="C219" s="1" t="s">
        <v>1426</v>
      </c>
      <c r="D219" s="1" t="s">
        <v>74</v>
      </c>
      <c r="E219" s="1"/>
      <c r="F219" s="1" t="s">
        <v>1425</v>
      </c>
      <c r="G219" s="1" t="s">
        <v>1426</v>
      </c>
      <c r="H219" s="1"/>
      <c r="I219" s="1"/>
      <c r="J219" s="1" t="s">
        <v>1427</v>
      </c>
      <c r="K219" s="48">
        <v>12160</v>
      </c>
      <c r="L219" s="1"/>
      <c r="M219" s="1" t="s">
        <v>1428</v>
      </c>
      <c r="N219" s="1"/>
      <c r="O219" s="1"/>
      <c r="P219" s="1" t="s">
        <v>1429</v>
      </c>
      <c r="Q219" s="1" t="s">
        <v>88</v>
      </c>
      <c r="R219" s="1" t="s">
        <v>1</v>
      </c>
      <c r="S219" s="1" t="s">
        <v>89</v>
      </c>
      <c r="T219" s="1" t="s">
        <v>1430</v>
      </c>
      <c r="U219" s="1" t="s">
        <v>1431</v>
      </c>
      <c r="V219" s="1" t="s">
        <v>1432</v>
      </c>
      <c r="W219" s="1" t="s">
        <v>1433</v>
      </c>
      <c r="X219" s="1" t="s">
        <v>90</v>
      </c>
      <c r="Y219" s="1" t="s">
        <v>88</v>
      </c>
      <c r="Z219" s="1" t="s">
        <v>361</v>
      </c>
      <c r="AA219" s="1" t="s">
        <v>362</v>
      </c>
      <c r="AB219" s="1" t="s">
        <v>91</v>
      </c>
      <c r="AC219" s="1" t="s">
        <v>92</v>
      </c>
      <c r="AD219" s="1" t="s">
        <v>1434</v>
      </c>
      <c r="AE219" s="48">
        <v>220300</v>
      </c>
      <c r="AF219" s="48">
        <v>220300</v>
      </c>
      <c r="AG219" s="48">
        <v>224768</v>
      </c>
      <c r="AH219" s="48">
        <v>220300</v>
      </c>
      <c r="AI219" s="1" t="s">
        <v>1435</v>
      </c>
      <c r="AJ219" s="1">
        <v>0</v>
      </c>
      <c r="AK219" s="1">
        <v>0</v>
      </c>
      <c r="AL219" s="48">
        <v>1.1528866900000001</v>
      </c>
      <c r="AM219" s="2">
        <v>50219.7441406</v>
      </c>
      <c r="AN219" s="2">
        <v>1052.5162353600001</v>
      </c>
      <c r="AO219" s="2">
        <v>1.15309682209</v>
      </c>
      <c r="AP219" s="2">
        <v>1.15309682209</v>
      </c>
      <c r="AQ219" s="1">
        <v>1</v>
      </c>
      <c r="AR219" s="1">
        <v>3</v>
      </c>
      <c r="AS219" s="1">
        <v>2</v>
      </c>
      <c r="AT219" s="1"/>
    </row>
    <row r="220" spans="1:46" x14ac:dyDescent="0.25">
      <c r="A220" s="1">
        <v>13571064</v>
      </c>
      <c r="B220" s="1" t="s">
        <v>537</v>
      </c>
      <c r="C220" s="1" t="s">
        <v>538</v>
      </c>
      <c r="D220" s="1" t="s">
        <v>539</v>
      </c>
      <c r="E220" s="1" t="s">
        <v>1436</v>
      </c>
      <c r="F220" s="1" t="s">
        <v>1436</v>
      </c>
      <c r="G220" s="1" t="s">
        <v>1437</v>
      </c>
      <c r="H220" s="1" t="s">
        <v>542</v>
      </c>
      <c r="I220" s="1" t="s">
        <v>1438</v>
      </c>
      <c r="J220" s="1" t="s">
        <v>1439</v>
      </c>
      <c r="K220" s="48">
        <v>12525</v>
      </c>
      <c r="L220" s="1"/>
      <c r="M220" s="1" t="s">
        <v>545</v>
      </c>
      <c r="N220" s="1"/>
      <c r="O220" s="1"/>
      <c r="P220" s="1" t="s">
        <v>1440</v>
      </c>
      <c r="Q220" s="1" t="s">
        <v>88</v>
      </c>
      <c r="R220" s="1" t="s">
        <v>1</v>
      </c>
      <c r="S220" s="1" t="s">
        <v>89</v>
      </c>
      <c r="T220" s="1" t="s">
        <v>1440</v>
      </c>
      <c r="U220" s="1" t="s">
        <v>88</v>
      </c>
      <c r="V220" s="1" t="s">
        <v>1</v>
      </c>
      <c r="W220" s="1" t="s">
        <v>89</v>
      </c>
      <c r="X220" s="1" t="s">
        <v>90</v>
      </c>
      <c r="Y220" s="1" t="s">
        <v>88</v>
      </c>
      <c r="Z220" s="1" t="s">
        <v>2</v>
      </c>
      <c r="AA220" s="1" t="s">
        <v>65</v>
      </c>
      <c r="AB220" s="1" t="s">
        <v>91</v>
      </c>
      <c r="AC220" s="1" t="s">
        <v>92</v>
      </c>
      <c r="AD220" s="1" t="s">
        <v>1441</v>
      </c>
      <c r="AE220" s="48">
        <v>190000</v>
      </c>
      <c r="AF220" s="48">
        <v>190000</v>
      </c>
      <c r="AG220" s="48">
        <v>185294</v>
      </c>
      <c r="AH220" s="48">
        <v>185294</v>
      </c>
      <c r="AI220" s="1" t="s">
        <v>548</v>
      </c>
      <c r="AJ220" s="1">
        <v>0</v>
      </c>
      <c r="AK220" s="1">
        <v>100</v>
      </c>
      <c r="AL220" s="48">
        <v>19.890934959999999</v>
      </c>
      <c r="AM220" s="2">
        <v>866449.12695299997</v>
      </c>
      <c r="AN220" s="2">
        <v>4144.2795993099999</v>
      </c>
      <c r="AO220" s="2">
        <v>19.894539600600002</v>
      </c>
      <c r="AP220" s="2">
        <v>0.47399999999999998</v>
      </c>
      <c r="AQ220" s="1">
        <v>1</v>
      </c>
      <c r="AR220" s="1">
        <v>2</v>
      </c>
      <c r="AS220" s="1">
        <v>2</v>
      </c>
      <c r="AT220" s="1"/>
    </row>
    <row r="221" spans="1:46" x14ac:dyDescent="0.25">
      <c r="A221" s="1">
        <v>13571065</v>
      </c>
      <c r="B221" s="1" t="s">
        <v>537</v>
      </c>
      <c r="C221" s="1" t="s">
        <v>538</v>
      </c>
      <c r="D221" s="1" t="s">
        <v>539</v>
      </c>
      <c r="E221" s="1" t="s">
        <v>1442</v>
      </c>
      <c r="F221" s="1" t="s">
        <v>1442</v>
      </c>
      <c r="G221" s="1" t="s">
        <v>1443</v>
      </c>
      <c r="H221" s="1" t="s">
        <v>542</v>
      </c>
      <c r="I221" s="1" t="s">
        <v>1444</v>
      </c>
      <c r="J221" s="1" t="s">
        <v>1445</v>
      </c>
      <c r="K221" s="48">
        <v>12702</v>
      </c>
      <c r="L221" s="1"/>
      <c r="M221" s="1" t="s">
        <v>545</v>
      </c>
      <c r="N221" s="1"/>
      <c r="O221" s="1"/>
      <c r="P221" s="1" t="s">
        <v>1446</v>
      </c>
      <c r="Q221" s="1" t="s">
        <v>88</v>
      </c>
      <c r="R221" s="1" t="s">
        <v>1</v>
      </c>
      <c r="S221" s="1" t="s">
        <v>89</v>
      </c>
      <c r="T221" s="1" t="s">
        <v>1446</v>
      </c>
      <c r="U221" s="1" t="s">
        <v>88</v>
      </c>
      <c r="V221" s="1" t="s">
        <v>1</v>
      </c>
      <c r="W221" s="1" t="s">
        <v>89</v>
      </c>
      <c r="X221" s="1" t="s">
        <v>90</v>
      </c>
      <c r="Y221" s="1" t="s">
        <v>88</v>
      </c>
      <c r="Z221" s="1" t="s">
        <v>2</v>
      </c>
      <c r="AA221" s="1" t="s">
        <v>65</v>
      </c>
      <c r="AB221" s="1" t="s">
        <v>91</v>
      </c>
      <c r="AC221" s="1" t="s">
        <v>92</v>
      </c>
      <c r="AD221" s="1" t="s">
        <v>1447</v>
      </c>
      <c r="AE221" s="48">
        <v>164800</v>
      </c>
      <c r="AF221" s="48">
        <v>164800</v>
      </c>
      <c r="AG221" s="48">
        <v>162744</v>
      </c>
      <c r="AH221" s="48">
        <v>162744</v>
      </c>
      <c r="AI221" s="1" t="s">
        <v>548</v>
      </c>
      <c r="AJ221" s="1">
        <v>0</v>
      </c>
      <c r="AK221" s="1">
        <v>100</v>
      </c>
      <c r="AL221" s="48">
        <v>19.890934959999999</v>
      </c>
      <c r="AM221" s="2">
        <v>866449.12695299997</v>
      </c>
      <c r="AN221" s="2">
        <v>4144.2795993099999</v>
      </c>
      <c r="AO221" s="2">
        <v>19.894539600600002</v>
      </c>
      <c r="AP221" s="2">
        <v>0.47399999999999998</v>
      </c>
      <c r="AQ221" s="1">
        <v>1</v>
      </c>
      <c r="AR221" s="1">
        <v>2</v>
      </c>
      <c r="AS221" s="1">
        <v>2</v>
      </c>
      <c r="AT221" s="1"/>
    </row>
    <row r="222" spans="1:46" x14ac:dyDescent="0.25">
      <c r="A222" s="1">
        <v>13571066</v>
      </c>
      <c r="B222" s="1" t="s">
        <v>537</v>
      </c>
      <c r="C222" s="1" t="s">
        <v>538</v>
      </c>
      <c r="D222" s="1" t="s">
        <v>539</v>
      </c>
      <c r="E222" s="1" t="s">
        <v>1448</v>
      </c>
      <c r="F222" s="1" t="s">
        <v>1448</v>
      </c>
      <c r="G222" s="1" t="s">
        <v>1449</v>
      </c>
      <c r="H222" s="1" t="s">
        <v>542</v>
      </c>
      <c r="I222" s="1" t="s">
        <v>1450</v>
      </c>
      <c r="J222" s="1" t="s">
        <v>1451</v>
      </c>
      <c r="K222" s="48">
        <v>12519</v>
      </c>
      <c r="L222" s="1"/>
      <c r="M222" s="1" t="s">
        <v>545</v>
      </c>
      <c r="N222" s="1"/>
      <c r="O222" s="1"/>
      <c r="P222" s="1" t="s">
        <v>1452</v>
      </c>
      <c r="Q222" s="1" t="s">
        <v>88</v>
      </c>
      <c r="R222" s="1" t="s">
        <v>1</v>
      </c>
      <c r="S222" s="1" t="s">
        <v>89</v>
      </c>
      <c r="T222" s="1" t="s">
        <v>1452</v>
      </c>
      <c r="U222" s="1" t="s">
        <v>88</v>
      </c>
      <c r="V222" s="1" t="s">
        <v>1</v>
      </c>
      <c r="W222" s="1" t="s">
        <v>89</v>
      </c>
      <c r="X222" s="1" t="s">
        <v>90</v>
      </c>
      <c r="Y222" s="1" t="s">
        <v>88</v>
      </c>
      <c r="Z222" s="1" t="s">
        <v>2</v>
      </c>
      <c r="AA222" s="1" t="s">
        <v>65</v>
      </c>
      <c r="AB222" s="1" t="s">
        <v>91</v>
      </c>
      <c r="AC222" s="1" t="s">
        <v>92</v>
      </c>
      <c r="AD222" s="1" t="s">
        <v>1453</v>
      </c>
      <c r="AE222" s="48">
        <v>167700</v>
      </c>
      <c r="AF222" s="48">
        <v>167700</v>
      </c>
      <c r="AG222" s="48">
        <v>132561</v>
      </c>
      <c r="AH222" s="48">
        <v>132561</v>
      </c>
      <c r="AI222" s="1" t="s">
        <v>548</v>
      </c>
      <c r="AJ222" s="1">
        <v>0</v>
      </c>
      <c r="AK222" s="1">
        <v>100</v>
      </c>
      <c r="AL222" s="48">
        <v>19.890934959999999</v>
      </c>
      <c r="AM222" s="2">
        <v>866449.12695299997</v>
      </c>
      <c r="AN222" s="2">
        <v>4144.2795993099999</v>
      </c>
      <c r="AO222" s="2">
        <v>19.894539600600002</v>
      </c>
      <c r="AP222" s="2">
        <v>0.47399999999999998</v>
      </c>
      <c r="AQ222" s="1">
        <v>1</v>
      </c>
      <c r="AR222" s="1">
        <v>2</v>
      </c>
      <c r="AS222" s="1">
        <v>2</v>
      </c>
      <c r="AT222" s="1"/>
    </row>
    <row r="223" spans="1:46" x14ac:dyDescent="0.25">
      <c r="A223" s="1">
        <v>13571067</v>
      </c>
      <c r="B223" s="1" t="s">
        <v>537</v>
      </c>
      <c r="C223" s="1" t="s">
        <v>538</v>
      </c>
      <c r="D223" s="1" t="s">
        <v>539</v>
      </c>
      <c r="E223" s="1" t="s">
        <v>1454</v>
      </c>
      <c r="F223" s="1" t="s">
        <v>1454</v>
      </c>
      <c r="G223" s="1" t="s">
        <v>1455</v>
      </c>
      <c r="H223" s="1" t="s">
        <v>542</v>
      </c>
      <c r="I223" s="1" t="s">
        <v>1456</v>
      </c>
      <c r="J223" s="1" t="s">
        <v>1457</v>
      </c>
      <c r="K223" s="48">
        <v>12564</v>
      </c>
      <c r="L223" s="1"/>
      <c r="M223" s="1" t="s">
        <v>545</v>
      </c>
      <c r="N223" s="1"/>
      <c r="O223" s="1"/>
      <c r="P223" s="1" t="s">
        <v>1458</v>
      </c>
      <c r="Q223" s="1" t="s">
        <v>88</v>
      </c>
      <c r="R223" s="1" t="s">
        <v>1</v>
      </c>
      <c r="S223" s="1" t="s">
        <v>89</v>
      </c>
      <c r="T223" s="1" t="s">
        <v>1458</v>
      </c>
      <c r="U223" s="1" t="s">
        <v>88</v>
      </c>
      <c r="V223" s="1" t="s">
        <v>1</v>
      </c>
      <c r="W223" s="1" t="s">
        <v>89</v>
      </c>
      <c r="X223" s="1" t="s">
        <v>90</v>
      </c>
      <c r="Y223" s="1" t="s">
        <v>88</v>
      </c>
      <c r="Z223" s="1" t="s">
        <v>2</v>
      </c>
      <c r="AA223" s="1" t="s">
        <v>65</v>
      </c>
      <c r="AB223" s="1" t="s">
        <v>91</v>
      </c>
      <c r="AC223" s="1" t="s">
        <v>92</v>
      </c>
      <c r="AD223" s="1" t="s">
        <v>1459</v>
      </c>
      <c r="AE223" s="48">
        <v>173400</v>
      </c>
      <c r="AF223" s="48">
        <v>173400</v>
      </c>
      <c r="AG223" s="48">
        <v>151578</v>
      </c>
      <c r="AH223" s="48">
        <v>151578</v>
      </c>
      <c r="AI223" s="1" t="s">
        <v>548</v>
      </c>
      <c r="AJ223" s="1">
        <v>0</v>
      </c>
      <c r="AK223" s="1">
        <v>100</v>
      </c>
      <c r="AL223" s="48">
        <v>19.890934959999999</v>
      </c>
      <c r="AM223" s="2">
        <v>866449.12695299997</v>
      </c>
      <c r="AN223" s="2">
        <v>4144.2795993099999</v>
      </c>
      <c r="AO223" s="2">
        <v>19.894539600600002</v>
      </c>
      <c r="AP223" s="2">
        <v>0.47399999999999998</v>
      </c>
      <c r="AQ223" s="1">
        <v>1</v>
      </c>
      <c r="AR223" s="1">
        <v>2</v>
      </c>
      <c r="AS223" s="1">
        <v>2</v>
      </c>
      <c r="AT223" s="1"/>
    </row>
    <row r="224" spans="1:46" x14ac:dyDescent="0.25">
      <c r="A224" s="1">
        <v>13571068</v>
      </c>
      <c r="B224" s="1" t="s">
        <v>537</v>
      </c>
      <c r="C224" s="1" t="s">
        <v>538</v>
      </c>
      <c r="D224" s="1" t="s">
        <v>539</v>
      </c>
      <c r="E224" s="1" t="s">
        <v>1460</v>
      </c>
      <c r="F224" s="1" t="s">
        <v>1460</v>
      </c>
      <c r="G224" s="1" t="s">
        <v>1461</v>
      </c>
      <c r="H224" s="1" t="s">
        <v>542</v>
      </c>
      <c r="I224" s="1" t="s">
        <v>1462</v>
      </c>
      <c r="J224" s="1" t="s">
        <v>1463</v>
      </c>
      <c r="K224" s="48">
        <v>12508</v>
      </c>
      <c r="L224" s="1"/>
      <c r="M224" s="1" t="s">
        <v>545</v>
      </c>
      <c r="N224" s="1"/>
      <c r="O224" s="1"/>
      <c r="P224" s="1" t="s">
        <v>1464</v>
      </c>
      <c r="Q224" s="1" t="s">
        <v>88</v>
      </c>
      <c r="R224" s="1" t="s">
        <v>1</v>
      </c>
      <c r="S224" s="1" t="s">
        <v>89</v>
      </c>
      <c r="T224" s="1" t="s">
        <v>1464</v>
      </c>
      <c r="U224" s="1" t="s">
        <v>88</v>
      </c>
      <c r="V224" s="1" t="s">
        <v>1</v>
      </c>
      <c r="W224" s="1" t="s">
        <v>89</v>
      </c>
      <c r="X224" s="1" t="s">
        <v>90</v>
      </c>
      <c r="Y224" s="1" t="s">
        <v>88</v>
      </c>
      <c r="Z224" s="1" t="s">
        <v>2</v>
      </c>
      <c r="AA224" s="1" t="s">
        <v>65</v>
      </c>
      <c r="AB224" s="1" t="s">
        <v>91</v>
      </c>
      <c r="AC224" s="1" t="s">
        <v>92</v>
      </c>
      <c r="AD224" s="1" t="s">
        <v>1465</v>
      </c>
      <c r="AE224" s="48">
        <v>167100</v>
      </c>
      <c r="AF224" s="48">
        <v>167100</v>
      </c>
      <c r="AG224" s="48">
        <v>164066</v>
      </c>
      <c r="AH224" s="48">
        <v>167100</v>
      </c>
      <c r="AI224" s="1" t="s">
        <v>548</v>
      </c>
      <c r="AJ224" s="1">
        <v>0</v>
      </c>
      <c r="AK224" s="1">
        <v>100</v>
      </c>
      <c r="AL224" s="48">
        <v>19.890934959999999</v>
      </c>
      <c r="AM224" s="2">
        <v>866449.12695299997</v>
      </c>
      <c r="AN224" s="2">
        <v>4144.2795993099999</v>
      </c>
      <c r="AO224" s="2">
        <v>19.894539600600002</v>
      </c>
      <c r="AP224" s="2">
        <v>0.47399999999999998</v>
      </c>
      <c r="AQ224" s="1">
        <v>1</v>
      </c>
      <c r="AR224" s="1">
        <v>2</v>
      </c>
      <c r="AS224" s="1">
        <v>2</v>
      </c>
      <c r="AT224" s="1"/>
    </row>
    <row r="225" spans="1:46" x14ac:dyDescent="0.25">
      <c r="A225" s="1">
        <v>13571069</v>
      </c>
      <c r="B225" s="1" t="s">
        <v>537</v>
      </c>
      <c r="C225" s="1" t="s">
        <v>538</v>
      </c>
      <c r="D225" s="1" t="s">
        <v>539</v>
      </c>
      <c r="E225" s="1" t="s">
        <v>1466</v>
      </c>
      <c r="F225" s="1" t="s">
        <v>1466</v>
      </c>
      <c r="G225" s="1" t="s">
        <v>1467</v>
      </c>
      <c r="H225" s="1" t="s">
        <v>542</v>
      </c>
      <c r="I225" s="1" t="s">
        <v>1468</v>
      </c>
      <c r="J225" s="1" t="s">
        <v>1469</v>
      </c>
      <c r="K225" s="48">
        <v>12580</v>
      </c>
      <c r="L225" s="1"/>
      <c r="M225" s="1" t="s">
        <v>545</v>
      </c>
      <c r="N225" s="1"/>
      <c r="O225" s="1"/>
      <c r="P225" s="1" t="s">
        <v>1470</v>
      </c>
      <c r="Q225" s="1" t="s">
        <v>88</v>
      </c>
      <c r="R225" s="1" t="s">
        <v>1</v>
      </c>
      <c r="S225" s="1" t="s">
        <v>89</v>
      </c>
      <c r="T225" s="1" t="s">
        <v>1471</v>
      </c>
      <c r="U225" s="1" t="s">
        <v>1472</v>
      </c>
      <c r="V225" s="1" t="s">
        <v>1310</v>
      </c>
      <c r="W225" s="1" t="s">
        <v>1473</v>
      </c>
      <c r="X225" s="1" t="s">
        <v>90</v>
      </c>
      <c r="Y225" s="1" t="s">
        <v>88</v>
      </c>
      <c r="Z225" s="1" t="s">
        <v>2</v>
      </c>
      <c r="AA225" s="1" t="s">
        <v>65</v>
      </c>
      <c r="AB225" s="1" t="s">
        <v>91</v>
      </c>
      <c r="AC225" s="1" t="s">
        <v>92</v>
      </c>
      <c r="AD225" s="1" t="s">
        <v>1474</v>
      </c>
      <c r="AE225" s="48">
        <v>179200</v>
      </c>
      <c r="AF225" s="48">
        <v>179200</v>
      </c>
      <c r="AG225" s="48">
        <v>154638</v>
      </c>
      <c r="AH225" s="48">
        <v>154638</v>
      </c>
      <c r="AI225" s="1" t="s">
        <v>548</v>
      </c>
      <c r="AJ225" s="1">
        <v>0</v>
      </c>
      <c r="AK225" s="1">
        <v>0</v>
      </c>
      <c r="AL225" s="48">
        <v>19.890934959999999</v>
      </c>
      <c r="AM225" s="2">
        <v>866449.12695299997</v>
      </c>
      <c r="AN225" s="2">
        <v>4144.2795993099999</v>
      </c>
      <c r="AO225" s="2">
        <v>19.894539600600002</v>
      </c>
      <c r="AP225" s="2">
        <v>0.47399999999999998</v>
      </c>
      <c r="AQ225" s="1">
        <v>1</v>
      </c>
      <c r="AR225" s="1">
        <v>2</v>
      </c>
      <c r="AS225" s="1">
        <v>2</v>
      </c>
      <c r="AT225" s="1"/>
    </row>
    <row r="226" spans="1:46" x14ac:dyDescent="0.25">
      <c r="A226" s="1">
        <v>13571070</v>
      </c>
      <c r="B226" s="1" t="s">
        <v>537</v>
      </c>
      <c r="C226" s="1" t="s">
        <v>538</v>
      </c>
      <c r="D226" s="1" t="s">
        <v>539</v>
      </c>
      <c r="E226" s="1" t="s">
        <v>1475</v>
      </c>
      <c r="F226" s="1" t="s">
        <v>1475</v>
      </c>
      <c r="G226" s="1" t="s">
        <v>1476</v>
      </c>
      <c r="H226" s="1" t="s">
        <v>542</v>
      </c>
      <c r="I226" s="1" t="s">
        <v>1477</v>
      </c>
      <c r="J226" s="1" t="s">
        <v>1478</v>
      </c>
      <c r="K226" s="48">
        <v>12652</v>
      </c>
      <c r="L226" s="1"/>
      <c r="M226" s="1" t="s">
        <v>545</v>
      </c>
      <c r="N226" s="1"/>
      <c r="O226" s="1"/>
      <c r="P226" s="1" t="s">
        <v>1479</v>
      </c>
      <c r="Q226" s="1" t="s">
        <v>88</v>
      </c>
      <c r="R226" s="1" t="s">
        <v>1</v>
      </c>
      <c r="S226" s="1" t="s">
        <v>89</v>
      </c>
      <c r="T226" s="1" t="s">
        <v>1479</v>
      </c>
      <c r="U226" s="1" t="s">
        <v>88</v>
      </c>
      <c r="V226" s="1" t="s">
        <v>1</v>
      </c>
      <c r="W226" s="1" t="s">
        <v>89</v>
      </c>
      <c r="X226" s="1" t="s">
        <v>90</v>
      </c>
      <c r="Y226" s="1" t="s">
        <v>88</v>
      </c>
      <c r="Z226" s="1" t="s">
        <v>2</v>
      </c>
      <c r="AA226" s="1" t="s">
        <v>65</v>
      </c>
      <c r="AB226" s="1" t="s">
        <v>91</v>
      </c>
      <c r="AC226" s="1" t="s">
        <v>92</v>
      </c>
      <c r="AD226" s="1" t="s">
        <v>1480</v>
      </c>
      <c r="AE226" s="48">
        <v>181200</v>
      </c>
      <c r="AF226" s="48">
        <v>181200</v>
      </c>
      <c r="AG226" s="48">
        <v>143726</v>
      </c>
      <c r="AH226" s="48">
        <v>143726</v>
      </c>
      <c r="AI226" s="1" t="s">
        <v>548</v>
      </c>
      <c r="AJ226" s="1">
        <v>0</v>
      </c>
      <c r="AK226" s="1">
        <v>100</v>
      </c>
      <c r="AL226" s="48">
        <v>19.890934959999999</v>
      </c>
      <c r="AM226" s="2">
        <v>866449.12695299997</v>
      </c>
      <c r="AN226" s="2">
        <v>4144.2795993099999</v>
      </c>
      <c r="AO226" s="2">
        <v>19.894539600600002</v>
      </c>
      <c r="AP226" s="2">
        <v>0.47399999999999998</v>
      </c>
      <c r="AQ226" s="1">
        <v>1</v>
      </c>
      <c r="AR226" s="1">
        <v>2</v>
      </c>
      <c r="AS226" s="1">
        <v>2</v>
      </c>
      <c r="AT226" s="1"/>
    </row>
    <row r="227" spans="1:46" x14ac:dyDescent="0.25">
      <c r="A227" s="1">
        <v>13571071</v>
      </c>
      <c r="B227" s="1" t="s">
        <v>537</v>
      </c>
      <c r="C227" s="1" t="s">
        <v>538</v>
      </c>
      <c r="D227" s="1" t="s">
        <v>539</v>
      </c>
      <c r="E227" s="1" t="s">
        <v>1481</v>
      </c>
      <c r="F227" s="1" t="s">
        <v>1481</v>
      </c>
      <c r="G227" s="1" t="s">
        <v>1482</v>
      </c>
      <c r="H227" s="1" t="s">
        <v>542</v>
      </c>
      <c r="I227" s="1" t="s">
        <v>1483</v>
      </c>
      <c r="J227" s="1" t="s">
        <v>1484</v>
      </c>
      <c r="K227" s="48">
        <v>12539</v>
      </c>
      <c r="L227" s="1"/>
      <c r="M227" s="1" t="s">
        <v>545</v>
      </c>
      <c r="N227" s="1"/>
      <c r="O227" s="1"/>
      <c r="P227" s="1" t="s">
        <v>1485</v>
      </c>
      <c r="Q227" s="1" t="s">
        <v>88</v>
      </c>
      <c r="R227" s="1" t="s">
        <v>1</v>
      </c>
      <c r="S227" s="1" t="s">
        <v>89</v>
      </c>
      <c r="T227" s="1" t="s">
        <v>1485</v>
      </c>
      <c r="U227" s="1" t="s">
        <v>88</v>
      </c>
      <c r="V227" s="1" t="s">
        <v>1</v>
      </c>
      <c r="W227" s="1" t="s">
        <v>89</v>
      </c>
      <c r="X227" s="1" t="s">
        <v>90</v>
      </c>
      <c r="Y227" s="1" t="s">
        <v>88</v>
      </c>
      <c r="Z227" s="1" t="s">
        <v>2</v>
      </c>
      <c r="AA227" s="1" t="s">
        <v>65</v>
      </c>
      <c r="AB227" s="1" t="s">
        <v>91</v>
      </c>
      <c r="AC227" s="1" t="s">
        <v>92</v>
      </c>
      <c r="AD227" s="1" t="s">
        <v>1486</v>
      </c>
      <c r="AE227" s="48">
        <v>188100</v>
      </c>
      <c r="AF227" s="48">
        <v>188100</v>
      </c>
      <c r="AG227" s="48">
        <v>161370</v>
      </c>
      <c r="AH227" s="48">
        <v>188100</v>
      </c>
      <c r="AI227" s="1" t="s">
        <v>548</v>
      </c>
      <c r="AJ227" s="1">
        <v>0</v>
      </c>
      <c r="AK227" s="1">
        <v>100</v>
      </c>
      <c r="AL227" s="48">
        <v>19.890934959999999</v>
      </c>
      <c r="AM227" s="2">
        <v>866449.12695299997</v>
      </c>
      <c r="AN227" s="2">
        <v>4144.2795993099999</v>
      </c>
      <c r="AO227" s="2">
        <v>19.894539600600002</v>
      </c>
      <c r="AP227" s="2">
        <v>0.47399999999999998</v>
      </c>
      <c r="AQ227" s="1">
        <v>1</v>
      </c>
      <c r="AR227" s="1">
        <v>2</v>
      </c>
      <c r="AS227" s="1">
        <v>2</v>
      </c>
      <c r="AT227" s="1"/>
    </row>
    <row r="228" spans="1:46" x14ac:dyDescent="0.25">
      <c r="A228" s="1">
        <v>13571072</v>
      </c>
      <c r="B228" s="1" t="s">
        <v>537</v>
      </c>
      <c r="C228" s="1" t="s">
        <v>538</v>
      </c>
      <c r="D228" s="1" t="s">
        <v>539</v>
      </c>
      <c r="E228" s="1" t="s">
        <v>1487</v>
      </c>
      <c r="F228" s="1" t="s">
        <v>1487</v>
      </c>
      <c r="G228" s="1" t="s">
        <v>1488</v>
      </c>
      <c r="H228" s="1" t="s">
        <v>542</v>
      </c>
      <c r="I228" s="1" t="s">
        <v>1489</v>
      </c>
      <c r="J228" s="1" t="s">
        <v>1490</v>
      </c>
      <c r="K228" s="48">
        <v>12677</v>
      </c>
      <c r="L228" s="1"/>
      <c r="M228" s="1" t="s">
        <v>545</v>
      </c>
      <c r="N228" s="1"/>
      <c r="O228" s="1"/>
      <c r="P228" s="1" t="s">
        <v>1491</v>
      </c>
      <c r="Q228" s="1" t="s">
        <v>88</v>
      </c>
      <c r="R228" s="1" t="s">
        <v>1</v>
      </c>
      <c r="S228" s="1" t="s">
        <v>89</v>
      </c>
      <c r="T228" s="1" t="s">
        <v>1491</v>
      </c>
      <c r="U228" s="1" t="s">
        <v>88</v>
      </c>
      <c r="V228" s="1" t="s">
        <v>1</v>
      </c>
      <c r="W228" s="1" t="s">
        <v>89</v>
      </c>
      <c r="X228" s="1" t="s">
        <v>90</v>
      </c>
      <c r="Y228" s="1" t="s">
        <v>88</v>
      </c>
      <c r="Z228" s="1" t="s">
        <v>2</v>
      </c>
      <c r="AA228" s="1" t="s">
        <v>65</v>
      </c>
      <c r="AB228" s="1" t="s">
        <v>91</v>
      </c>
      <c r="AC228" s="1" t="s">
        <v>92</v>
      </c>
      <c r="AD228" s="1" t="s">
        <v>1492</v>
      </c>
      <c r="AE228" s="48">
        <v>164800</v>
      </c>
      <c r="AF228" s="48">
        <v>164800</v>
      </c>
      <c r="AG228" s="48">
        <v>132280</v>
      </c>
      <c r="AH228" s="48">
        <v>132280</v>
      </c>
      <c r="AI228" s="1" t="s">
        <v>548</v>
      </c>
      <c r="AJ228" s="1">
        <v>0</v>
      </c>
      <c r="AK228" s="1">
        <v>100</v>
      </c>
      <c r="AL228" s="48">
        <v>19.890934959999999</v>
      </c>
      <c r="AM228" s="2">
        <v>866449.12695299997</v>
      </c>
      <c r="AN228" s="2">
        <v>4144.2795993099999</v>
      </c>
      <c r="AO228" s="2">
        <v>19.894539600600002</v>
      </c>
      <c r="AP228" s="2">
        <v>0.47399999999999998</v>
      </c>
      <c r="AQ228" s="1">
        <v>1</v>
      </c>
      <c r="AR228" s="1">
        <v>2</v>
      </c>
      <c r="AS228" s="1">
        <v>2</v>
      </c>
      <c r="AT228" s="1"/>
    </row>
    <row r="229" spans="1:46" x14ac:dyDescent="0.25">
      <c r="A229" s="1">
        <v>13571073</v>
      </c>
      <c r="B229" s="1" t="s">
        <v>537</v>
      </c>
      <c r="C229" s="1" t="s">
        <v>538</v>
      </c>
      <c r="D229" s="1" t="s">
        <v>539</v>
      </c>
      <c r="E229" s="1" t="s">
        <v>1493</v>
      </c>
      <c r="F229" s="1" t="s">
        <v>1493</v>
      </c>
      <c r="G229" s="1" t="s">
        <v>1494</v>
      </c>
      <c r="H229" s="1" t="s">
        <v>542</v>
      </c>
      <c r="I229" s="1" t="s">
        <v>1495</v>
      </c>
      <c r="J229" s="1" t="s">
        <v>1496</v>
      </c>
      <c r="K229" s="48">
        <v>12556</v>
      </c>
      <c r="L229" s="1"/>
      <c r="M229" s="1" t="s">
        <v>545</v>
      </c>
      <c r="N229" s="1"/>
      <c r="O229" s="1"/>
      <c r="P229" s="1" t="s">
        <v>1497</v>
      </c>
      <c r="Q229" s="1" t="s">
        <v>88</v>
      </c>
      <c r="R229" s="1" t="s">
        <v>1</v>
      </c>
      <c r="S229" s="1" t="s">
        <v>89</v>
      </c>
      <c r="T229" s="1" t="s">
        <v>1497</v>
      </c>
      <c r="U229" s="1" t="s">
        <v>88</v>
      </c>
      <c r="V229" s="1" t="s">
        <v>1</v>
      </c>
      <c r="W229" s="1" t="s">
        <v>89</v>
      </c>
      <c r="X229" s="1" t="s">
        <v>90</v>
      </c>
      <c r="Y229" s="1" t="s">
        <v>88</v>
      </c>
      <c r="Z229" s="1" t="s">
        <v>2</v>
      </c>
      <c r="AA229" s="1" t="s">
        <v>65</v>
      </c>
      <c r="AB229" s="1" t="s">
        <v>91</v>
      </c>
      <c r="AC229" s="1" t="s">
        <v>92</v>
      </c>
      <c r="AD229" s="1" t="s">
        <v>1498</v>
      </c>
      <c r="AE229" s="48">
        <v>206700</v>
      </c>
      <c r="AF229" s="48">
        <v>206700</v>
      </c>
      <c r="AG229" s="48">
        <v>202194</v>
      </c>
      <c r="AH229" s="48">
        <v>202194</v>
      </c>
      <c r="AI229" s="1" t="s">
        <v>548</v>
      </c>
      <c r="AJ229" s="1">
        <v>0</v>
      </c>
      <c r="AK229" s="1">
        <v>100</v>
      </c>
      <c r="AL229" s="48">
        <v>19.890934959999999</v>
      </c>
      <c r="AM229" s="2">
        <v>866449.12695299997</v>
      </c>
      <c r="AN229" s="2">
        <v>4144.2795993099999</v>
      </c>
      <c r="AO229" s="2">
        <v>19.894539600600002</v>
      </c>
      <c r="AP229" s="2">
        <v>0.47399999999999998</v>
      </c>
      <c r="AQ229" s="1">
        <v>1</v>
      </c>
      <c r="AR229" s="1">
        <v>2</v>
      </c>
      <c r="AS229" s="1">
        <v>2</v>
      </c>
      <c r="AT229" s="1"/>
    </row>
    <row r="230" spans="1:46" x14ac:dyDescent="0.25">
      <c r="A230" s="1">
        <v>13571074</v>
      </c>
      <c r="B230" s="1" t="s">
        <v>537</v>
      </c>
      <c r="C230" s="1" t="s">
        <v>538</v>
      </c>
      <c r="D230" s="1" t="s">
        <v>539</v>
      </c>
      <c r="E230" s="1" t="s">
        <v>1499</v>
      </c>
      <c r="F230" s="1" t="s">
        <v>1499</v>
      </c>
      <c r="G230" s="1" t="s">
        <v>1500</v>
      </c>
      <c r="H230" s="1" t="s">
        <v>542</v>
      </c>
      <c r="I230" s="1" t="s">
        <v>1501</v>
      </c>
      <c r="J230" s="1" t="s">
        <v>1502</v>
      </c>
      <c r="K230" s="48">
        <v>12643</v>
      </c>
      <c r="L230" s="1"/>
      <c r="M230" s="1" t="s">
        <v>545</v>
      </c>
      <c r="N230" s="1"/>
      <c r="O230" s="1"/>
      <c r="P230" s="1" t="s">
        <v>1503</v>
      </c>
      <c r="Q230" s="1" t="s">
        <v>88</v>
      </c>
      <c r="R230" s="1" t="s">
        <v>1</v>
      </c>
      <c r="S230" s="1" t="s">
        <v>89</v>
      </c>
      <c r="T230" s="1" t="s">
        <v>1503</v>
      </c>
      <c r="U230" s="1" t="s">
        <v>88</v>
      </c>
      <c r="V230" s="1" t="s">
        <v>1</v>
      </c>
      <c r="W230" s="1" t="s">
        <v>89</v>
      </c>
      <c r="X230" s="1" t="s">
        <v>90</v>
      </c>
      <c r="Y230" s="1" t="s">
        <v>88</v>
      </c>
      <c r="Z230" s="1" t="s">
        <v>2</v>
      </c>
      <c r="AA230" s="1" t="s">
        <v>65</v>
      </c>
      <c r="AB230" s="1" t="s">
        <v>91</v>
      </c>
      <c r="AC230" s="1" t="s">
        <v>92</v>
      </c>
      <c r="AD230" s="1" t="s">
        <v>1504</v>
      </c>
      <c r="AE230" s="48">
        <v>193500</v>
      </c>
      <c r="AF230" s="48">
        <v>193500</v>
      </c>
      <c r="AG230" s="48">
        <v>197734</v>
      </c>
      <c r="AH230" s="48">
        <v>193500</v>
      </c>
      <c r="AI230" s="1" t="s">
        <v>548</v>
      </c>
      <c r="AJ230" s="1">
        <v>0</v>
      </c>
      <c r="AK230" s="1">
        <v>100</v>
      </c>
      <c r="AL230" s="48">
        <v>19.890934959999999</v>
      </c>
      <c r="AM230" s="2">
        <v>866449.12695299997</v>
      </c>
      <c r="AN230" s="2">
        <v>4144.2795993099999</v>
      </c>
      <c r="AO230" s="2">
        <v>19.894539600600002</v>
      </c>
      <c r="AP230" s="2">
        <v>0.47399999999999998</v>
      </c>
      <c r="AQ230" s="1">
        <v>1</v>
      </c>
      <c r="AR230" s="1">
        <v>2</v>
      </c>
      <c r="AS230" s="1">
        <v>2</v>
      </c>
      <c r="AT23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Assessment Roll</vt:lpstr>
      <vt:lpstr>Parent Information</vt:lpstr>
      <vt:lpstr>Factored Acreage</vt:lpstr>
      <vt:lpstr>Factor 1, 4, &amp; 5</vt:lpstr>
      <vt:lpstr>'Assessment Roll'!Database</vt:lpstr>
      <vt:lpstr>Database</vt:lpstr>
      <vt:lpstr>'Assessment Roll'!Print_Area</vt:lpstr>
      <vt:lpstr>'Assessment Roll'!Print_Titles</vt:lpstr>
      <vt:lpstr>'Parent Information'!Print_Titles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McCormack, Teri A.</dc:creator>
  <cp:lastModifiedBy>Administrator</cp:lastModifiedBy>
  <cp:lastPrinted>2015-06-17T15:16:22Z</cp:lastPrinted>
  <dcterms:created xsi:type="dcterms:W3CDTF">2015-06-17T15:08:22Z</dcterms:created>
  <dcterms:modified xsi:type="dcterms:W3CDTF">2021-02-16T16:17:21Z</dcterms:modified>
</cp:coreProperties>
</file>